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4"/>
  <workbookPr filterPrivacy="1" codeName="ThisWorkbook" defaultThemeVersion="124226"/>
  <xr:revisionPtr revIDLastSave="0" documentId="13_ncr:1_{02FEAE04-FEAA-43D6-927E-F727C6B3DD05}" xr6:coauthVersionLast="36" xr6:coauthVersionMax="36" xr10:uidLastSave="{00000000-0000-0000-0000-000000000000}"/>
  <bookViews>
    <workbookView xWindow="0" yWindow="0" windowWidth="15600" windowHeight="11880" tabRatio="825" xr2:uid="{00000000-000D-0000-FFFF-FFFF00000000}"/>
  </bookViews>
  <sheets>
    <sheet name="歯科医療費" sheetId="18" r:id="rId1"/>
    <sheet name="地区別_歯科医療費" sheetId="20" r:id="rId2"/>
    <sheet name="地区別_被保険者一人当たりの歯科医療費グラフ" sheetId="33" r:id="rId3"/>
    <sheet name="地区別_被保険者一人当たりの歯科医療費MAP" sheetId="42" r:id="rId4"/>
    <sheet name="地区別_レセプト一件当たりの歯科医療費グラフ" sheetId="34" r:id="rId5"/>
    <sheet name="地区別_レセプト一件当たりの歯科医療費MAP" sheetId="43" r:id="rId6"/>
    <sheet name="地区別_患者一人当たりの歯科医療費グラフ" sheetId="35" r:id="rId7"/>
    <sheet name="地区別_患者一人当たりの歯科医療費MAP" sheetId="44" r:id="rId8"/>
    <sheet name="地区別_被保険者一人当たりの歯科レセプト件数グラフ" sheetId="36" r:id="rId9"/>
    <sheet name="地区別_被保険者一人当たりの歯科レセプト件数MAP" sheetId="53" r:id="rId10"/>
    <sheet name="地区別_歯科患者割合グラフ" sheetId="37" r:id="rId11"/>
    <sheet name="地区別_歯科患者割合MAP" sheetId="45" r:id="rId12"/>
    <sheet name="市区町村別_歯科医療費" sheetId="19" r:id="rId13"/>
    <sheet name="市区町村別_被保険者一人当たりの歯科医療費グラフ" sheetId="23" r:id="rId14"/>
    <sheet name="市区町村別_被保険者一人当たりの歯科医療費MAP" sheetId="47" r:id="rId15"/>
    <sheet name="市区町村別_レセプト一件当たりの歯科医療費グラフ" sheetId="24" r:id="rId16"/>
    <sheet name="市区町村別_レセプト一件当たりの歯科医療費MAP" sheetId="48" r:id="rId17"/>
    <sheet name="市区町村別_患者一人当たりの歯科医療費グラフ" sheetId="25" r:id="rId18"/>
    <sheet name="市区町村別_患者一人当たりの歯科医療費MAP" sheetId="49" r:id="rId19"/>
    <sheet name="市区町村別_被保険者一人当たりの歯科レセプト件数グラフ" sheetId="26" r:id="rId20"/>
    <sheet name="市区町村別_被保険者一人当たりの歯科レセプト件数MAP" sheetId="52" r:id="rId21"/>
    <sheet name="市区町村別_歯科患者割合グラフ" sheetId="27" r:id="rId22"/>
    <sheet name="市区町村別_歯科患者割合MAP" sheetId="51" r:id="rId23"/>
    <sheet name="地区別_年齢調整歯科医療費" sheetId="38" r:id="rId24"/>
    <sheet name="地区別_年齢調整歯科医療費グラフ" sheetId="39" r:id="rId25"/>
    <sheet name="市区町村別_年齢調整歯科医療費" sheetId="40" r:id="rId26"/>
    <sheet name="市区町村別_年齢調整歯科医療費グラフ" sheetId="41" r:id="rId27"/>
    <sheet name="中分類別歯科医療費" sheetId="56" r:id="rId28"/>
    <sheet name="地区別_中分類別歯科医療費" sheetId="54" r:id="rId29"/>
    <sheet name="市区町村別_中分類別歯科医療費" sheetId="57" r:id="rId30"/>
    <sheet name="特定疾病別歯科医療費" sheetId="60" r:id="rId31"/>
    <sheet name="地区別_特定疾病別歯科医療費" sheetId="59" r:id="rId32"/>
    <sheet name="市区町村別_特定疾病別歯科医療費" sheetId="58" r:id="rId33"/>
  </sheets>
  <definedNames>
    <definedName name="_xlnm._FilterDatabase" localSheetId="22" hidden="1">市区町村別_歯科患者割合MAP!$A$6:$R$6</definedName>
    <definedName name="_xlnm._FilterDatabase" localSheetId="32" hidden="1">市区町村別_特定疾病別歯科医療費!#REF!</definedName>
    <definedName name="_xlnm._FilterDatabase" localSheetId="31" hidden="1">地区別_特定疾病別歯科医療費!$A$6:$BZ$6</definedName>
    <definedName name="_Order1" hidden="1">255</definedName>
    <definedName name="_xlnm.Print_Area" localSheetId="16">市区町村別_レセプト一件当たりの歯科医療費MAP!$A$1:$P$84</definedName>
    <definedName name="_xlnm.Print_Area" localSheetId="15">市区町村別_レセプト一件当たりの歯科医療費グラフ!$A$1:$J$77</definedName>
    <definedName name="_xlnm.Print_Area" localSheetId="18">市区町村別_患者一人当たりの歯科医療費MAP!$A$1:$P$84</definedName>
    <definedName name="_xlnm.Print_Area" localSheetId="17">市区町村別_患者一人当たりの歯科医療費グラフ!$A$1:$J$77</definedName>
    <definedName name="_xlnm.Print_Area" localSheetId="12">市区町村別_歯科医療費!$A$1:$L$80</definedName>
    <definedName name="_xlnm.Print_Area" localSheetId="22">市区町村別_歯科患者割合MAP!$A$1:$P$84</definedName>
    <definedName name="_xlnm.Print_Area" localSheetId="21">市区町村別_歯科患者割合グラフ!$A$1:$J$77</definedName>
    <definedName name="_xlnm.Print_Area" localSheetId="29">市区町村別_中分類別歯科医療費!$A$1:$L$528</definedName>
    <definedName name="_xlnm.Print_Area" localSheetId="32">市区町村別_特定疾病別歯科医療費!$A$1:$BO$831</definedName>
    <definedName name="_xlnm.Print_Area" localSheetId="25">市区町村別_年齢調整歯科医療費!$A$1:$F$82</definedName>
    <definedName name="_xlnm.Print_Area" localSheetId="26">市区町村別_年齢調整歯科医療費グラフ!$A$1:$V$77</definedName>
    <definedName name="_xlnm.Print_Area" localSheetId="20">市区町村別_被保険者一人当たりの歯科レセプト件数MAP!$A$1:$P$84</definedName>
    <definedName name="_xlnm.Print_Area" localSheetId="19">市区町村別_被保険者一人当たりの歯科レセプト件数グラフ!$A$1:$J$77</definedName>
    <definedName name="_xlnm.Print_Area" localSheetId="14">市区町村別_被保険者一人当たりの歯科医療費MAP!$A$1:$P$84</definedName>
    <definedName name="_xlnm.Print_Area" localSheetId="13">市区町村別_被保険者一人当たりの歯科医療費グラフ!$A$1:$J$78</definedName>
    <definedName name="_xlnm.Print_Area" localSheetId="0">歯科医療費!$A$1:$L$53</definedName>
    <definedName name="_xlnm.Print_Area" localSheetId="5">地区別_レセプト一件当たりの歯科医療費MAP!$A$1:$P$85</definedName>
    <definedName name="_xlnm.Print_Area" localSheetId="4">地区別_レセプト一件当たりの歯科医療費グラフ!$A$1:$J$77</definedName>
    <definedName name="_xlnm.Print_Area" localSheetId="7">地区別_患者一人当たりの歯科医療費MAP!$A$1:$P$84</definedName>
    <definedName name="_xlnm.Print_Area" localSheetId="6">地区別_患者一人当たりの歯科医療費グラフ!$A$1:$J$77</definedName>
    <definedName name="_xlnm.Print_Area" localSheetId="1">地区別_歯科医療費!$A$1:$L$14</definedName>
    <definedName name="_xlnm.Print_Area" localSheetId="11">地区別_歯科患者割合MAP!$A$1:$P$84</definedName>
    <definedName name="_xlnm.Print_Area" localSheetId="10">地区別_歯科患者割合グラフ!$A$1:$J$76</definedName>
    <definedName name="_xlnm.Print_Area" localSheetId="28">地区別_中分類別歯科医療費!$A$1:$L$66</definedName>
    <definedName name="_xlnm.Print_Area" localSheetId="31">地区別_特定疾病別歯科医療費!$A$1:$BO$106</definedName>
    <definedName name="_xlnm.Print_Area" localSheetId="23">地区別_年齢調整歯科医療費!$A$1:$F$16</definedName>
    <definedName name="_xlnm.Print_Area" localSheetId="24">地区別_年齢調整歯科医療費グラフ!$A$1:$V$78</definedName>
    <definedName name="_xlnm.Print_Area" localSheetId="9">地区別_被保険者一人当たりの歯科レセプト件数MAP!$A$1:$P$84</definedName>
    <definedName name="_xlnm.Print_Area" localSheetId="8">地区別_被保険者一人当たりの歯科レセプト件数グラフ!$A$1:$J$77</definedName>
    <definedName name="_xlnm.Print_Area" localSheetId="3">地区別_被保険者一人当たりの歯科医療費MAP!$A$1:$P$84</definedName>
    <definedName name="_xlnm.Print_Area" localSheetId="2">地区別_被保険者一人当たりの歯科医療費グラフ!$A$1:$J$78</definedName>
    <definedName name="_xlnm.Print_Area" localSheetId="27">中分類別歯科医療費!$A$1:$J$33</definedName>
    <definedName name="_xlnm.Print_Area" localSheetId="30">特定疾病別歯科医療費!$A$1:$I$73</definedName>
    <definedName name="_xlnm.Print_Titles" localSheetId="29">市区町村別_中分類別歯科医療費!$1:$3</definedName>
    <definedName name="_xlnm.Print_Titles" localSheetId="32">市区町村別_特定疾病別歯科医療費!$A:$C,市区町村別_特定疾病別歯科医療費!$1:$6</definedName>
    <definedName name="_xlnm.Print_Titles" localSheetId="28">地区別_中分類別歯科医療費!$1:$3</definedName>
    <definedName name="_xlnm.Print_Titles" localSheetId="31">地区別_特定疾病別歯科医療費!$A:$C,地区別_特定疾病別歯科医療費!$1:$6</definedName>
  </definedNames>
  <calcPr calcId="191029" calcMode="manual"/>
</workbook>
</file>

<file path=xl/calcChain.xml><?xml version="1.0" encoding="utf-8"?>
<calcChain xmlns="http://schemas.openxmlformats.org/spreadsheetml/2006/main">
  <c r="F13" i="18" l="1"/>
  <c r="AZ821" i="58" l="1"/>
  <c r="AZ810" i="58"/>
  <c r="AZ799" i="58"/>
  <c r="AZ788" i="58"/>
  <c r="AZ777" i="58"/>
  <c r="AZ766" i="58"/>
  <c r="AZ755" i="58"/>
  <c r="AZ744" i="58"/>
  <c r="AZ733" i="58"/>
  <c r="AZ722" i="58"/>
  <c r="AZ711" i="58"/>
  <c r="AZ700" i="58"/>
  <c r="AZ689" i="58"/>
  <c r="AZ678" i="58"/>
  <c r="AZ667" i="58"/>
  <c r="AZ656" i="58"/>
  <c r="AZ645" i="58"/>
  <c r="AZ634" i="58"/>
  <c r="AZ623" i="58"/>
  <c r="AZ612" i="58"/>
  <c r="AZ601" i="58"/>
  <c r="AZ590" i="58"/>
  <c r="AZ579" i="58"/>
  <c r="AZ568" i="58"/>
  <c r="AZ557" i="58"/>
  <c r="AZ546" i="58"/>
  <c r="AZ535" i="58"/>
  <c r="AZ524" i="58"/>
  <c r="AZ513" i="58"/>
  <c r="AZ502" i="58"/>
  <c r="AZ491" i="58"/>
  <c r="AZ480" i="58"/>
  <c r="AZ469" i="58"/>
  <c r="AZ458" i="58"/>
  <c r="AZ447" i="58"/>
  <c r="AZ436" i="58"/>
  <c r="AZ425" i="58"/>
  <c r="AZ414" i="58"/>
  <c r="AZ403" i="58"/>
  <c r="AZ392" i="58"/>
  <c r="AZ381" i="58"/>
  <c r="AZ370" i="58"/>
  <c r="AZ359" i="58"/>
  <c r="AZ348" i="58"/>
  <c r="AZ337" i="58"/>
  <c r="AZ326" i="58"/>
  <c r="AZ315" i="58"/>
  <c r="AZ304" i="58"/>
  <c r="AZ293" i="58"/>
  <c r="AZ282" i="58"/>
  <c r="AZ271" i="58"/>
  <c r="AZ260" i="58"/>
  <c r="AZ249" i="58"/>
  <c r="AZ238" i="58"/>
  <c r="AZ227" i="58"/>
  <c r="AZ216" i="58"/>
  <c r="AZ205" i="58"/>
  <c r="AZ194" i="58"/>
  <c r="AZ183" i="58"/>
  <c r="AZ172" i="58"/>
  <c r="AZ161" i="58"/>
  <c r="AZ150" i="58"/>
  <c r="AZ139" i="58"/>
  <c r="AZ128" i="58"/>
  <c r="AZ117" i="58"/>
  <c r="AZ106" i="58"/>
  <c r="AZ95" i="58"/>
  <c r="AZ84" i="58"/>
  <c r="AZ73" i="58"/>
  <c r="AZ62" i="58"/>
  <c r="AZ51" i="58"/>
  <c r="AZ40" i="58"/>
  <c r="AZ29" i="58"/>
  <c r="AZ18" i="58"/>
  <c r="AZ7" i="58"/>
  <c r="AR821" i="58"/>
  <c r="AR810" i="58"/>
  <c r="AR799" i="58"/>
  <c r="AR788" i="58"/>
  <c r="AR777" i="58"/>
  <c r="AR766" i="58"/>
  <c r="AR755" i="58"/>
  <c r="AR744" i="58"/>
  <c r="AR733" i="58"/>
  <c r="AR722" i="58"/>
  <c r="AR711" i="58"/>
  <c r="AR700" i="58"/>
  <c r="AR689" i="58"/>
  <c r="AR678" i="58"/>
  <c r="AR667" i="58"/>
  <c r="AR656" i="58"/>
  <c r="AR645" i="58"/>
  <c r="AR634" i="58"/>
  <c r="AR623" i="58"/>
  <c r="AR612" i="58"/>
  <c r="AR601" i="58"/>
  <c r="AR590" i="58"/>
  <c r="AR579" i="58"/>
  <c r="AR568" i="58"/>
  <c r="AR557" i="58"/>
  <c r="AR546" i="58"/>
  <c r="AR535" i="58"/>
  <c r="AR524" i="58"/>
  <c r="AR513" i="58"/>
  <c r="AR502" i="58"/>
  <c r="AR491" i="58"/>
  <c r="AR480" i="58"/>
  <c r="AR469" i="58"/>
  <c r="AR458" i="58"/>
  <c r="AR447" i="58"/>
  <c r="AR436" i="58"/>
  <c r="AR425" i="58"/>
  <c r="AR414" i="58"/>
  <c r="AR403" i="58"/>
  <c r="AR392" i="58"/>
  <c r="AR381" i="58"/>
  <c r="AR370" i="58"/>
  <c r="AR359" i="58"/>
  <c r="AR348" i="58"/>
  <c r="AR337" i="58"/>
  <c r="AR326" i="58"/>
  <c r="AR315" i="58"/>
  <c r="AR304" i="58"/>
  <c r="AR293" i="58"/>
  <c r="AR282" i="58"/>
  <c r="AR271" i="58"/>
  <c r="AR260" i="58"/>
  <c r="AR249" i="58"/>
  <c r="AR238" i="58"/>
  <c r="AR227" i="58"/>
  <c r="AR216" i="58"/>
  <c r="AR205" i="58"/>
  <c r="AR194" i="58"/>
  <c r="AR183" i="58"/>
  <c r="AR172" i="58"/>
  <c r="AR161" i="58"/>
  <c r="AR150" i="58"/>
  <c r="AR139" i="58"/>
  <c r="AR128" i="58"/>
  <c r="AR117" i="58"/>
  <c r="AR106" i="58"/>
  <c r="AR95" i="58"/>
  <c r="AR84" i="58"/>
  <c r="AR73" i="58"/>
  <c r="AR62" i="58"/>
  <c r="AR51" i="58"/>
  <c r="AR40" i="58"/>
  <c r="AR29" i="58"/>
  <c r="AR18" i="58"/>
  <c r="AR7" i="58"/>
  <c r="AJ821" i="58"/>
  <c r="AJ810" i="58"/>
  <c r="AJ799" i="58"/>
  <c r="AJ788" i="58"/>
  <c r="AJ777" i="58"/>
  <c r="AJ766" i="58"/>
  <c r="AJ755" i="58"/>
  <c r="AJ744" i="58"/>
  <c r="AJ733" i="58"/>
  <c r="AJ722" i="58"/>
  <c r="AJ711" i="58"/>
  <c r="AJ700" i="58"/>
  <c r="AJ689" i="58"/>
  <c r="AJ678" i="58"/>
  <c r="AJ667" i="58"/>
  <c r="AJ656" i="58"/>
  <c r="AJ645" i="58"/>
  <c r="AJ634" i="58"/>
  <c r="AJ623" i="58"/>
  <c r="AJ612" i="58"/>
  <c r="AJ601" i="58"/>
  <c r="AJ590" i="58"/>
  <c r="AJ579" i="58"/>
  <c r="AJ568" i="58"/>
  <c r="AJ557" i="58"/>
  <c r="AJ546" i="58"/>
  <c r="AJ535" i="58"/>
  <c r="AJ524" i="58"/>
  <c r="AJ513" i="58"/>
  <c r="AJ502" i="58"/>
  <c r="AJ491" i="58"/>
  <c r="AJ480" i="58"/>
  <c r="AJ469" i="58"/>
  <c r="AJ458" i="58"/>
  <c r="AJ447" i="58"/>
  <c r="AJ436" i="58"/>
  <c r="AJ425" i="58"/>
  <c r="AJ414" i="58"/>
  <c r="AJ403" i="58"/>
  <c r="AJ392" i="58"/>
  <c r="AJ381" i="58"/>
  <c r="AJ370" i="58"/>
  <c r="AJ359" i="58"/>
  <c r="AJ348" i="58"/>
  <c r="AJ337" i="58"/>
  <c r="AJ326" i="58"/>
  <c r="AJ315" i="58"/>
  <c r="AJ304" i="58"/>
  <c r="AJ293" i="58"/>
  <c r="AJ282" i="58"/>
  <c r="AJ271" i="58"/>
  <c r="AJ260" i="58"/>
  <c r="AJ249" i="58"/>
  <c r="AJ238" i="58"/>
  <c r="AJ227" i="58"/>
  <c r="AJ216" i="58"/>
  <c r="AJ205" i="58"/>
  <c r="AJ194" i="58"/>
  <c r="AJ183" i="58"/>
  <c r="AJ172" i="58"/>
  <c r="AJ161" i="58"/>
  <c r="AJ150" i="58"/>
  <c r="AJ139" i="58"/>
  <c r="AJ128" i="58"/>
  <c r="AJ117" i="58"/>
  <c r="AJ106" i="58"/>
  <c r="AJ95" i="58"/>
  <c r="AJ84" i="58"/>
  <c r="AJ73" i="58"/>
  <c r="AJ62" i="58"/>
  <c r="AJ51" i="58"/>
  <c r="AJ40" i="58"/>
  <c r="AJ29" i="58"/>
  <c r="AJ18" i="58"/>
  <c r="AJ7" i="58"/>
  <c r="AB821" i="58"/>
  <c r="AB810" i="58"/>
  <c r="AB799" i="58"/>
  <c r="AB788" i="58"/>
  <c r="AB777" i="58"/>
  <c r="AB766" i="58"/>
  <c r="AB755" i="58"/>
  <c r="AB744" i="58"/>
  <c r="AB733" i="58"/>
  <c r="AB722" i="58"/>
  <c r="AB711" i="58"/>
  <c r="AB700" i="58"/>
  <c r="AB689" i="58"/>
  <c r="AB678" i="58"/>
  <c r="AB667" i="58"/>
  <c r="AB656" i="58"/>
  <c r="AB645" i="58"/>
  <c r="AB634" i="58"/>
  <c r="AB623" i="58"/>
  <c r="AB612" i="58"/>
  <c r="AB601" i="58"/>
  <c r="AB590" i="58"/>
  <c r="AB579" i="58"/>
  <c r="AB568" i="58"/>
  <c r="AB557" i="58"/>
  <c r="AB546" i="58"/>
  <c r="AB535" i="58"/>
  <c r="AB524" i="58"/>
  <c r="AB513" i="58"/>
  <c r="AB502" i="58"/>
  <c r="AB491" i="58"/>
  <c r="AB480" i="58"/>
  <c r="AB469" i="58"/>
  <c r="AB458" i="58"/>
  <c r="AB447" i="58"/>
  <c r="AB436" i="58"/>
  <c r="AB425" i="58"/>
  <c r="AB414" i="58"/>
  <c r="AB403" i="58"/>
  <c r="AB392" i="58"/>
  <c r="AB381" i="58"/>
  <c r="AB370" i="58"/>
  <c r="AB359" i="58"/>
  <c r="AB348" i="58"/>
  <c r="AB337" i="58"/>
  <c r="AB326" i="58"/>
  <c r="AB315" i="58"/>
  <c r="AB304" i="58"/>
  <c r="AB293" i="58"/>
  <c r="AB282" i="58"/>
  <c r="AB271" i="58"/>
  <c r="AB260" i="58"/>
  <c r="AB249" i="58"/>
  <c r="AB238" i="58"/>
  <c r="AB227" i="58"/>
  <c r="AB216" i="58"/>
  <c r="AB205" i="58"/>
  <c r="AB194" i="58"/>
  <c r="AB183" i="58"/>
  <c r="AB172" i="58"/>
  <c r="AB161" i="58"/>
  <c r="AB150" i="58"/>
  <c r="AB139" i="58"/>
  <c r="AB128" i="58"/>
  <c r="AB117" i="58"/>
  <c r="AB106" i="58"/>
  <c r="AB95" i="58"/>
  <c r="AB84" i="58"/>
  <c r="AB73" i="58"/>
  <c r="AB62" i="58"/>
  <c r="AB51" i="58"/>
  <c r="AB40" i="58"/>
  <c r="AB29" i="58"/>
  <c r="AB18" i="58"/>
  <c r="AB7" i="58"/>
  <c r="T821" i="58"/>
  <c r="T810" i="58"/>
  <c r="T799" i="58"/>
  <c r="T788" i="58"/>
  <c r="T777" i="58"/>
  <c r="T766" i="58"/>
  <c r="T755" i="58"/>
  <c r="T744" i="58"/>
  <c r="T733" i="58"/>
  <c r="T722" i="58"/>
  <c r="T711" i="58"/>
  <c r="T700" i="58"/>
  <c r="T689" i="58"/>
  <c r="T678" i="58"/>
  <c r="T667" i="58"/>
  <c r="T656" i="58"/>
  <c r="T645" i="58"/>
  <c r="T634" i="58"/>
  <c r="T623" i="58"/>
  <c r="T612" i="58"/>
  <c r="T601" i="58"/>
  <c r="T590" i="58"/>
  <c r="T579" i="58"/>
  <c r="T568" i="58"/>
  <c r="T557" i="58"/>
  <c r="T546" i="58"/>
  <c r="T535" i="58"/>
  <c r="T524" i="58"/>
  <c r="T513" i="58"/>
  <c r="T502" i="58"/>
  <c r="T491" i="58"/>
  <c r="T480" i="58"/>
  <c r="T469" i="58"/>
  <c r="T458" i="58"/>
  <c r="T447" i="58"/>
  <c r="T436" i="58"/>
  <c r="T425" i="58"/>
  <c r="T414" i="58"/>
  <c r="T403" i="58"/>
  <c r="T392" i="58"/>
  <c r="T381" i="58"/>
  <c r="T370" i="58"/>
  <c r="T359" i="58"/>
  <c r="T348" i="58"/>
  <c r="T337" i="58"/>
  <c r="T326" i="58"/>
  <c r="T315" i="58"/>
  <c r="T304" i="58"/>
  <c r="T293" i="58"/>
  <c r="T282" i="58"/>
  <c r="T271" i="58"/>
  <c r="T260" i="58"/>
  <c r="T249" i="58"/>
  <c r="T238" i="58"/>
  <c r="T227" i="58"/>
  <c r="T216" i="58"/>
  <c r="T205" i="58"/>
  <c r="T194" i="58"/>
  <c r="T183" i="58"/>
  <c r="T172" i="58"/>
  <c r="T161" i="58"/>
  <c r="T150" i="58"/>
  <c r="T139" i="58"/>
  <c r="T128" i="58"/>
  <c r="T117" i="58"/>
  <c r="T106" i="58"/>
  <c r="T95" i="58"/>
  <c r="T84" i="58"/>
  <c r="T73" i="58"/>
  <c r="T62" i="58"/>
  <c r="T51" i="58"/>
  <c r="T40" i="58"/>
  <c r="T29" i="58"/>
  <c r="T18" i="58"/>
  <c r="T7" i="58"/>
  <c r="L821" i="58"/>
  <c r="L810" i="58"/>
  <c r="L799" i="58"/>
  <c r="L788" i="58"/>
  <c r="L777" i="58"/>
  <c r="L766" i="58"/>
  <c r="L755" i="58"/>
  <c r="L744" i="58"/>
  <c r="L733" i="58"/>
  <c r="L722" i="58"/>
  <c r="L711" i="58"/>
  <c r="L700" i="58"/>
  <c r="L689" i="58"/>
  <c r="L678" i="58"/>
  <c r="L667" i="58"/>
  <c r="L656" i="58"/>
  <c r="L645" i="58"/>
  <c r="L634" i="58"/>
  <c r="L623" i="58"/>
  <c r="L612" i="58"/>
  <c r="L601" i="58"/>
  <c r="L590" i="58"/>
  <c r="L579" i="58"/>
  <c r="L568" i="58"/>
  <c r="L557" i="58"/>
  <c r="L546" i="58"/>
  <c r="L535" i="58"/>
  <c r="L524" i="58"/>
  <c r="L513" i="58"/>
  <c r="L502" i="58"/>
  <c r="L491" i="58"/>
  <c r="L480" i="58"/>
  <c r="L469" i="58"/>
  <c r="L458" i="58"/>
  <c r="L447" i="58"/>
  <c r="L436" i="58"/>
  <c r="L425" i="58"/>
  <c r="L414" i="58"/>
  <c r="L403" i="58"/>
  <c r="L392" i="58"/>
  <c r="L381" i="58"/>
  <c r="L370" i="58"/>
  <c r="L359" i="58"/>
  <c r="L348" i="58"/>
  <c r="L337" i="58"/>
  <c r="L326" i="58"/>
  <c r="L315" i="58"/>
  <c r="L304" i="58"/>
  <c r="L293" i="58"/>
  <c r="L282" i="58"/>
  <c r="L271" i="58"/>
  <c r="L260" i="58"/>
  <c r="L249" i="58"/>
  <c r="L238" i="58"/>
  <c r="L227" i="58"/>
  <c r="L216" i="58"/>
  <c r="L205" i="58"/>
  <c r="L194" i="58"/>
  <c r="L183" i="58"/>
  <c r="L172" i="58"/>
  <c r="L161" i="58"/>
  <c r="L150" i="58"/>
  <c r="L139" i="58"/>
  <c r="L128" i="58"/>
  <c r="L117" i="58"/>
  <c r="L106" i="58"/>
  <c r="L95" i="58"/>
  <c r="L84" i="58"/>
  <c r="L73" i="58"/>
  <c r="L62" i="58"/>
  <c r="L51" i="58"/>
  <c r="L40" i="58"/>
  <c r="L29" i="58"/>
  <c r="L18" i="58"/>
  <c r="L7" i="58"/>
  <c r="D821" i="58"/>
  <c r="D810" i="58"/>
  <c r="D799" i="58"/>
  <c r="D788" i="58"/>
  <c r="D777" i="58"/>
  <c r="D766" i="58"/>
  <c r="D755" i="58"/>
  <c r="D744" i="58"/>
  <c r="D733" i="58"/>
  <c r="D722" i="58"/>
  <c r="D711" i="58"/>
  <c r="D700" i="58"/>
  <c r="D689" i="58"/>
  <c r="D678" i="58"/>
  <c r="D667" i="58"/>
  <c r="D656" i="58"/>
  <c r="D645" i="58"/>
  <c r="D634" i="58"/>
  <c r="D623" i="58"/>
  <c r="D612" i="58"/>
  <c r="D601" i="58"/>
  <c r="D590" i="58"/>
  <c r="D579" i="58"/>
  <c r="D568" i="58"/>
  <c r="D557" i="58"/>
  <c r="D546" i="58"/>
  <c r="D535" i="58"/>
  <c r="D524" i="58"/>
  <c r="D513" i="58"/>
  <c r="D502" i="58"/>
  <c r="D491" i="58"/>
  <c r="D480" i="58"/>
  <c r="D469" i="58"/>
  <c r="D458" i="58"/>
  <c r="D447" i="58"/>
  <c r="D436" i="58"/>
  <c r="D425" i="58"/>
  <c r="D414" i="58"/>
  <c r="D403" i="58"/>
  <c r="D392" i="58"/>
  <c r="D381" i="58"/>
  <c r="D370" i="58"/>
  <c r="D359" i="58"/>
  <c r="D348" i="58"/>
  <c r="D337" i="58"/>
  <c r="D326" i="58"/>
  <c r="D315" i="58"/>
  <c r="D304" i="58"/>
  <c r="D293" i="58"/>
  <c r="D282" i="58"/>
  <c r="D271" i="58"/>
  <c r="D260" i="58"/>
  <c r="D249" i="58"/>
  <c r="D238" i="58"/>
  <c r="D227" i="58"/>
  <c r="D216" i="58"/>
  <c r="D205" i="58"/>
  <c r="D194" i="58"/>
  <c r="D183" i="58"/>
  <c r="D172" i="58"/>
  <c r="D161" i="58"/>
  <c r="D150" i="58"/>
  <c r="D139" i="58"/>
  <c r="D128" i="58"/>
  <c r="D117" i="58"/>
  <c r="D106" i="58"/>
  <c r="D95" i="58"/>
  <c r="D84" i="58"/>
  <c r="D73" i="58"/>
  <c r="D62" i="58"/>
  <c r="D51" i="58"/>
  <c r="D40" i="58"/>
  <c r="D29" i="58"/>
  <c r="D18" i="58"/>
  <c r="D7" i="58"/>
  <c r="AZ95" i="59"/>
  <c r="AZ84" i="59"/>
  <c r="AZ73" i="59"/>
  <c r="AZ62" i="59"/>
  <c r="AZ51" i="59"/>
  <c r="AZ40" i="59"/>
  <c r="AZ29" i="59"/>
  <c r="AZ18" i="59"/>
  <c r="AZ7" i="59"/>
  <c r="AR95" i="59"/>
  <c r="AR84" i="59"/>
  <c r="AR73" i="59"/>
  <c r="AR62" i="59"/>
  <c r="AR51" i="59"/>
  <c r="AR40" i="59"/>
  <c r="AR29" i="59"/>
  <c r="AR18" i="59"/>
  <c r="AR7" i="59"/>
  <c r="AJ95" i="59"/>
  <c r="AJ84" i="59"/>
  <c r="AJ73" i="59"/>
  <c r="AJ62" i="59"/>
  <c r="AJ51" i="59"/>
  <c r="AJ40" i="59"/>
  <c r="AJ29" i="59"/>
  <c r="AJ18" i="59"/>
  <c r="AJ7" i="59"/>
  <c r="AB95" i="59"/>
  <c r="AB84" i="59"/>
  <c r="AB73" i="59"/>
  <c r="AB62" i="59"/>
  <c r="AB51" i="59"/>
  <c r="AB40" i="59"/>
  <c r="AB29" i="59"/>
  <c r="AB18" i="59"/>
  <c r="AB7" i="59"/>
  <c r="T95" i="59"/>
  <c r="T84" i="59"/>
  <c r="T73" i="59"/>
  <c r="T62" i="59"/>
  <c r="T51" i="59"/>
  <c r="T40" i="59"/>
  <c r="T29" i="59"/>
  <c r="T18" i="59"/>
  <c r="T7" i="59"/>
  <c r="L95" i="59"/>
  <c r="L84" i="59"/>
  <c r="L73" i="59"/>
  <c r="L62" i="59"/>
  <c r="L51" i="59"/>
  <c r="L40" i="59"/>
  <c r="L29" i="59"/>
  <c r="L18" i="59"/>
  <c r="L7" i="59"/>
  <c r="D95" i="59"/>
  <c r="D84" i="59"/>
  <c r="D73" i="59"/>
  <c r="D62" i="59"/>
  <c r="D51" i="59"/>
  <c r="D40" i="59"/>
  <c r="D29" i="59"/>
  <c r="D18" i="59"/>
  <c r="D7" i="59"/>
  <c r="BZ9" i="58" l="1"/>
  <c r="BH18" i="58" s="1"/>
  <c r="BZ10" i="58"/>
  <c r="BH29" i="58" s="1"/>
  <c r="BZ11" i="58"/>
  <c r="BH40" i="58" s="1"/>
  <c r="BZ12" i="58"/>
  <c r="BH51" i="58" s="1"/>
  <c r="BZ13" i="58"/>
  <c r="BH62" i="58" s="1"/>
  <c r="BZ14" i="58"/>
  <c r="BH73" i="58" s="1"/>
  <c r="BZ15" i="58"/>
  <c r="BH84" i="58" s="1"/>
  <c r="BZ16" i="58"/>
  <c r="BH95" i="58" s="1"/>
  <c r="BZ17" i="58"/>
  <c r="BH106" i="58" s="1"/>
  <c r="BZ18" i="58"/>
  <c r="BH117" i="58" s="1"/>
  <c r="BZ19" i="58"/>
  <c r="BH128" i="58" s="1"/>
  <c r="BZ20" i="58"/>
  <c r="BH139" i="58" s="1"/>
  <c r="BZ21" i="58"/>
  <c r="BH150" i="58" s="1"/>
  <c r="BZ22" i="58"/>
  <c r="BH161" i="58" s="1"/>
  <c r="BZ23" i="58"/>
  <c r="BH172" i="58" s="1"/>
  <c r="BZ24" i="58"/>
  <c r="BH183" i="58" s="1"/>
  <c r="BZ25" i="58"/>
  <c r="BH194" i="58" s="1"/>
  <c r="BZ26" i="58"/>
  <c r="BH205" i="58" s="1"/>
  <c r="BZ27" i="58"/>
  <c r="BH216" i="58" s="1"/>
  <c r="BZ28" i="58"/>
  <c r="BH227" i="58" s="1"/>
  <c r="BZ29" i="58"/>
  <c r="BH238" i="58" s="1"/>
  <c r="BZ30" i="58"/>
  <c r="BH249" i="58" s="1"/>
  <c r="BZ31" i="58"/>
  <c r="BH260" i="58" s="1"/>
  <c r="BZ32" i="58"/>
  <c r="BH271" i="58" s="1"/>
  <c r="BZ33" i="58"/>
  <c r="BH282" i="58" s="1"/>
  <c r="BZ34" i="58"/>
  <c r="BH293" i="58" s="1"/>
  <c r="BZ35" i="58"/>
  <c r="BH304" i="58" s="1"/>
  <c r="BZ36" i="58"/>
  <c r="BH315" i="58" s="1"/>
  <c r="BZ37" i="58"/>
  <c r="BH326" i="58" s="1"/>
  <c r="BZ38" i="58"/>
  <c r="BH337" i="58" s="1"/>
  <c r="BZ39" i="58"/>
  <c r="BH348" i="58" s="1"/>
  <c r="BZ40" i="58"/>
  <c r="BH359" i="58" s="1"/>
  <c r="BZ41" i="58"/>
  <c r="BH370" i="58" s="1"/>
  <c r="BZ42" i="58"/>
  <c r="BH381" i="58" s="1"/>
  <c r="BZ43" i="58"/>
  <c r="BH392" i="58" s="1"/>
  <c r="BZ44" i="58"/>
  <c r="BH403" i="58" s="1"/>
  <c r="BZ45" i="58"/>
  <c r="BH414" i="58" s="1"/>
  <c r="BZ46" i="58"/>
  <c r="BH425" i="58" s="1"/>
  <c r="BZ47" i="58"/>
  <c r="BH436" i="58" s="1"/>
  <c r="BZ48" i="58"/>
  <c r="BH447" i="58" s="1"/>
  <c r="BZ49" i="58"/>
  <c r="BH458" i="58" s="1"/>
  <c r="BZ50" i="58"/>
  <c r="BH469" i="58" s="1"/>
  <c r="BZ51" i="58"/>
  <c r="BH480" i="58" s="1"/>
  <c r="BZ52" i="58"/>
  <c r="BH491" i="58" s="1"/>
  <c r="BZ53" i="58"/>
  <c r="BH502" i="58" s="1"/>
  <c r="BZ54" i="58"/>
  <c r="BH513" i="58" s="1"/>
  <c r="BZ55" i="58"/>
  <c r="BH524" i="58" s="1"/>
  <c r="BZ56" i="58"/>
  <c r="BH535" i="58" s="1"/>
  <c r="BZ57" i="58"/>
  <c r="BH546" i="58" s="1"/>
  <c r="BZ58" i="58"/>
  <c r="BH557" i="58" s="1"/>
  <c r="BZ59" i="58"/>
  <c r="BH568" i="58" s="1"/>
  <c r="BZ60" i="58"/>
  <c r="BH579" i="58" s="1"/>
  <c r="BZ61" i="58"/>
  <c r="BH590" i="58" s="1"/>
  <c r="BZ62" i="58"/>
  <c r="BH601" i="58" s="1"/>
  <c r="BZ63" i="58"/>
  <c r="BH612" i="58" s="1"/>
  <c r="BZ64" i="58"/>
  <c r="BH623" i="58" s="1"/>
  <c r="BZ65" i="58"/>
  <c r="BH634" i="58" s="1"/>
  <c r="BZ66" i="58"/>
  <c r="BH645" i="58" s="1"/>
  <c r="BZ67" i="58"/>
  <c r="BH656" i="58" s="1"/>
  <c r="BZ68" i="58"/>
  <c r="BH667" i="58" s="1"/>
  <c r="BZ69" i="58"/>
  <c r="BH678" i="58" s="1"/>
  <c r="BZ70" i="58"/>
  <c r="BH689" i="58" s="1"/>
  <c r="BZ71" i="58"/>
  <c r="BH700" i="58" s="1"/>
  <c r="BZ72" i="58"/>
  <c r="BH711" i="58" s="1"/>
  <c r="BZ73" i="58"/>
  <c r="BH722" i="58" s="1"/>
  <c r="BZ74" i="58"/>
  <c r="BH733" i="58" s="1"/>
  <c r="BZ75" i="58"/>
  <c r="BH744" i="58" s="1"/>
  <c r="BZ76" i="58"/>
  <c r="BH755" i="58" s="1"/>
  <c r="BZ77" i="58"/>
  <c r="BH766" i="58" s="1"/>
  <c r="BZ78" i="58"/>
  <c r="BH777" i="58" s="1"/>
  <c r="BZ79" i="58"/>
  <c r="BH788" i="58" s="1"/>
  <c r="BZ80" i="58"/>
  <c r="BH799" i="58" s="1"/>
  <c r="BZ81" i="58"/>
  <c r="BH810" i="58" s="1"/>
  <c r="BZ8" i="58"/>
  <c r="BH7" i="58" s="1"/>
  <c r="BZ15" i="59"/>
  <c r="BH84" i="59" s="1"/>
  <c r="BZ14" i="59"/>
  <c r="BH73" i="59" s="1"/>
  <c r="BZ13" i="59"/>
  <c r="BH62" i="59" s="1"/>
  <c r="BZ12" i="59"/>
  <c r="BH51" i="59" s="1"/>
  <c r="BZ11" i="59"/>
  <c r="BH40" i="59" s="1"/>
  <c r="BZ10" i="59"/>
  <c r="BH29" i="59" s="1"/>
  <c r="BZ9" i="59"/>
  <c r="BH18" i="59" s="1"/>
  <c r="BZ8" i="59"/>
  <c r="BH7" i="59" s="1"/>
  <c r="M6" i="60" l="1"/>
  <c r="D515" i="57"/>
  <c r="D508" i="57"/>
  <c r="D501" i="57"/>
  <c r="D494" i="57"/>
  <c r="D487" i="57"/>
  <c r="D480" i="57"/>
  <c r="D473" i="57"/>
  <c r="D466" i="57"/>
  <c r="D459" i="57"/>
  <c r="D452" i="57"/>
  <c r="D445" i="57"/>
  <c r="D438" i="57"/>
  <c r="D431" i="57"/>
  <c r="D424" i="57"/>
  <c r="D417" i="57"/>
  <c r="D410" i="57"/>
  <c r="D403" i="57"/>
  <c r="D396" i="57"/>
  <c r="D389" i="57"/>
  <c r="D382" i="57"/>
  <c r="D375" i="57"/>
  <c r="D368" i="57"/>
  <c r="D361" i="57"/>
  <c r="D354" i="57"/>
  <c r="D347" i="57"/>
  <c r="D340" i="57"/>
  <c r="D333" i="57"/>
  <c r="D326" i="57"/>
  <c r="D319" i="57"/>
  <c r="D312" i="57"/>
  <c r="D305" i="57"/>
  <c r="D298" i="57"/>
  <c r="D291" i="57"/>
  <c r="D284" i="57"/>
  <c r="D277" i="57"/>
  <c r="D270" i="57"/>
  <c r="D263" i="57"/>
  <c r="D256" i="57"/>
  <c r="D249" i="57"/>
  <c r="D242" i="57"/>
  <c r="D235" i="57"/>
  <c r="D228" i="57"/>
  <c r="D221" i="57"/>
  <c r="D214" i="57"/>
  <c r="D207" i="57"/>
  <c r="D200" i="57"/>
  <c r="D193" i="57"/>
  <c r="D186" i="57"/>
  <c r="D179" i="57"/>
  <c r="D172" i="57"/>
  <c r="D165" i="57"/>
  <c r="D158" i="57"/>
  <c r="D151" i="57"/>
  <c r="D144" i="57"/>
  <c r="D137" i="57"/>
  <c r="D130" i="57"/>
  <c r="D123" i="57"/>
  <c r="D116" i="57"/>
  <c r="D109" i="57"/>
  <c r="D102" i="57"/>
  <c r="D95" i="57"/>
  <c r="D88" i="57"/>
  <c r="D81" i="57"/>
  <c r="D74" i="57"/>
  <c r="D67" i="57"/>
  <c r="D60" i="57"/>
  <c r="D53" i="57"/>
  <c r="D46" i="57"/>
  <c r="D39" i="57"/>
  <c r="D32" i="57"/>
  <c r="D25" i="57"/>
  <c r="D18" i="57"/>
  <c r="D11" i="57"/>
  <c r="D4" i="57"/>
  <c r="D53" i="54"/>
  <c r="D46" i="54"/>
  <c r="D39" i="54"/>
  <c r="D32" i="54"/>
  <c r="D25" i="54"/>
  <c r="D18" i="54"/>
  <c r="D11" i="54"/>
  <c r="D4" i="54"/>
  <c r="M10" i="56"/>
  <c r="D80" i="19"/>
  <c r="D14" i="20"/>
  <c r="D60" i="54" l="1"/>
  <c r="BZ16" i="59"/>
  <c r="BH95" i="59" s="1"/>
  <c r="D522" i="57"/>
  <c r="BZ82" i="58"/>
  <c r="BH821" i="58" s="1"/>
  <c r="BJ8" i="58"/>
  <c r="BJ9" i="58"/>
  <c r="BJ10" i="58"/>
  <c r="BJ11" i="58"/>
  <c r="BJ12" i="58"/>
  <c r="BJ13" i="58"/>
  <c r="BJ14" i="58"/>
  <c r="BJ15" i="58"/>
  <c r="BJ16" i="58"/>
  <c r="BJ17" i="58"/>
  <c r="BJ18" i="58"/>
  <c r="BJ19" i="58"/>
  <c r="BJ20" i="58"/>
  <c r="BJ21" i="58"/>
  <c r="BJ22" i="58"/>
  <c r="BJ23" i="58"/>
  <c r="BJ24" i="58"/>
  <c r="BJ25" i="58"/>
  <c r="BJ26" i="58"/>
  <c r="BJ27" i="58"/>
  <c r="BJ28" i="58"/>
  <c r="BJ29" i="58"/>
  <c r="BJ30" i="58"/>
  <c r="BJ31" i="58"/>
  <c r="BJ32" i="58"/>
  <c r="BJ33" i="58"/>
  <c r="BJ34" i="58"/>
  <c r="BJ35" i="58"/>
  <c r="BJ36" i="58"/>
  <c r="BJ37" i="58"/>
  <c r="BJ38" i="58"/>
  <c r="BJ39" i="58"/>
  <c r="BJ40" i="58"/>
  <c r="BJ41" i="58"/>
  <c r="BJ42" i="58"/>
  <c r="BJ43" i="58"/>
  <c r="BJ44" i="58"/>
  <c r="BJ45" i="58"/>
  <c r="BJ46" i="58"/>
  <c r="BJ47" i="58"/>
  <c r="BJ48" i="58"/>
  <c r="BJ49" i="58"/>
  <c r="BJ50" i="58"/>
  <c r="BJ51" i="58"/>
  <c r="BJ52" i="58"/>
  <c r="BJ53" i="58"/>
  <c r="BJ54" i="58"/>
  <c r="BJ55" i="58"/>
  <c r="BJ56" i="58"/>
  <c r="BJ57" i="58"/>
  <c r="BJ58" i="58"/>
  <c r="BJ59" i="58"/>
  <c r="BJ60" i="58"/>
  <c r="BJ61" i="58"/>
  <c r="BJ62" i="58"/>
  <c r="BJ63" i="58"/>
  <c r="BJ64" i="58"/>
  <c r="BJ65" i="58"/>
  <c r="BJ66" i="58"/>
  <c r="BJ67" i="58"/>
  <c r="BJ68" i="58"/>
  <c r="BJ69" i="58"/>
  <c r="BJ70" i="58"/>
  <c r="BJ71" i="58"/>
  <c r="BJ72" i="58"/>
  <c r="BJ73" i="58"/>
  <c r="BJ74" i="58"/>
  <c r="BJ75" i="58"/>
  <c r="BJ76" i="58"/>
  <c r="BJ77" i="58"/>
  <c r="BJ78" i="58"/>
  <c r="BJ79" i="58"/>
  <c r="BJ80" i="58"/>
  <c r="BJ81" i="58"/>
  <c r="BJ82" i="58"/>
  <c r="BJ83" i="58"/>
  <c r="BJ84" i="58"/>
  <c r="BJ85" i="58"/>
  <c r="BJ86" i="58"/>
  <c r="BJ87" i="58"/>
  <c r="BJ88" i="58"/>
  <c r="BJ89" i="58"/>
  <c r="BJ90" i="58"/>
  <c r="BJ91" i="58"/>
  <c r="BJ92" i="58"/>
  <c r="BJ93" i="58"/>
  <c r="BJ94" i="58"/>
  <c r="BJ95" i="58"/>
  <c r="BJ96" i="58"/>
  <c r="BJ97" i="58"/>
  <c r="BJ98" i="58"/>
  <c r="BJ99" i="58"/>
  <c r="BJ100" i="58"/>
  <c r="BJ101" i="58"/>
  <c r="BJ102" i="58"/>
  <c r="BJ103" i="58"/>
  <c r="BJ104" i="58"/>
  <c r="BJ105" i="58"/>
  <c r="BJ106" i="58"/>
  <c r="BJ107" i="58"/>
  <c r="BJ108" i="58"/>
  <c r="BJ109" i="58"/>
  <c r="BJ110" i="58"/>
  <c r="BJ111" i="58"/>
  <c r="BJ112" i="58"/>
  <c r="BJ113" i="58"/>
  <c r="BJ114" i="58"/>
  <c r="BJ115" i="58"/>
  <c r="BJ116" i="58"/>
  <c r="BJ117" i="58"/>
  <c r="BJ118" i="58"/>
  <c r="BJ119" i="58"/>
  <c r="BJ120" i="58"/>
  <c r="BJ121" i="58"/>
  <c r="BJ122" i="58"/>
  <c r="BJ123" i="58"/>
  <c r="BJ124" i="58"/>
  <c r="BJ125" i="58"/>
  <c r="BJ126" i="58"/>
  <c r="BJ127" i="58"/>
  <c r="BJ128" i="58"/>
  <c r="BJ129" i="58"/>
  <c r="BJ130" i="58"/>
  <c r="BJ131" i="58"/>
  <c r="BJ132" i="58"/>
  <c r="BJ133" i="58"/>
  <c r="BJ134" i="58"/>
  <c r="BJ135" i="58"/>
  <c r="BJ136" i="58"/>
  <c r="BJ137" i="58"/>
  <c r="BJ138" i="58"/>
  <c r="BJ139" i="58"/>
  <c r="BJ140" i="58"/>
  <c r="BJ141" i="58"/>
  <c r="BJ142" i="58"/>
  <c r="BJ143" i="58"/>
  <c r="BJ144" i="58"/>
  <c r="BJ145" i="58"/>
  <c r="BJ146" i="58"/>
  <c r="BJ147" i="58"/>
  <c r="BJ148" i="58"/>
  <c r="BJ149" i="58"/>
  <c r="BJ150" i="58"/>
  <c r="BJ151" i="58"/>
  <c r="BJ152" i="58"/>
  <c r="BJ153" i="58"/>
  <c r="BJ154" i="58"/>
  <c r="BJ155" i="58"/>
  <c r="BJ156" i="58"/>
  <c r="BJ157" i="58"/>
  <c r="BJ158" i="58"/>
  <c r="BJ159" i="58"/>
  <c r="BJ160" i="58"/>
  <c r="BJ161" i="58"/>
  <c r="BJ162" i="58"/>
  <c r="BJ163" i="58"/>
  <c r="BJ164" i="58"/>
  <c r="BJ165" i="58"/>
  <c r="BJ166" i="58"/>
  <c r="BJ167" i="58"/>
  <c r="BJ168" i="58"/>
  <c r="BJ169" i="58"/>
  <c r="BJ170" i="58"/>
  <c r="BJ171" i="58"/>
  <c r="BJ172" i="58"/>
  <c r="BJ173" i="58"/>
  <c r="BJ174" i="58"/>
  <c r="BJ175" i="58"/>
  <c r="BJ176" i="58"/>
  <c r="BJ177" i="58"/>
  <c r="BJ178" i="58"/>
  <c r="BJ179" i="58"/>
  <c r="BJ180" i="58"/>
  <c r="BJ181" i="58"/>
  <c r="BJ182" i="58"/>
  <c r="BJ183" i="58"/>
  <c r="BJ184" i="58"/>
  <c r="BJ185" i="58"/>
  <c r="BJ186" i="58"/>
  <c r="BJ187" i="58"/>
  <c r="BJ188" i="58"/>
  <c r="BJ189" i="58"/>
  <c r="BJ190" i="58"/>
  <c r="BJ191" i="58"/>
  <c r="BJ192" i="58"/>
  <c r="BJ193" i="58"/>
  <c r="BJ194" i="58"/>
  <c r="BJ195" i="58"/>
  <c r="BJ196" i="58"/>
  <c r="BJ197" i="58"/>
  <c r="BJ198" i="58"/>
  <c r="BJ199" i="58"/>
  <c r="BJ200" i="58"/>
  <c r="BJ201" i="58"/>
  <c r="BJ202" i="58"/>
  <c r="BJ203" i="58"/>
  <c r="BJ204" i="58"/>
  <c r="BJ205" i="58"/>
  <c r="BJ206" i="58"/>
  <c r="BJ207" i="58"/>
  <c r="BJ208" i="58"/>
  <c r="BJ209" i="58"/>
  <c r="BJ210" i="58"/>
  <c r="BJ211" i="58"/>
  <c r="BJ212" i="58"/>
  <c r="BJ213" i="58"/>
  <c r="BJ214" i="58"/>
  <c r="BJ215" i="58"/>
  <c r="BJ216" i="58"/>
  <c r="BJ217" i="58"/>
  <c r="BJ218" i="58"/>
  <c r="BJ219" i="58"/>
  <c r="BJ220" i="58"/>
  <c r="BJ221" i="58"/>
  <c r="BJ222" i="58"/>
  <c r="BJ223" i="58"/>
  <c r="BJ224" i="58"/>
  <c r="BJ225" i="58"/>
  <c r="BJ226" i="58"/>
  <c r="BJ227" i="58"/>
  <c r="BJ228" i="58"/>
  <c r="BJ229" i="58"/>
  <c r="BJ230" i="58"/>
  <c r="BJ231" i="58"/>
  <c r="BJ232" i="58"/>
  <c r="BJ233" i="58"/>
  <c r="BJ234" i="58"/>
  <c r="BJ235" i="58"/>
  <c r="BJ236" i="58"/>
  <c r="BJ237" i="58"/>
  <c r="BJ238" i="58"/>
  <c r="BJ239" i="58"/>
  <c r="BJ240" i="58"/>
  <c r="BJ241" i="58"/>
  <c r="BJ242" i="58"/>
  <c r="BJ243" i="58"/>
  <c r="BJ244" i="58"/>
  <c r="BJ245" i="58"/>
  <c r="BJ246" i="58"/>
  <c r="BJ247" i="58"/>
  <c r="BJ248" i="58"/>
  <c r="BJ249" i="58"/>
  <c r="BJ250" i="58"/>
  <c r="BJ251" i="58"/>
  <c r="BJ252" i="58"/>
  <c r="BJ253" i="58"/>
  <c r="BJ254" i="58"/>
  <c r="BJ255" i="58"/>
  <c r="BJ256" i="58"/>
  <c r="BJ257" i="58"/>
  <c r="BJ258" i="58"/>
  <c r="BJ259" i="58"/>
  <c r="BJ260" i="58"/>
  <c r="BJ261" i="58"/>
  <c r="BJ262" i="58"/>
  <c r="BJ263" i="58"/>
  <c r="BJ264" i="58"/>
  <c r="BJ265" i="58"/>
  <c r="BJ266" i="58"/>
  <c r="BJ267" i="58"/>
  <c r="BJ268" i="58"/>
  <c r="BJ269" i="58"/>
  <c r="BJ270" i="58"/>
  <c r="BJ271" i="58"/>
  <c r="BJ272" i="58"/>
  <c r="BJ273" i="58"/>
  <c r="BJ274" i="58"/>
  <c r="BJ275" i="58"/>
  <c r="BJ276" i="58"/>
  <c r="BJ277" i="58"/>
  <c r="BJ278" i="58"/>
  <c r="BJ279" i="58"/>
  <c r="BJ280" i="58"/>
  <c r="BJ281" i="58"/>
  <c r="BJ282" i="58"/>
  <c r="BJ283" i="58"/>
  <c r="BJ284" i="58"/>
  <c r="BJ285" i="58"/>
  <c r="BJ286" i="58"/>
  <c r="BJ287" i="58"/>
  <c r="BJ288" i="58"/>
  <c r="BJ289" i="58"/>
  <c r="BJ290" i="58"/>
  <c r="BJ291" i="58"/>
  <c r="BJ292" i="58"/>
  <c r="BJ293" i="58"/>
  <c r="BJ294" i="58"/>
  <c r="BJ295" i="58"/>
  <c r="BJ296" i="58"/>
  <c r="BJ297" i="58"/>
  <c r="BJ298" i="58"/>
  <c r="BJ299" i="58"/>
  <c r="BJ300" i="58"/>
  <c r="BJ301" i="58"/>
  <c r="BJ302" i="58"/>
  <c r="BJ303" i="58"/>
  <c r="BJ304" i="58"/>
  <c r="BJ305" i="58"/>
  <c r="BJ306" i="58"/>
  <c r="BJ307" i="58"/>
  <c r="BJ308" i="58"/>
  <c r="BJ309" i="58"/>
  <c r="BJ310" i="58"/>
  <c r="BJ311" i="58"/>
  <c r="BJ312" i="58"/>
  <c r="BJ313" i="58"/>
  <c r="BJ314" i="58"/>
  <c r="BJ315" i="58"/>
  <c r="BJ316" i="58"/>
  <c r="BJ317" i="58"/>
  <c r="BJ318" i="58"/>
  <c r="BJ319" i="58"/>
  <c r="BJ320" i="58"/>
  <c r="BJ321" i="58"/>
  <c r="BJ322" i="58"/>
  <c r="BJ323" i="58"/>
  <c r="BJ324" i="58"/>
  <c r="BJ325" i="58"/>
  <c r="BJ326" i="58"/>
  <c r="BJ327" i="58"/>
  <c r="BJ328" i="58"/>
  <c r="BJ329" i="58"/>
  <c r="BJ330" i="58"/>
  <c r="BJ331" i="58"/>
  <c r="BJ332" i="58"/>
  <c r="BJ333" i="58"/>
  <c r="BJ334" i="58"/>
  <c r="BJ335" i="58"/>
  <c r="BJ336" i="58"/>
  <c r="BJ337" i="58"/>
  <c r="BJ338" i="58"/>
  <c r="BJ339" i="58"/>
  <c r="BJ340" i="58"/>
  <c r="BJ341" i="58"/>
  <c r="BJ342" i="58"/>
  <c r="BJ343" i="58"/>
  <c r="BJ344" i="58"/>
  <c r="BJ345" i="58"/>
  <c r="BJ346" i="58"/>
  <c r="BJ347" i="58"/>
  <c r="BJ348" i="58"/>
  <c r="BJ349" i="58"/>
  <c r="BJ350" i="58"/>
  <c r="BJ351" i="58"/>
  <c r="BJ352" i="58"/>
  <c r="BJ353" i="58"/>
  <c r="BJ354" i="58"/>
  <c r="BJ355" i="58"/>
  <c r="BJ356" i="58"/>
  <c r="BJ357" i="58"/>
  <c r="BJ358" i="58"/>
  <c r="BJ359" i="58"/>
  <c r="BJ360" i="58"/>
  <c r="BJ361" i="58"/>
  <c r="BJ362" i="58"/>
  <c r="BJ363" i="58"/>
  <c r="BJ364" i="58"/>
  <c r="BJ365" i="58"/>
  <c r="BJ366" i="58"/>
  <c r="BJ367" i="58"/>
  <c r="BJ368" i="58"/>
  <c r="BJ369" i="58"/>
  <c r="BJ370" i="58"/>
  <c r="BJ371" i="58"/>
  <c r="BJ372" i="58"/>
  <c r="BJ373" i="58"/>
  <c r="BJ374" i="58"/>
  <c r="BJ375" i="58"/>
  <c r="BJ376" i="58"/>
  <c r="BJ377" i="58"/>
  <c r="BJ378" i="58"/>
  <c r="BJ379" i="58"/>
  <c r="BJ380" i="58"/>
  <c r="BJ381" i="58"/>
  <c r="BJ382" i="58"/>
  <c r="BJ383" i="58"/>
  <c r="BJ384" i="58"/>
  <c r="BJ385" i="58"/>
  <c r="BJ386" i="58"/>
  <c r="BJ387" i="58"/>
  <c r="BJ388" i="58"/>
  <c r="BJ389" i="58"/>
  <c r="BJ390" i="58"/>
  <c r="BJ391" i="58"/>
  <c r="BJ392" i="58"/>
  <c r="BJ393" i="58"/>
  <c r="BJ394" i="58"/>
  <c r="BJ395" i="58"/>
  <c r="BJ396" i="58"/>
  <c r="BJ397" i="58"/>
  <c r="BJ398" i="58"/>
  <c r="BJ399" i="58"/>
  <c r="BJ400" i="58"/>
  <c r="BJ401" i="58"/>
  <c r="BJ402" i="58"/>
  <c r="BJ403" i="58"/>
  <c r="BJ404" i="58"/>
  <c r="BJ405" i="58"/>
  <c r="BJ406" i="58"/>
  <c r="BJ407" i="58"/>
  <c r="BJ408" i="58"/>
  <c r="BJ409" i="58"/>
  <c r="BJ410" i="58"/>
  <c r="BJ411" i="58"/>
  <c r="BJ412" i="58"/>
  <c r="BJ413" i="58"/>
  <c r="BJ414" i="58"/>
  <c r="BJ415" i="58"/>
  <c r="BJ416" i="58"/>
  <c r="BJ417" i="58"/>
  <c r="BJ418" i="58"/>
  <c r="BJ419" i="58"/>
  <c r="BJ420" i="58"/>
  <c r="BJ421" i="58"/>
  <c r="BJ422" i="58"/>
  <c r="BJ423" i="58"/>
  <c r="BJ424" i="58"/>
  <c r="BJ425" i="58"/>
  <c r="BJ426" i="58"/>
  <c r="BJ427" i="58"/>
  <c r="BJ428" i="58"/>
  <c r="BJ429" i="58"/>
  <c r="BJ430" i="58"/>
  <c r="BJ431" i="58"/>
  <c r="BJ432" i="58"/>
  <c r="BJ433" i="58"/>
  <c r="BJ434" i="58"/>
  <c r="BJ435" i="58"/>
  <c r="BJ436" i="58"/>
  <c r="BJ437" i="58"/>
  <c r="BJ438" i="58"/>
  <c r="BJ439" i="58"/>
  <c r="BJ440" i="58"/>
  <c r="BJ441" i="58"/>
  <c r="BJ442" i="58"/>
  <c r="BJ443" i="58"/>
  <c r="BJ444" i="58"/>
  <c r="BJ445" i="58"/>
  <c r="BJ446" i="58"/>
  <c r="BJ447" i="58"/>
  <c r="BJ448" i="58"/>
  <c r="BJ449" i="58"/>
  <c r="BJ450" i="58"/>
  <c r="BJ451" i="58"/>
  <c r="BJ452" i="58"/>
  <c r="BJ453" i="58"/>
  <c r="BJ454" i="58"/>
  <c r="BJ455" i="58"/>
  <c r="BJ456" i="58"/>
  <c r="BJ457" i="58"/>
  <c r="BJ458" i="58"/>
  <c r="BJ459" i="58"/>
  <c r="BJ460" i="58"/>
  <c r="BJ461" i="58"/>
  <c r="BJ462" i="58"/>
  <c r="BJ463" i="58"/>
  <c r="BJ464" i="58"/>
  <c r="BJ465" i="58"/>
  <c r="BJ466" i="58"/>
  <c r="BJ467" i="58"/>
  <c r="BJ468" i="58"/>
  <c r="BJ469" i="58"/>
  <c r="BJ470" i="58"/>
  <c r="BJ471" i="58"/>
  <c r="BJ472" i="58"/>
  <c r="BJ473" i="58"/>
  <c r="BJ474" i="58"/>
  <c r="BJ475" i="58"/>
  <c r="BJ476" i="58"/>
  <c r="BJ477" i="58"/>
  <c r="BJ478" i="58"/>
  <c r="BJ479" i="58"/>
  <c r="BJ480" i="58"/>
  <c r="BJ481" i="58"/>
  <c r="BJ482" i="58"/>
  <c r="BJ483" i="58"/>
  <c r="BJ484" i="58"/>
  <c r="BJ485" i="58"/>
  <c r="BJ486" i="58"/>
  <c r="BJ487" i="58"/>
  <c r="BJ488" i="58"/>
  <c r="BJ489" i="58"/>
  <c r="BJ490" i="58"/>
  <c r="BJ491" i="58"/>
  <c r="BJ492" i="58"/>
  <c r="BJ493" i="58"/>
  <c r="BJ494" i="58"/>
  <c r="BJ495" i="58"/>
  <c r="BJ496" i="58"/>
  <c r="BJ497" i="58"/>
  <c r="BJ498" i="58"/>
  <c r="BJ499" i="58"/>
  <c r="BJ500" i="58"/>
  <c r="BJ501" i="58"/>
  <c r="BJ502" i="58"/>
  <c r="BJ503" i="58"/>
  <c r="BJ504" i="58"/>
  <c r="BJ505" i="58"/>
  <c r="BJ506" i="58"/>
  <c r="BJ507" i="58"/>
  <c r="BJ508" i="58"/>
  <c r="BJ509" i="58"/>
  <c r="BJ510" i="58"/>
  <c r="BJ511" i="58"/>
  <c r="BJ512" i="58"/>
  <c r="BJ513" i="58"/>
  <c r="BJ514" i="58"/>
  <c r="BJ515" i="58"/>
  <c r="BJ516" i="58"/>
  <c r="BJ517" i="58"/>
  <c r="BJ518" i="58"/>
  <c r="BJ519" i="58"/>
  <c r="BJ520" i="58"/>
  <c r="BJ521" i="58"/>
  <c r="BJ522" i="58"/>
  <c r="BJ523" i="58"/>
  <c r="BJ524" i="58"/>
  <c r="BJ525" i="58"/>
  <c r="BJ526" i="58"/>
  <c r="BJ527" i="58"/>
  <c r="BJ528" i="58"/>
  <c r="BJ529" i="58"/>
  <c r="BJ530" i="58"/>
  <c r="BJ531" i="58"/>
  <c r="BJ532" i="58"/>
  <c r="BJ533" i="58"/>
  <c r="BJ534" i="58"/>
  <c r="BJ535" i="58"/>
  <c r="BJ536" i="58"/>
  <c r="BJ537" i="58"/>
  <c r="BJ538" i="58"/>
  <c r="BJ539" i="58"/>
  <c r="BJ540" i="58"/>
  <c r="BJ541" i="58"/>
  <c r="BJ542" i="58"/>
  <c r="BJ543" i="58"/>
  <c r="BJ544" i="58"/>
  <c r="BJ545" i="58"/>
  <c r="BJ546" i="58"/>
  <c r="BJ547" i="58"/>
  <c r="BJ548" i="58"/>
  <c r="BJ549" i="58"/>
  <c r="BJ550" i="58"/>
  <c r="BJ551" i="58"/>
  <c r="BJ552" i="58"/>
  <c r="BJ553" i="58"/>
  <c r="BJ554" i="58"/>
  <c r="BJ555" i="58"/>
  <c r="BJ556" i="58"/>
  <c r="BJ557" i="58"/>
  <c r="BJ558" i="58"/>
  <c r="BJ559" i="58"/>
  <c r="BJ560" i="58"/>
  <c r="BJ561" i="58"/>
  <c r="BJ562" i="58"/>
  <c r="BJ563" i="58"/>
  <c r="BJ564" i="58"/>
  <c r="BJ565" i="58"/>
  <c r="BJ566" i="58"/>
  <c r="BJ567" i="58"/>
  <c r="BJ568" i="58"/>
  <c r="BJ569" i="58"/>
  <c r="BJ570" i="58"/>
  <c r="BJ571" i="58"/>
  <c r="BJ572" i="58"/>
  <c r="BJ573" i="58"/>
  <c r="BJ574" i="58"/>
  <c r="BJ575" i="58"/>
  <c r="BJ576" i="58"/>
  <c r="BJ577" i="58"/>
  <c r="BJ578" i="58"/>
  <c r="BJ579" i="58"/>
  <c r="BJ580" i="58"/>
  <c r="BJ581" i="58"/>
  <c r="BJ582" i="58"/>
  <c r="BJ583" i="58"/>
  <c r="BJ584" i="58"/>
  <c r="BJ585" i="58"/>
  <c r="BJ586" i="58"/>
  <c r="BJ587" i="58"/>
  <c r="BJ588" i="58"/>
  <c r="BJ589" i="58"/>
  <c r="BJ590" i="58"/>
  <c r="BJ591" i="58"/>
  <c r="BJ592" i="58"/>
  <c r="BJ593" i="58"/>
  <c r="BJ594" i="58"/>
  <c r="BJ595" i="58"/>
  <c r="BJ596" i="58"/>
  <c r="BJ597" i="58"/>
  <c r="BJ598" i="58"/>
  <c r="BJ599" i="58"/>
  <c r="BJ600" i="58"/>
  <c r="BJ601" i="58"/>
  <c r="BJ602" i="58"/>
  <c r="BJ603" i="58"/>
  <c r="BJ604" i="58"/>
  <c r="BJ605" i="58"/>
  <c r="BJ606" i="58"/>
  <c r="BJ607" i="58"/>
  <c r="BJ608" i="58"/>
  <c r="BJ609" i="58"/>
  <c r="BJ610" i="58"/>
  <c r="BJ611" i="58"/>
  <c r="BJ612" i="58"/>
  <c r="BJ613" i="58"/>
  <c r="BJ614" i="58"/>
  <c r="BJ615" i="58"/>
  <c r="BJ616" i="58"/>
  <c r="BJ617" i="58"/>
  <c r="BJ618" i="58"/>
  <c r="BJ619" i="58"/>
  <c r="BJ620" i="58"/>
  <c r="BJ621" i="58"/>
  <c r="BJ622" i="58"/>
  <c r="BJ623" i="58"/>
  <c r="BJ624" i="58"/>
  <c r="BJ625" i="58"/>
  <c r="BJ626" i="58"/>
  <c r="BJ627" i="58"/>
  <c r="BJ628" i="58"/>
  <c r="BJ629" i="58"/>
  <c r="BJ630" i="58"/>
  <c r="BJ631" i="58"/>
  <c r="BJ632" i="58"/>
  <c r="BJ633" i="58"/>
  <c r="BJ634" i="58"/>
  <c r="BJ635" i="58"/>
  <c r="BJ636" i="58"/>
  <c r="BJ637" i="58"/>
  <c r="BJ638" i="58"/>
  <c r="BJ639" i="58"/>
  <c r="BJ640" i="58"/>
  <c r="BJ641" i="58"/>
  <c r="BJ642" i="58"/>
  <c r="BJ643" i="58"/>
  <c r="BJ644" i="58"/>
  <c r="BJ645" i="58"/>
  <c r="BJ646" i="58"/>
  <c r="BJ647" i="58"/>
  <c r="BJ648" i="58"/>
  <c r="BJ649" i="58"/>
  <c r="BJ650" i="58"/>
  <c r="BJ651" i="58"/>
  <c r="BJ652" i="58"/>
  <c r="BJ653" i="58"/>
  <c r="BJ654" i="58"/>
  <c r="BJ655" i="58"/>
  <c r="BJ656" i="58"/>
  <c r="BJ657" i="58"/>
  <c r="BJ658" i="58"/>
  <c r="BJ659" i="58"/>
  <c r="BJ660" i="58"/>
  <c r="BJ661" i="58"/>
  <c r="BJ662" i="58"/>
  <c r="BJ663" i="58"/>
  <c r="BJ664" i="58"/>
  <c r="BJ665" i="58"/>
  <c r="BJ666" i="58"/>
  <c r="BJ667" i="58"/>
  <c r="BJ668" i="58"/>
  <c r="BJ669" i="58"/>
  <c r="BJ670" i="58"/>
  <c r="BJ671" i="58"/>
  <c r="BJ672" i="58"/>
  <c r="BJ673" i="58"/>
  <c r="BJ674" i="58"/>
  <c r="BJ675" i="58"/>
  <c r="BJ676" i="58"/>
  <c r="BJ677" i="58"/>
  <c r="BJ678" i="58"/>
  <c r="BJ679" i="58"/>
  <c r="BJ680" i="58"/>
  <c r="BJ681" i="58"/>
  <c r="BJ682" i="58"/>
  <c r="BJ683" i="58"/>
  <c r="BJ684" i="58"/>
  <c r="BJ685" i="58"/>
  <c r="BJ686" i="58"/>
  <c r="BJ687" i="58"/>
  <c r="BJ688" i="58"/>
  <c r="BJ689" i="58"/>
  <c r="BJ690" i="58"/>
  <c r="BJ691" i="58"/>
  <c r="BJ692" i="58"/>
  <c r="BJ693" i="58"/>
  <c r="BJ694" i="58"/>
  <c r="BJ695" i="58"/>
  <c r="BJ696" i="58"/>
  <c r="BJ697" i="58"/>
  <c r="BJ698" i="58"/>
  <c r="BJ699" i="58"/>
  <c r="BJ700" i="58"/>
  <c r="BJ701" i="58"/>
  <c r="BJ702" i="58"/>
  <c r="BJ703" i="58"/>
  <c r="BJ704" i="58"/>
  <c r="BJ705" i="58"/>
  <c r="BJ706" i="58"/>
  <c r="BJ707" i="58"/>
  <c r="BJ708" i="58"/>
  <c r="BJ709" i="58"/>
  <c r="BJ710" i="58"/>
  <c r="BJ711" i="58"/>
  <c r="BJ712" i="58"/>
  <c r="BJ713" i="58"/>
  <c r="BJ714" i="58"/>
  <c r="BJ715" i="58"/>
  <c r="BJ716" i="58"/>
  <c r="BJ717" i="58"/>
  <c r="BJ718" i="58"/>
  <c r="BJ719" i="58"/>
  <c r="BJ720" i="58"/>
  <c r="BJ721" i="58"/>
  <c r="BJ722" i="58"/>
  <c r="BJ723" i="58"/>
  <c r="BJ724" i="58"/>
  <c r="BJ725" i="58"/>
  <c r="BJ726" i="58"/>
  <c r="BJ727" i="58"/>
  <c r="BJ728" i="58"/>
  <c r="BJ729" i="58"/>
  <c r="BJ730" i="58"/>
  <c r="BJ731" i="58"/>
  <c r="BJ732" i="58"/>
  <c r="BJ733" i="58"/>
  <c r="BJ734" i="58"/>
  <c r="BJ735" i="58"/>
  <c r="BJ736" i="58"/>
  <c r="BJ737" i="58"/>
  <c r="BJ738" i="58"/>
  <c r="BJ739" i="58"/>
  <c r="BJ740" i="58"/>
  <c r="BJ741" i="58"/>
  <c r="BJ742" i="58"/>
  <c r="BJ743" i="58"/>
  <c r="BJ744" i="58"/>
  <c r="BJ745" i="58"/>
  <c r="BJ746" i="58"/>
  <c r="BJ747" i="58"/>
  <c r="BJ748" i="58"/>
  <c r="BJ749" i="58"/>
  <c r="BJ750" i="58"/>
  <c r="BJ751" i="58"/>
  <c r="BJ752" i="58"/>
  <c r="BJ753" i="58"/>
  <c r="BJ754" i="58"/>
  <c r="BJ755" i="58"/>
  <c r="BJ756" i="58"/>
  <c r="BJ757" i="58"/>
  <c r="BJ758" i="58"/>
  <c r="BJ759" i="58"/>
  <c r="BJ760" i="58"/>
  <c r="BJ761" i="58"/>
  <c r="BJ762" i="58"/>
  <c r="BJ763" i="58"/>
  <c r="BJ764" i="58"/>
  <c r="BJ765" i="58"/>
  <c r="BJ766" i="58"/>
  <c r="BJ767" i="58"/>
  <c r="BJ768" i="58"/>
  <c r="BJ769" i="58"/>
  <c r="BJ770" i="58"/>
  <c r="BJ771" i="58"/>
  <c r="BJ772" i="58"/>
  <c r="BJ773" i="58"/>
  <c r="BJ774" i="58"/>
  <c r="BJ775" i="58"/>
  <c r="BJ776" i="58"/>
  <c r="BJ777" i="58"/>
  <c r="BJ778" i="58"/>
  <c r="BJ779" i="58"/>
  <c r="BJ780" i="58"/>
  <c r="BJ781" i="58"/>
  <c r="BJ782" i="58"/>
  <c r="BJ783" i="58"/>
  <c r="BJ784" i="58"/>
  <c r="BJ785" i="58"/>
  <c r="BJ786" i="58"/>
  <c r="BJ787" i="58"/>
  <c r="BJ788" i="58"/>
  <c r="BJ789" i="58"/>
  <c r="BJ790" i="58"/>
  <c r="BJ791" i="58"/>
  <c r="BJ792" i="58"/>
  <c r="BJ793" i="58"/>
  <c r="BJ794" i="58"/>
  <c r="BJ795" i="58"/>
  <c r="BJ796" i="58"/>
  <c r="BJ797" i="58"/>
  <c r="BJ798" i="58"/>
  <c r="BJ799" i="58"/>
  <c r="BJ800" i="58"/>
  <c r="BJ801" i="58"/>
  <c r="BJ802" i="58"/>
  <c r="BJ803" i="58"/>
  <c r="BJ804" i="58"/>
  <c r="BJ805" i="58"/>
  <c r="BJ806" i="58"/>
  <c r="BJ807" i="58"/>
  <c r="BJ808" i="58"/>
  <c r="BJ809" i="58"/>
  <c r="BJ810" i="58"/>
  <c r="BJ811" i="58"/>
  <c r="BJ812" i="58"/>
  <c r="BJ813" i="58"/>
  <c r="BJ814" i="58"/>
  <c r="BJ815" i="58"/>
  <c r="BJ816" i="58"/>
  <c r="BJ817" i="58"/>
  <c r="BJ818" i="58"/>
  <c r="BJ819" i="58"/>
  <c r="BJ820" i="58"/>
  <c r="BJ7" i="58"/>
  <c r="K7" i="58"/>
  <c r="J7" i="58"/>
  <c r="BJ8" i="59"/>
  <c r="BJ9" i="59"/>
  <c r="BJ10" i="59"/>
  <c r="BJ11" i="59"/>
  <c r="BJ12" i="59"/>
  <c r="BJ13" i="59"/>
  <c r="BJ14" i="59"/>
  <c r="BJ15" i="59"/>
  <c r="BJ16" i="59"/>
  <c r="BJ17" i="59"/>
  <c r="BJ18" i="59"/>
  <c r="BJ19" i="59"/>
  <c r="BJ20" i="59"/>
  <c r="BJ21" i="59"/>
  <c r="BJ22" i="59"/>
  <c r="BJ23" i="59"/>
  <c r="BJ24" i="59"/>
  <c r="BJ25" i="59"/>
  <c r="BJ26" i="59"/>
  <c r="BJ27" i="59"/>
  <c r="BJ28" i="59"/>
  <c r="BJ29" i="59"/>
  <c r="BJ30" i="59"/>
  <c r="BJ31" i="59"/>
  <c r="BJ32" i="59"/>
  <c r="BJ33" i="59"/>
  <c r="BJ34" i="59"/>
  <c r="BJ35" i="59"/>
  <c r="BJ36" i="59"/>
  <c r="BJ37" i="59"/>
  <c r="BJ38" i="59"/>
  <c r="BJ39" i="59"/>
  <c r="BJ40" i="59"/>
  <c r="BJ41" i="59"/>
  <c r="BJ42" i="59"/>
  <c r="BJ43" i="59"/>
  <c r="BJ44" i="59"/>
  <c r="BJ45" i="59"/>
  <c r="BJ46" i="59"/>
  <c r="BJ47" i="59"/>
  <c r="BJ48" i="59"/>
  <c r="BJ49" i="59"/>
  <c r="BJ50" i="59"/>
  <c r="BJ51" i="59"/>
  <c r="BJ52" i="59"/>
  <c r="BJ53" i="59"/>
  <c r="BJ54" i="59"/>
  <c r="BJ55" i="59"/>
  <c r="BJ56" i="59"/>
  <c r="BJ57" i="59"/>
  <c r="BJ58" i="59"/>
  <c r="BJ59" i="59"/>
  <c r="BJ60" i="59"/>
  <c r="BJ61" i="59"/>
  <c r="BJ62" i="59"/>
  <c r="BJ63" i="59"/>
  <c r="BJ64" i="59"/>
  <c r="BJ65" i="59"/>
  <c r="BJ66" i="59"/>
  <c r="BJ67" i="59"/>
  <c r="BJ68" i="59"/>
  <c r="BJ69" i="59"/>
  <c r="BJ70" i="59"/>
  <c r="BJ71" i="59"/>
  <c r="BJ72" i="59"/>
  <c r="BJ73" i="59"/>
  <c r="BJ74" i="59"/>
  <c r="BJ75" i="59"/>
  <c r="BJ76" i="59"/>
  <c r="BJ77" i="59"/>
  <c r="BJ78" i="59"/>
  <c r="BJ79" i="59"/>
  <c r="BJ80" i="59"/>
  <c r="BJ81" i="59"/>
  <c r="BJ82" i="59"/>
  <c r="BJ83" i="59"/>
  <c r="BJ84" i="59"/>
  <c r="BJ85" i="59"/>
  <c r="BJ86" i="59"/>
  <c r="BJ87" i="59"/>
  <c r="BJ88" i="59"/>
  <c r="BJ89" i="59"/>
  <c r="BJ90" i="59"/>
  <c r="BJ91" i="59"/>
  <c r="BJ92" i="59"/>
  <c r="BJ93" i="59"/>
  <c r="BJ94" i="59"/>
  <c r="BJ7" i="59"/>
  <c r="H6" i="60"/>
  <c r="G9" i="60"/>
  <c r="G8" i="60"/>
  <c r="G7" i="60"/>
  <c r="G6" i="60"/>
  <c r="G6" i="18"/>
  <c r="BJ831" i="58" l="1"/>
  <c r="BJ830" i="58"/>
  <c r="BJ829" i="58"/>
  <c r="BJ828" i="58"/>
  <c r="BJ827" i="58"/>
  <c r="BJ826" i="58"/>
  <c r="BJ825" i="58"/>
  <c r="BJ824" i="58"/>
  <c r="BJ823" i="58"/>
  <c r="BJ822" i="58"/>
  <c r="BJ821" i="58"/>
  <c r="BJ105" i="59"/>
  <c r="BJ104" i="59"/>
  <c r="BJ103" i="59"/>
  <c r="BJ102" i="59"/>
  <c r="BJ101" i="59"/>
  <c r="BJ100" i="59"/>
  <c r="BJ99" i="59"/>
  <c r="BJ98" i="59"/>
  <c r="BJ97" i="59"/>
  <c r="BJ96" i="59"/>
  <c r="BJ95" i="59"/>
  <c r="J4" i="54"/>
  <c r="E13" i="18"/>
  <c r="BL101" i="59" l="1"/>
  <c r="BL100" i="59"/>
  <c r="BL99" i="59"/>
  <c r="BL97" i="59"/>
  <c r="BL96" i="59"/>
  <c r="BL98" i="59"/>
  <c r="BL102" i="59"/>
  <c r="BL103" i="59"/>
  <c r="BL104" i="59"/>
  <c r="BL105" i="59"/>
  <c r="BL95" i="59"/>
  <c r="G14" i="20"/>
  <c r="F14" i="20"/>
  <c r="D13" i="18"/>
  <c r="E14" i="20" s="1"/>
  <c r="BL825" i="58" l="1"/>
  <c r="BL822" i="58"/>
  <c r="BL831" i="58"/>
  <c r="BL830" i="58"/>
  <c r="BL829" i="58"/>
  <c r="BL828" i="58"/>
  <c r="BL827" i="58"/>
  <c r="BL826" i="58"/>
  <c r="BL824" i="58"/>
  <c r="BL823" i="58"/>
  <c r="BL821" i="58"/>
  <c r="BK822" i="58"/>
  <c r="BK831" i="58"/>
  <c r="BK830" i="58"/>
  <c r="BK829" i="58"/>
  <c r="BK828" i="58"/>
  <c r="BK827" i="58"/>
  <c r="BK826" i="58"/>
  <c r="BK825" i="58"/>
  <c r="BK824" i="58"/>
  <c r="BK823" i="58"/>
  <c r="BK821" i="58"/>
  <c r="S11" i="58"/>
  <c r="R9" i="58"/>
  <c r="BK102" i="59"/>
  <c r="BO102" i="59" s="1"/>
  <c r="BK100" i="59"/>
  <c r="BO100" i="59" s="1"/>
  <c r="BK99" i="59"/>
  <c r="BK98" i="59"/>
  <c r="BK97" i="59"/>
  <c r="BK96" i="59"/>
  <c r="BK105" i="59"/>
  <c r="BK104" i="59"/>
  <c r="BK103" i="59"/>
  <c r="BK101" i="59"/>
  <c r="BK95" i="59"/>
  <c r="BO95" i="59" s="1"/>
  <c r="AI57" i="59"/>
  <c r="AH57" i="59"/>
  <c r="AA40" i="59"/>
  <c r="Z40" i="59"/>
  <c r="S18" i="59"/>
  <c r="R18" i="59"/>
  <c r="BO825" i="58" l="1"/>
  <c r="BN825" i="58"/>
  <c r="BN103" i="59"/>
  <c r="BN99" i="59"/>
  <c r="BN95" i="59"/>
  <c r="AH102" i="59"/>
  <c r="AH101" i="59"/>
  <c r="AH100" i="59"/>
  <c r="AH99" i="59"/>
  <c r="AH98" i="59"/>
  <c r="AH97" i="59"/>
  <c r="AH96" i="59"/>
  <c r="AH95" i="59"/>
  <c r="AH94" i="59"/>
  <c r="AH93" i="59"/>
  <c r="AH92" i="59"/>
  <c r="AH91" i="59"/>
  <c r="AH90" i="59"/>
  <c r="AH89" i="59"/>
  <c r="AH88" i="59"/>
  <c r="AH87" i="59"/>
  <c r="AH86" i="59"/>
  <c r="AH85" i="59"/>
  <c r="AH84" i="59"/>
  <c r="AH83" i="59"/>
  <c r="AH82" i="59"/>
  <c r="AH81" i="59"/>
  <c r="AH80" i="59"/>
  <c r="AH79" i="59"/>
  <c r="AH78" i="59"/>
  <c r="AH77" i="59"/>
  <c r="AH76" i="59"/>
  <c r="AH75" i="59"/>
  <c r="AH74" i="59"/>
  <c r="AH73" i="59"/>
  <c r="AH72" i="59"/>
  <c r="AH71" i="59"/>
  <c r="AH70" i="59"/>
  <c r="AH69" i="59"/>
  <c r="AH68" i="59"/>
  <c r="AH67" i="59"/>
  <c r="AH66" i="59"/>
  <c r="AH65" i="59"/>
  <c r="AH64" i="59"/>
  <c r="AH63" i="59"/>
  <c r="AH62" i="59"/>
  <c r="AH61" i="59"/>
  <c r="AH60" i="59"/>
  <c r="AH59" i="59"/>
  <c r="AH58" i="59"/>
  <c r="AH56" i="59"/>
  <c r="AH55" i="59"/>
  <c r="AH54" i="59"/>
  <c r="AH53" i="59"/>
  <c r="AH52" i="59"/>
  <c r="AH51" i="59"/>
  <c r="AH50" i="59"/>
  <c r="AH49" i="59"/>
  <c r="AH48" i="59"/>
  <c r="AH47" i="59"/>
  <c r="AH46" i="59"/>
  <c r="AH45" i="59"/>
  <c r="AH44" i="59"/>
  <c r="AH43" i="59"/>
  <c r="AH42" i="59"/>
  <c r="AH41" i="59"/>
  <c r="AH40" i="59"/>
  <c r="AH39" i="59"/>
  <c r="AH38" i="59"/>
  <c r="AH37" i="59"/>
  <c r="AH36" i="59"/>
  <c r="AH35" i="59"/>
  <c r="AH34" i="59"/>
  <c r="AH33" i="59"/>
  <c r="AH32" i="59"/>
  <c r="AH31" i="59"/>
  <c r="AH30" i="59"/>
  <c r="AH29" i="59"/>
  <c r="AH28" i="59"/>
  <c r="AH27" i="59"/>
  <c r="AH26" i="59"/>
  <c r="AH25" i="59"/>
  <c r="AH24" i="59"/>
  <c r="AH23" i="59"/>
  <c r="AH22" i="59"/>
  <c r="AH21" i="59"/>
  <c r="AH20" i="59"/>
  <c r="AH19" i="59"/>
  <c r="AH18" i="59"/>
  <c r="AH17" i="59"/>
  <c r="AH16" i="59"/>
  <c r="AH15" i="59"/>
  <c r="AH14" i="59"/>
  <c r="AH13" i="59"/>
  <c r="AH12" i="59"/>
  <c r="AH11" i="59"/>
  <c r="AH10" i="59"/>
  <c r="AH9" i="59"/>
  <c r="AH8" i="59"/>
  <c r="AP21" i="59"/>
  <c r="AP20" i="59"/>
  <c r="AP19" i="59"/>
  <c r="AP17" i="59"/>
  <c r="AP16" i="59"/>
  <c r="AP15" i="59"/>
  <c r="AP14" i="59"/>
  <c r="AP13" i="59"/>
  <c r="AP11" i="59"/>
  <c r="AP10" i="59"/>
  <c r="AP9" i="59"/>
  <c r="AP8" i="59"/>
  <c r="AP7" i="59"/>
  <c r="AH7" i="59"/>
  <c r="BG820" i="58" l="1"/>
  <c r="BG819" i="58"/>
  <c r="BG818" i="58"/>
  <c r="BG817" i="58"/>
  <c r="BG816" i="58"/>
  <c r="BG815" i="58"/>
  <c r="BG814" i="58"/>
  <c r="BG813" i="58"/>
  <c r="BG812" i="58"/>
  <c r="BG811" i="58"/>
  <c r="BG810" i="58"/>
  <c r="BG809" i="58"/>
  <c r="BG808" i="58"/>
  <c r="BG807" i="58"/>
  <c r="BG806" i="58"/>
  <c r="BG805" i="58"/>
  <c r="BG804" i="58"/>
  <c r="BG803" i="58"/>
  <c r="BG802" i="58"/>
  <c r="BG801" i="58"/>
  <c r="BG800" i="58"/>
  <c r="BG799" i="58"/>
  <c r="BG798" i="58"/>
  <c r="BG797" i="58"/>
  <c r="BG796" i="58"/>
  <c r="BG795" i="58"/>
  <c r="BG794" i="58"/>
  <c r="BG793" i="58"/>
  <c r="BG792" i="58"/>
  <c r="BG791" i="58"/>
  <c r="BG790" i="58"/>
  <c r="BG789" i="58"/>
  <c r="BG788" i="58"/>
  <c r="BG787" i="58"/>
  <c r="BG786" i="58"/>
  <c r="BG785" i="58"/>
  <c r="BG784" i="58"/>
  <c r="BG783" i="58"/>
  <c r="BG782" i="58"/>
  <c r="BG781" i="58"/>
  <c r="BG780" i="58"/>
  <c r="BG779" i="58"/>
  <c r="BG778" i="58"/>
  <c r="BG777" i="58"/>
  <c r="BG776" i="58"/>
  <c r="BG775" i="58"/>
  <c r="BG774" i="58"/>
  <c r="BG773" i="58"/>
  <c r="BG772" i="58"/>
  <c r="BG771" i="58"/>
  <c r="BG770" i="58"/>
  <c r="BG769" i="58"/>
  <c r="BG768" i="58"/>
  <c r="BG767" i="58"/>
  <c r="BG766" i="58"/>
  <c r="BG765" i="58"/>
  <c r="BG764" i="58"/>
  <c r="BG763" i="58"/>
  <c r="BG762" i="58"/>
  <c r="BG761" i="58"/>
  <c r="BG760" i="58"/>
  <c r="BG759" i="58"/>
  <c r="BG758" i="58"/>
  <c r="BG757" i="58"/>
  <c r="BG756" i="58"/>
  <c r="BG755" i="58"/>
  <c r="BG754" i="58"/>
  <c r="BG753" i="58"/>
  <c r="BG752" i="58"/>
  <c r="BG751" i="58"/>
  <c r="BG750" i="58"/>
  <c r="BG749" i="58"/>
  <c r="BG748" i="58"/>
  <c r="BG747" i="58"/>
  <c r="BG746" i="58"/>
  <c r="BG745" i="58"/>
  <c r="BG744" i="58"/>
  <c r="BG743" i="58"/>
  <c r="BG742" i="58"/>
  <c r="BG741" i="58"/>
  <c r="BG740" i="58"/>
  <c r="BG739" i="58"/>
  <c r="BG738" i="58"/>
  <c r="BG737" i="58"/>
  <c r="BG736" i="58"/>
  <c r="BG735" i="58"/>
  <c r="BG734" i="58"/>
  <c r="BG733" i="58"/>
  <c r="BG732" i="58"/>
  <c r="BG731" i="58"/>
  <c r="BG730" i="58"/>
  <c r="BG729" i="58"/>
  <c r="BG728" i="58"/>
  <c r="BG727" i="58"/>
  <c r="BG726" i="58"/>
  <c r="BG725" i="58"/>
  <c r="BG724" i="58"/>
  <c r="BG723" i="58"/>
  <c r="BG722" i="58"/>
  <c r="BG721" i="58"/>
  <c r="BG720" i="58"/>
  <c r="BG719" i="58"/>
  <c r="BG718" i="58"/>
  <c r="BG717" i="58"/>
  <c r="BG716" i="58"/>
  <c r="BG715" i="58"/>
  <c r="BG714" i="58"/>
  <c r="BG713" i="58"/>
  <c r="BG712" i="58"/>
  <c r="BG711" i="58"/>
  <c r="BG710" i="58"/>
  <c r="BG709" i="58"/>
  <c r="BG708" i="58"/>
  <c r="BG707" i="58"/>
  <c r="BG706" i="58"/>
  <c r="BG705" i="58"/>
  <c r="BG704" i="58"/>
  <c r="BG703" i="58"/>
  <c r="BG702" i="58"/>
  <c r="BG701" i="58"/>
  <c r="BG700" i="58"/>
  <c r="BG699" i="58"/>
  <c r="BG698" i="58"/>
  <c r="BG697" i="58"/>
  <c r="BG696" i="58"/>
  <c r="BG695" i="58"/>
  <c r="BG694" i="58"/>
  <c r="BG693" i="58"/>
  <c r="BG692" i="58"/>
  <c r="BG691" i="58"/>
  <c r="BG690" i="58"/>
  <c r="BG689" i="58"/>
  <c r="BG688" i="58"/>
  <c r="BG687" i="58"/>
  <c r="BG686" i="58"/>
  <c r="BG685" i="58"/>
  <c r="BG684" i="58"/>
  <c r="BG683" i="58"/>
  <c r="BG682" i="58"/>
  <c r="BG681" i="58"/>
  <c r="BG680" i="58"/>
  <c r="BG679" i="58"/>
  <c r="BG678" i="58"/>
  <c r="BG677" i="58"/>
  <c r="BG676" i="58"/>
  <c r="BG675" i="58"/>
  <c r="BG674" i="58"/>
  <c r="BG673" i="58"/>
  <c r="BG672" i="58"/>
  <c r="BG671" i="58"/>
  <c r="BG670" i="58"/>
  <c r="BG669" i="58"/>
  <c r="BG668" i="58"/>
  <c r="BG667" i="58"/>
  <c r="BG666" i="58"/>
  <c r="BG665" i="58"/>
  <c r="BG664" i="58"/>
  <c r="BG663" i="58"/>
  <c r="BG662" i="58"/>
  <c r="BG661" i="58"/>
  <c r="BG660" i="58"/>
  <c r="BG659" i="58"/>
  <c r="BG658" i="58"/>
  <c r="BG657" i="58"/>
  <c r="BG656" i="58"/>
  <c r="BG655" i="58"/>
  <c r="BG654" i="58"/>
  <c r="BG653" i="58"/>
  <c r="BG652" i="58"/>
  <c r="BG651" i="58"/>
  <c r="BG650" i="58"/>
  <c r="BG649" i="58"/>
  <c r="BG648" i="58"/>
  <c r="BG647" i="58"/>
  <c r="BG646" i="58"/>
  <c r="BG645" i="58"/>
  <c r="BG644" i="58"/>
  <c r="BG643" i="58"/>
  <c r="BG642" i="58"/>
  <c r="BG641" i="58"/>
  <c r="BG640" i="58"/>
  <c r="BG639" i="58"/>
  <c r="BG638" i="58"/>
  <c r="BG637" i="58"/>
  <c r="BG636" i="58"/>
  <c r="BG635" i="58"/>
  <c r="BG634" i="58"/>
  <c r="BG633" i="58"/>
  <c r="BG632" i="58"/>
  <c r="BG631" i="58"/>
  <c r="BG630" i="58"/>
  <c r="BG629" i="58"/>
  <c r="BG628" i="58"/>
  <c r="BG627" i="58"/>
  <c r="BG626" i="58"/>
  <c r="BG625" i="58"/>
  <c r="BG624" i="58"/>
  <c r="BG623" i="58"/>
  <c r="BG622" i="58"/>
  <c r="BG621" i="58"/>
  <c r="BG620" i="58"/>
  <c r="BG619" i="58"/>
  <c r="BG618" i="58"/>
  <c r="BG617" i="58"/>
  <c r="BG616" i="58"/>
  <c r="BG615" i="58"/>
  <c r="BG614" i="58"/>
  <c r="BG613" i="58"/>
  <c r="BG612" i="58"/>
  <c r="BG611" i="58"/>
  <c r="BG610" i="58"/>
  <c r="BG609" i="58"/>
  <c r="BG608" i="58"/>
  <c r="BG607" i="58"/>
  <c r="BG606" i="58"/>
  <c r="BG605" i="58"/>
  <c r="BG604" i="58"/>
  <c r="BG603" i="58"/>
  <c r="BG602" i="58"/>
  <c r="BG601" i="58"/>
  <c r="BG600" i="58"/>
  <c r="BG599" i="58"/>
  <c r="BG598" i="58"/>
  <c r="BG597" i="58"/>
  <c r="BG596" i="58"/>
  <c r="BG595" i="58"/>
  <c r="BG594" i="58"/>
  <c r="BG593" i="58"/>
  <c r="BG592" i="58"/>
  <c r="BG591" i="58"/>
  <c r="BG590" i="58"/>
  <c r="BG589" i="58"/>
  <c r="BG588" i="58"/>
  <c r="BG587" i="58"/>
  <c r="BG586" i="58"/>
  <c r="BG585" i="58"/>
  <c r="BG584" i="58"/>
  <c r="BG583" i="58"/>
  <c r="BG582" i="58"/>
  <c r="BG581" i="58"/>
  <c r="BG580" i="58"/>
  <c r="BG579" i="58"/>
  <c r="BG578" i="58"/>
  <c r="BG577" i="58"/>
  <c r="BG576" i="58"/>
  <c r="BG575" i="58"/>
  <c r="BG574" i="58"/>
  <c r="BG573" i="58"/>
  <c r="BG572" i="58"/>
  <c r="BG571" i="58"/>
  <c r="BG570" i="58"/>
  <c r="BG569" i="58"/>
  <c r="BG568" i="58"/>
  <c r="BG567" i="58"/>
  <c r="BG566" i="58"/>
  <c r="BG565" i="58"/>
  <c r="BG564" i="58"/>
  <c r="BG563" i="58"/>
  <c r="BG562" i="58"/>
  <c r="BG561" i="58"/>
  <c r="BG560" i="58"/>
  <c r="BG559" i="58"/>
  <c r="BG558" i="58"/>
  <c r="BG557" i="58"/>
  <c r="BG556" i="58"/>
  <c r="BG555" i="58"/>
  <c r="BG554" i="58"/>
  <c r="BG553" i="58"/>
  <c r="BG552" i="58"/>
  <c r="BG551" i="58"/>
  <c r="BG550" i="58"/>
  <c r="BG549" i="58"/>
  <c r="BG548" i="58"/>
  <c r="BG547" i="58"/>
  <c r="BG546" i="58"/>
  <c r="BG545" i="58"/>
  <c r="BG544" i="58"/>
  <c r="BG543" i="58"/>
  <c r="BG542" i="58"/>
  <c r="BG541" i="58"/>
  <c r="BG540" i="58"/>
  <c r="BG539" i="58"/>
  <c r="BG538" i="58"/>
  <c r="BG537" i="58"/>
  <c r="BG536" i="58"/>
  <c r="BG535" i="58"/>
  <c r="BG534" i="58"/>
  <c r="BG533" i="58"/>
  <c r="BG532" i="58"/>
  <c r="BG531" i="58"/>
  <c r="BG530" i="58"/>
  <c r="BG529" i="58"/>
  <c r="BG528" i="58"/>
  <c r="BG527" i="58"/>
  <c r="BG526" i="58"/>
  <c r="BG525" i="58"/>
  <c r="BG524" i="58"/>
  <c r="BG523" i="58"/>
  <c r="BG522" i="58"/>
  <c r="BG521" i="58"/>
  <c r="BG520" i="58"/>
  <c r="BG519" i="58"/>
  <c r="BG518" i="58"/>
  <c r="BG517" i="58"/>
  <c r="BG516" i="58"/>
  <c r="BG515" i="58"/>
  <c r="BG514" i="58"/>
  <c r="BG513" i="58"/>
  <c r="BG512" i="58"/>
  <c r="BG511" i="58"/>
  <c r="BG510" i="58"/>
  <c r="BG509" i="58"/>
  <c r="BG508" i="58"/>
  <c r="BG507" i="58"/>
  <c r="BG506" i="58"/>
  <c r="BG505" i="58"/>
  <c r="BG504" i="58"/>
  <c r="BG503" i="58"/>
  <c r="BG502" i="58"/>
  <c r="BG501" i="58"/>
  <c r="BG500" i="58"/>
  <c r="BG499" i="58"/>
  <c r="BG498" i="58"/>
  <c r="BG497" i="58"/>
  <c r="BG496" i="58"/>
  <c r="BG495" i="58"/>
  <c r="BG494" i="58"/>
  <c r="BG493" i="58"/>
  <c r="BG492" i="58"/>
  <c r="BG491" i="58"/>
  <c r="BG490" i="58"/>
  <c r="BG489" i="58"/>
  <c r="BG488" i="58"/>
  <c r="BG487" i="58"/>
  <c r="BG486" i="58"/>
  <c r="BG485" i="58"/>
  <c r="BG484" i="58"/>
  <c r="BG483" i="58"/>
  <c r="BG482" i="58"/>
  <c r="BG481" i="58"/>
  <c r="BG480" i="58"/>
  <c r="BG479" i="58"/>
  <c r="BG478" i="58"/>
  <c r="BG477" i="58"/>
  <c r="BG476" i="58"/>
  <c r="BG475" i="58"/>
  <c r="BG474" i="58"/>
  <c r="BG473" i="58"/>
  <c r="BG472" i="58"/>
  <c r="BG471" i="58"/>
  <c r="BG470" i="58"/>
  <c r="BG469" i="58"/>
  <c r="BG468" i="58"/>
  <c r="BG467" i="58"/>
  <c r="BG466" i="58"/>
  <c r="BG465" i="58"/>
  <c r="BG464" i="58"/>
  <c r="BG463" i="58"/>
  <c r="BG462" i="58"/>
  <c r="BG461" i="58"/>
  <c r="BG460" i="58"/>
  <c r="BG459" i="58"/>
  <c r="BG458" i="58"/>
  <c r="BG457" i="58"/>
  <c r="BG456" i="58"/>
  <c r="BG455" i="58"/>
  <c r="BG454" i="58"/>
  <c r="BG453" i="58"/>
  <c r="BG452" i="58"/>
  <c r="BG451" i="58"/>
  <c r="BG450" i="58"/>
  <c r="BG449" i="58"/>
  <c r="BG448" i="58"/>
  <c r="BG447" i="58"/>
  <c r="BG446" i="58"/>
  <c r="BG445" i="58"/>
  <c r="BG444" i="58"/>
  <c r="BG443" i="58"/>
  <c r="BG442" i="58"/>
  <c r="BG441" i="58"/>
  <c r="BG440" i="58"/>
  <c r="BG439" i="58"/>
  <c r="BG438" i="58"/>
  <c r="BG437" i="58"/>
  <c r="BG436" i="58"/>
  <c r="BG435" i="58"/>
  <c r="BG434" i="58"/>
  <c r="BG433" i="58"/>
  <c r="BG432" i="58"/>
  <c r="BG431" i="58"/>
  <c r="BG430" i="58"/>
  <c r="BG429" i="58"/>
  <c r="BG428" i="58"/>
  <c r="BG427" i="58"/>
  <c r="BG426" i="58"/>
  <c r="BG425" i="58"/>
  <c r="BG424" i="58"/>
  <c r="BG423" i="58"/>
  <c r="BG422" i="58"/>
  <c r="BG421" i="58"/>
  <c r="BG420" i="58"/>
  <c r="BG419" i="58"/>
  <c r="BG418" i="58"/>
  <c r="BG417" i="58"/>
  <c r="BG416" i="58"/>
  <c r="BG415" i="58"/>
  <c r="BG414" i="58"/>
  <c r="BG413" i="58"/>
  <c r="BG412" i="58"/>
  <c r="BG411" i="58"/>
  <c r="BG410" i="58"/>
  <c r="BG409" i="58"/>
  <c r="BG408" i="58"/>
  <c r="BG407" i="58"/>
  <c r="BG406" i="58"/>
  <c r="BG405" i="58"/>
  <c r="BG404" i="58"/>
  <c r="BG403" i="58"/>
  <c r="BG402" i="58"/>
  <c r="BG401" i="58"/>
  <c r="BG400" i="58"/>
  <c r="BG399" i="58"/>
  <c r="BG398" i="58"/>
  <c r="BG397" i="58"/>
  <c r="BG396" i="58"/>
  <c r="BG395" i="58"/>
  <c r="BG394" i="58"/>
  <c r="BG393" i="58"/>
  <c r="BG392" i="58"/>
  <c r="BG391" i="58"/>
  <c r="BG390" i="58"/>
  <c r="BG389" i="58"/>
  <c r="BG388" i="58"/>
  <c r="BG387" i="58"/>
  <c r="BG386" i="58"/>
  <c r="BG385" i="58"/>
  <c r="BG384" i="58"/>
  <c r="BG383" i="58"/>
  <c r="BG382" i="58"/>
  <c r="BG381" i="58"/>
  <c r="BG380" i="58"/>
  <c r="BG379" i="58"/>
  <c r="BG378" i="58"/>
  <c r="BG377" i="58"/>
  <c r="BG376" i="58"/>
  <c r="BG375" i="58"/>
  <c r="BG374" i="58"/>
  <c r="BG373" i="58"/>
  <c r="BG372" i="58"/>
  <c r="BG371" i="58"/>
  <c r="BG370" i="58"/>
  <c r="BG369" i="58"/>
  <c r="BG368" i="58"/>
  <c r="BG367" i="58"/>
  <c r="BG366" i="58"/>
  <c r="BG365" i="58"/>
  <c r="BG364" i="58"/>
  <c r="BG363" i="58"/>
  <c r="BG362" i="58"/>
  <c r="BG361" i="58"/>
  <c r="BG360" i="58"/>
  <c r="BG359" i="58"/>
  <c r="BG358" i="58"/>
  <c r="BG357" i="58"/>
  <c r="BG356" i="58"/>
  <c r="BG355" i="58"/>
  <c r="BG354" i="58"/>
  <c r="BG353" i="58"/>
  <c r="BG352" i="58"/>
  <c r="BG351" i="58"/>
  <c r="BG350" i="58"/>
  <c r="BG349" i="58"/>
  <c r="BG348" i="58"/>
  <c r="BG347" i="58"/>
  <c r="BG346" i="58"/>
  <c r="BG345" i="58"/>
  <c r="BG344" i="58"/>
  <c r="BG343" i="58"/>
  <c r="BG342" i="58"/>
  <c r="BG341" i="58"/>
  <c r="BG340" i="58"/>
  <c r="BG339" i="58"/>
  <c r="BG338" i="58"/>
  <c r="BG337" i="58"/>
  <c r="BG336" i="58"/>
  <c r="BG335" i="58"/>
  <c r="BG334" i="58"/>
  <c r="BG333" i="58"/>
  <c r="BG332" i="58"/>
  <c r="BG331" i="58"/>
  <c r="BG330" i="58"/>
  <c r="BG329" i="58"/>
  <c r="BG328" i="58"/>
  <c r="BG327" i="58"/>
  <c r="BG326" i="58"/>
  <c r="BG325" i="58"/>
  <c r="BG324" i="58"/>
  <c r="BG323" i="58"/>
  <c r="BG322" i="58"/>
  <c r="BG321" i="58"/>
  <c r="BG320" i="58"/>
  <c r="BG319" i="58"/>
  <c r="BG318" i="58"/>
  <c r="BG317" i="58"/>
  <c r="BG316" i="58"/>
  <c r="BG315" i="58"/>
  <c r="BG314" i="58"/>
  <c r="BG313" i="58"/>
  <c r="BG312" i="58"/>
  <c r="BG311" i="58"/>
  <c r="BG310" i="58"/>
  <c r="BG309" i="58"/>
  <c r="BG308" i="58"/>
  <c r="BG307" i="58"/>
  <c r="BG306" i="58"/>
  <c r="BG305" i="58"/>
  <c r="BG304" i="58"/>
  <c r="BG303" i="58"/>
  <c r="BG302" i="58"/>
  <c r="BG301" i="58"/>
  <c r="BG300" i="58"/>
  <c r="BG299" i="58"/>
  <c r="BG298" i="58"/>
  <c r="BG297" i="58"/>
  <c r="BG296" i="58"/>
  <c r="BG295" i="58"/>
  <c r="BG294" i="58"/>
  <c r="BG293" i="58"/>
  <c r="BG292" i="58"/>
  <c r="BG291" i="58"/>
  <c r="BG290" i="58"/>
  <c r="BG289" i="58"/>
  <c r="BG288" i="58"/>
  <c r="BG287" i="58"/>
  <c r="BG286" i="58"/>
  <c r="BG285" i="58"/>
  <c r="BG284" i="58"/>
  <c r="BG283" i="58"/>
  <c r="BG282" i="58"/>
  <c r="BG281" i="58"/>
  <c r="BG280" i="58"/>
  <c r="BG279" i="58"/>
  <c r="BG278" i="58"/>
  <c r="BG277" i="58"/>
  <c r="BG276" i="58"/>
  <c r="BG275" i="58"/>
  <c r="BG274" i="58"/>
  <c r="BG273" i="58"/>
  <c r="BG272" i="58"/>
  <c r="BG271" i="58"/>
  <c r="BG270" i="58"/>
  <c r="BG269" i="58"/>
  <c r="BG268" i="58"/>
  <c r="BG267" i="58"/>
  <c r="BG266" i="58"/>
  <c r="BG265" i="58"/>
  <c r="BG264" i="58"/>
  <c r="BG263" i="58"/>
  <c r="BG262" i="58"/>
  <c r="BG261" i="58"/>
  <c r="BG260" i="58"/>
  <c r="BG259" i="58"/>
  <c r="BG258" i="58"/>
  <c r="BG257" i="58"/>
  <c r="BG256" i="58"/>
  <c r="BG255" i="58"/>
  <c r="BG254" i="58"/>
  <c r="BG253" i="58"/>
  <c r="BG252" i="58"/>
  <c r="BG251" i="58"/>
  <c r="BG250" i="58"/>
  <c r="BG249" i="58"/>
  <c r="BG248" i="58"/>
  <c r="BG247" i="58"/>
  <c r="BG246" i="58"/>
  <c r="BG245" i="58"/>
  <c r="BG244" i="58"/>
  <c r="BG243" i="58"/>
  <c r="BG242" i="58"/>
  <c r="BG241" i="58"/>
  <c r="BG240" i="58"/>
  <c r="BG239" i="58"/>
  <c r="BG238" i="58"/>
  <c r="BG237" i="58"/>
  <c r="BG236" i="58"/>
  <c r="BG235" i="58"/>
  <c r="BG234" i="58"/>
  <c r="BG233" i="58"/>
  <c r="BG232" i="58"/>
  <c r="BG231" i="58"/>
  <c r="BG230" i="58"/>
  <c r="BG229" i="58"/>
  <c r="BG228" i="58"/>
  <c r="BG227" i="58"/>
  <c r="BG226" i="58"/>
  <c r="BG225" i="58"/>
  <c r="BG224" i="58"/>
  <c r="BG223" i="58"/>
  <c r="BG222" i="58"/>
  <c r="BG221" i="58"/>
  <c r="BG220" i="58"/>
  <c r="BG219" i="58"/>
  <c r="BG218" i="58"/>
  <c r="BG217" i="58"/>
  <c r="BG216" i="58"/>
  <c r="BG215" i="58"/>
  <c r="BG214" i="58"/>
  <c r="BG213" i="58"/>
  <c r="BG212" i="58"/>
  <c r="BG211" i="58"/>
  <c r="BG210" i="58"/>
  <c r="BG209" i="58"/>
  <c r="BG208" i="58"/>
  <c r="BG207" i="58"/>
  <c r="BG206" i="58"/>
  <c r="BG205" i="58"/>
  <c r="BG204" i="58"/>
  <c r="BG203" i="58"/>
  <c r="BG202" i="58"/>
  <c r="BG201" i="58"/>
  <c r="BG200" i="58"/>
  <c r="BG199" i="58"/>
  <c r="BG198" i="58"/>
  <c r="BG197" i="58"/>
  <c r="BG196" i="58"/>
  <c r="BG195" i="58"/>
  <c r="BG194" i="58"/>
  <c r="BG193" i="58"/>
  <c r="BG192" i="58"/>
  <c r="BG191" i="58"/>
  <c r="BG190" i="58"/>
  <c r="BG189" i="58"/>
  <c r="BG188" i="58"/>
  <c r="BG187" i="58"/>
  <c r="BG186" i="58"/>
  <c r="BG185" i="58"/>
  <c r="BG184" i="58"/>
  <c r="BG183" i="58"/>
  <c r="BG182" i="58"/>
  <c r="BG181" i="58"/>
  <c r="BG180" i="58"/>
  <c r="BG179" i="58"/>
  <c r="BG178" i="58"/>
  <c r="BG177" i="58"/>
  <c r="BG176" i="58"/>
  <c r="BG175" i="58"/>
  <c r="BG174" i="58"/>
  <c r="BG173" i="58"/>
  <c r="BG172" i="58"/>
  <c r="BG171" i="58"/>
  <c r="BG170" i="58"/>
  <c r="BG169" i="58"/>
  <c r="BG168" i="58"/>
  <c r="BG167" i="58"/>
  <c r="BG166" i="58"/>
  <c r="BG165" i="58"/>
  <c r="BG164" i="58"/>
  <c r="BG163" i="58"/>
  <c r="BG162" i="58"/>
  <c r="BG161" i="58"/>
  <c r="BG160" i="58"/>
  <c r="BG159" i="58"/>
  <c r="BG158" i="58"/>
  <c r="BG157" i="58"/>
  <c r="BG156" i="58"/>
  <c r="BG155" i="58"/>
  <c r="BG154" i="58"/>
  <c r="BG153" i="58"/>
  <c r="BG152" i="58"/>
  <c r="BG151" i="58"/>
  <c r="BG150" i="58"/>
  <c r="BG149" i="58"/>
  <c r="BG148" i="58"/>
  <c r="BG147" i="58"/>
  <c r="BG146" i="58"/>
  <c r="BG145" i="58"/>
  <c r="BG144" i="58"/>
  <c r="BG143" i="58"/>
  <c r="BG142" i="58"/>
  <c r="BG141" i="58"/>
  <c r="BG140" i="58"/>
  <c r="BG139" i="58"/>
  <c r="BG138" i="58"/>
  <c r="BG137" i="58"/>
  <c r="BG136" i="58"/>
  <c r="BG135" i="58"/>
  <c r="BG134" i="58"/>
  <c r="BG133" i="58"/>
  <c r="BG132" i="58"/>
  <c r="BG131" i="58"/>
  <c r="BG130" i="58"/>
  <c r="BG129" i="58"/>
  <c r="BG128" i="58"/>
  <c r="BG127" i="58"/>
  <c r="BG126" i="58"/>
  <c r="BG125" i="58"/>
  <c r="BG124" i="58"/>
  <c r="BG123" i="58"/>
  <c r="BG122" i="58"/>
  <c r="BG121" i="58"/>
  <c r="BG120" i="58"/>
  <c r="BG119" i="58"/>
  <c r="BG118" i="58"/>
  <c r="BG117" i="58"/>
  <c r="BG116" i="58"/>
  <c r="BG115" i="58"/>
  <c r="BG114" i="58"/>
  <c r="BG113" i="58"/>
  <c r="BG112" i="58"/>
  <c r="BG111" i="58"/>
  <c r="BG110" i="58"/>
  <c r="BG109" i="58"/>
  <c r="BG108" i="58"/>
  <c r="BG107" i="58"/>
  <c r="BG106" i="58"/>
  <c r="BG105" i="58"/>
  <c r="BG104" i="58"/>
  <c r="BG103" i="58"/>
  <c r="BG102" i="58"/>
  <c r="BG101" i="58"/>
  <c r="BG100" i="58"/>
  <c r="BG99" i="58"/>
  <c r="BG98" i="58"/>
  <c r="BG97" i="58"/>
  <c r="BG96" i="58"/>
  <c r="BG95" i="58"/>
  <c r="BG94" i="58"/>
  <c r="BG93" i="58"/>
  <c r="BG92" i="58"/>
  <c r="BG91" i="58"/>
  <c r="BG90" i="58"/>
  <c r="BG89" i="58"/>
  <c r="BG88" i="58"/>
  <c r="BG87" i="58"/>
  <c r="BG86" i="58"/>
  <c r="BG85" i="58"/>
  <c r="BG84" i="58"/>
  <c r="BG83" i="58"/>
  <c r="BG82" i="58"/>
  <c r="BG81" i="58"/>
  <c r="BG80" i="58"/>
  <c r="BG79" i="58"/>
  <c r="BG78" i="58"/>
  <c r="BG77" i="58"/>
  <c r="BG76" i="58"/>
  <c r="BG75" i="58"/>
  <c r="BG74" i="58"/>
  <c r="BG73" i="58"/>
  <c r="BG72" i="58"/>
  <c r="BG71" i="58"/>
  <c r="BG70" i="58"/>
  <c r="BG69" i="58"/>
  <c r="BG68" i="58"/>
  <c r="BG67" i="58"/>
  <c r="BG66" i="58"/>
  <c r="BG65" i="58"/>
  <c r="BG64" i="58"/>
  <c r="BG63" i="58"/>
  <c r="BG62" i="58"/>
  <c r="BG61" i="58"/>
  <c r="BG60" i="58"/>
  <c r="BG59" i="58"/>
  <c r="BG58" i="58"/>
  <c r="BG57" i="58"/>
  <c r="BG56" i="58"/>
  <c r="BG55" i="58"/>
  <c r="BG54" i="58"/>
  <c r="BG53" i="58"/>
  <c r="BG52" i="58"/>
  <c r="BG51" i="58"/>
  <c r="BG50" i="58"/>
  <c r="BG49" i="58"/>
  <c r="BG48" i="58"/>
  <c r="BG47" i="58"/>
  <c r="BG46" i="58"/>
  <c r="BG45" i="58"/>
  <c r="BG44" i="58"/>
  <c r="BG43" i="58"/>
  <c r="BG42" i="58"/>
  <c r="BG41" i="58"/>
  <c r="BG40" i="58"/>
  <c r="BG39" i="58"/>
  <c r="BG38" i="58"/>
  <c r="BG37" i="58"/>
  <c r="BG36" i="58"/>
  <c r="BG35" i="58"/>
  <c r="BG34" i="58"/>
  <c r="BG33" i="58"/>
  <c r="BG32" i="58"/>
  <c r="BG31" i="58"/>
  <c r="BG30" i="58"/>
  <c r="BG29" i="58"/>
  <c r="BG28" i="58"/>
  <c r="BG27" i="58"/>
  <c r="BG26" i="58"/>
  <c r="BG25" i="58"/>
  <c r="BG24" i="58"/>
  <c r="BG23" i="58"/>
  <c r="BG22" i="58"/>
  <c r="BG21" i="58"/>
  <c r="BG20" i="58"/>
  <c r="BG19" i="58"/>
  <c r="BG18" i="58"/>
  <c r="BG17" i="58"/>
  <c r="BG16" i="58"/>
  <c r="BG15" i="58"/>
  <c r="BG14" i="58"/>
  <c r="BG13" i="58"/>
  <c r="BG12" i="58"/>
  <c r="BG11" i="58"/>
  <c r="BG10" i="58"/>
  <c r="BG9" i="58"/>
  <c r="BG8" i="58"/>
  <c r="BG7" i="58"/>
  <c r="BF820" i="58"/>
  <c r="BF819" i="58"/>
  <c r="BF818" i="58"/>
  <c r="BF817" i="58"/>
  <c r="BF816" i="58"/>
  <c r="BF815" i="58"/>
  <c r="BF814" i="58"/>
  <c r="BF813" i="58"/>
  <c r="BF812" i="58"/>
  <c r="BF811" i="58"/>
  <c r="BF810" i="58"/>
  <c r="BF809" i="58"/>
  <c r="BF808" i="58"/>
  <c r="BF807" i="58"/>
  <c r="BF806" i="58"/>
  <c r="BF805" i="58"/>
  <c r="BF804" i="58"/>
  <c r="BF803" i="58"/>
  <c r="BF802" i="58"/>
  <c r="BF801" i="58"/>
  <c r="BF800" i="58"/>
  <c r="BF799" i="58"/>
  <c r="BF798" i="58"/>
  <c r="BF797" i="58"/>
  <c r="BF796" i="58"/>
  <c r="BF795" i="58"/>
  <c r="BF794" i="58"/>
  <c r="BF793" i="58"/>
  <c r="BF792" i="58"/>
  <c r="BF791" i="58"/>
  <c r="BF790" i="58"/>
  <c r="BF789" i="58"/>
  <c r="BF788" i="58"/>
  <c r="BF787" i="58"/>
  <c r="BF786" i="58"/>
  <c r="BF785" i="58"/>
  <c r="BF784" i="58"/>
  <c r="BF783" i="58"/>
  <c r="BF782" i="58"/>
  <c r="BF781" i="58"/>
  <c r="BF780" i="58"/>
  <c r="BF779" i="58"/>
  <c r="BF778" i="58"/>
  <c r="BF777" i="58"/>
  <c r="BF776" i="58"/>
  <c r="BF775" i="58"/>
  <c r="BF774" i="58"/>
  <c r="BF773" i="58"/>
  <c r="BF772" i="58"/>
  <c r="BF771" i="58"/>
  <c r="BF770" i="58"/>
  <c r="BF769" i="58"/>
  <c r="BF768" i="58"/>
  <c r="BF767" i="58"/>
  <c r="BF766" i="58"/>
  <c r="BF765" i="58"/>
  <c r="BF764" i="58"/>
  <c r="BF763" i="58"/>
  <c r="BF762" i="58"/>
  <c r="BF761" i="58"/>
  <c r="BF760" i="58"/>
  <c r="BF759" i="58"/>
  <c r="BF758" i="58"/>
  <c r="BF757" i="58"/>
  <c r="BF756" i="58"/>
  <c r="BF755" i="58"/>
  <c r="BF754" i="58"/>
  <c r="BF753" i="58"/>
  <c r="BF752" i="58"/>
  <c r="BF751" i="58"/>
  <c r="BF750" i="58"/>
  <c r="BF749" i="58"/>
  <c r="BF748" i="58"/>
  <c r="BF747" i="58"/>
  <c r="BF746" i="58"/>
  <c r="BF745" i="58"/>
  <c r="BF744" i="58"/>
  <c r="BF743" i="58"/>
  <c r="BF742" i="58"/>
  <c r="BF741" i="58"/>
  <c r="BF740" i="58"/>
  <c r="BF739" i="58"/>
  <c r="BF738" i="58"/>
  <c r="BF737" i="58"/>
  <c r="BF736" i="58"/>
  <c r="BF735" i="58"/>
  <c r="BF734" i="58"/>
  <c r="BF733" i="58"/>
  <c r="BF732" i="58"/>
  <c r="BF731" i="58"/>
  <c r="BF730" i="58"/>
  <c r="BF729" i="58"/>
  <c r="BF728" i="58"/>
  <c r="BF727" i="58"/>
  <c r="BF726" i="58"/>
  <c r="BF725" i="58"/>
  <c r="BF724" i="58"/>
  <c r="BF723" i="58"/>
  <c r="BF722" i="58"/>
  <c r="BF721" i="58"/>
  <c r="BF720" i="58"/>
  <c r="BF719" i="58"/>
  <c r="BF718" i="58"/>
  <c r="BF717" i="58"/>
  <c r="BF716" i="58"/>
  <c r="BF715" i="58"/>
  <c r="BF714" i="58"/>
  <c r="BF713" i="58"/>
  <c r="BF712" i="58"/>
  <c r="BF711" i="58"/>
  <c r="BF710" i="58"/>
  <c r="BF709" i="58"/>
  <c r="BF708" i="58"/>
  <c r="BF707" i="58"/>
  <c r="BF706" i="58"/>
  <c r="BF705" i="58"/>
  <c r="BF704" i="58"/>
  <c r="BF703" i="58"/>
  <c r="BF702" i="58"/>
  <c r="BF701" i="58"/>
  <c r="BF700" i="58"/>
  <c r="BF699" i="58"/>
  <c r="BF698" i="58"/>
  <c r="BF697" i="58"/>
  <c r="BF696" i="58"/>
  <c r="BF695" i="58"/>
  <c r="BF694" i="58"/>
  <c r="BF693" i="58"/>
  <c r="BF692" i="58"/>
  <c r="BF691" i="58"/>
  <c r="BF690" i="58"/>
  <c r="BF689" i="58"/>
  <c r="BF688" i="58"/>
  <c r="BF687" i="58"/>
  <c r="BF686" i="58"/>
  <c r="BF685" i="58"/>
  <c r="BF684" i="58"/>
  <c r="BF683" i="58"/>
  <c r="BF682" i="58"/>
  <c r="BF681" i="58"/>
  <c r="BF680" i="58"/>
  <c r="BF679" i="58"/>
  <c r="BF678" i="58"/>
  <c r="BF677" i="58"/>
  <c r="BF676" i="58"/>
  <c r="BF675" i="58"/>
  <c r="BF674" i="58"/>
  <c r="BF673" i="58"/>
  <c r="BF672" i="58"/>
  <c r="BF671" i="58"/>
  <c r="BF670" i="58"/>
  <c r="BF669" i="58"/>
  <c r="BF668" i="58"/>
  <c r="BF667" i="58"/>
  <c r="BF666" i="58"/>
  <c r="BF665" i="58"/>
  <c r="BF664" i="58"/>
  <c r="BF663" i="58"/>
  <c r="BF662" i="58"/>
  <c r="BF661" i="58"/>
  <c r="BF660" i="58"/>
  <c r="BF659" i="58"/>
  <c r="BF658" i="58"/>
  <c r="BF657" i="58"/>
  <c r="BF656" i="58"/>
  <c r="BF655" i="58"/>
  <c r="BF654" i="58"/>
  <c r="BF653" i="58"/>
  <c r="BF652" i="58"/>
  <c r="BF651" i="58"/>
  <c r="BF650" i="58"/>
  <c r="BF649" i="58"/>
  <c r="BF648" i="58"/>
  <c r="BF647" i="58"/>
  <c r="BF646" i="58"/>
  <c r="BF645" i="58"/>
  <c r="BF644" i="58"/>
  <c r="BF643" i="58"/>
  <c r="BF642" i="58"/>
  <c r="BF641" i="58"/>
  <c r="BF640" i="58"/>
  <c r="BF639" i="58"/>
  <c r="BF638" i="58"/>
  <c r="BF637" i="58"/>
  <c r="BF636" i="58"/>
  <c r="BF635" i="58"/>
  <c r="BF634" i="58"/>
  <c r="BF633" i="58"/>
  <c r="BF632" i="58"/>
  <c r="BF631" i="58"/>
  <c r="BF630" i="58"/>
  <c r="BF629" i="58"/>
  <c r="BF628" i="58"/>
  <c r="BF627" i="58"/>
  <c r="BF626" i="58"/>
  <c r="BF625" i="58"/>
  <c r="BF624" i="58"/>
  <c r="BF623" i="58"/>
  <c r="BF622" i="58"/>
  <c r="BF621" i="58"/>
  <c r="BF620" i="58"/>
  <c r="BF619" i="58"/>
  <c r="BF618" i="58"/>
  <c r="BF617" i="58"/>
  <c r="BF616" i="58"/>
  <c r="BF615" i="58"/>
  <c r="BF614" i="58"/>
  <c r="BF613" i="58"/>
  <c r="BF612" i="58"/>
  <c r="BF611" i="58"/>
  <c r="BF610" i="58"/>
  <c r="BF609" i="58"/>
  <c r="BF608" i="58"/>
  <c r="BF607" i="58"/>
  <c r="BF606" i="58"/>
  <c r="BF605" i="58"/>
  <c r="BF604" i="58"/>
  <c r="BF603" i="58"/>
  <c r="BF602" i="58"/>
  <c r="BF601" i="58"/>
  <c r="BF600" i="58"/>
  <c r="BF599" i="58"/>
  <c r="BF598" i="58"/>
  <c r="BF597" i="58"/>
  <c r="BF596" i="58"/>
  <c r="BF595" i="58"/>
  <c r="BF594" i="58"/>
  <c r="BF593" i="58"/>
  <c r="BF592" i="58"/>
  <c r="BF591" i="58"/>
  <c r="BF590" i="58"/>
  <c r="BF589" i="58"/>
  <c r="BF588" i="58"/>
  <c r="BF587" i="58"/>
  <c r="BF586" i="58"/>
  <c r="BF585" i="58"/>
  <c r="BF584" i="58"/>
  <c r="BF583" i="58"/>
  <c r="BF582" i="58"/>
  <c r="BF581" i="58"/>
  <c r="BF580" i="58"/>
  <c r="BF579" i="58"/>
  <c r="BF578" i="58"/>
  <c r="BF577" i="58"/>
  <c r="BF576" i="58"/>
  <c r="BF575" i="58"/>
  <c r="BF574" i="58"/>
  <c r="BF573" i="58"/>
  <c r="BF572" i="58"/>
  <c r="BF571" i="58"/>
  <c r="BF570" i="58"/>
  <c r="BF569" i="58"/>
  <c r="BF568" i="58"/>
  <c r="BF567" i="58"/>
  <c r="BF566" i="58"/>
  <c r="BF565" i="58"/>
  <c r="BF564" i="58"/>
  <c r="BF563" i="58"/>
  <c r="BF562" i="58"/>
  <c r="BF561" i="58"/>
  <c r="BF560" i="58"/>
  <c r="BF559" i="58"/>
  <c r="BF558" i="58"/>
  <c r="BF557" i="58"/>
  <c r="BF556" i="58"/>
  <c r="BF555" i="58"/>
  <c r="BF554" i="58"/>
  <c r="BF553" i="58"/>
  <c r="BF552" i="58"/>
  <c r="BF551" i="58"/>
  <c r="BF550" i="58"/>
  <c r="BF549" i="58"/>
  <c r="BF548" i="58"/>
  <c r="BF547" i="58"/>
  <c r="BF546" i="58"/>
  <c r="BF545" i="58"/>
  <c r="BF544" i="58"/>
  <c r="BF543" i="58"/>
  <c r="BF542" i="58"/>
  <c r="BF541" i="58"/>
  <c r="BF540" i="58"/>
  <c r="BF539" i="58"/>
  <c r="BF538" i="58"/>
  <c r="BF537" i="58"/>
  <c r="BF536" i="58"/>
  <c r="BF535" i="58"/>
  <c r="BF534" i="58"/>
  <c r="BF533" i="58"/>
  <c r="BF532" i="58"/>
  <c r="BF531" i="58"/>
  <c r="BF530" i="58"/>
  <c r="BF529" i="58"/>
  <c r="BF528" i="58"/>
  <c r="BF527" i="58"/>
  <c r="BF526" i="58"/>
  <c r="BF525" i="58"/>
  <c r="BF524" i="58"/>
  <c r="BF523" i="58"/>
  <c r="BF522" i="58"/>
  <c r="BF521" i="58"/>
  <c r="BF520" i="58"/>
  <c r="BF519" i="58"/>
  <c r="BF518" i="58"/>
  <c r="BF517" i="58"/>
  <c r="BF516" i="58"/>
  <c r="BF515" i="58"/>
  <c r="BF514" i="58"/>
  <c r="BF513" i="58"/>
  <c r="BF512" i="58"/>
  <c r="BF511" i="58"/>
  <c r="BF510" i="58"/>
  <c r="BF509" i="58"/>
  <c r="BF508" i="58"/>
  <c r="BF507" i="58"/>
  <c r="BF506" i="58"/>
  <c r="BF505" i="58"/>
  <c r="BF504" i="58"/>
  <c r="BF503" i="58"/>
  <c r="BF502" i="58"/>
  <c r="BF501" i="58"/>
  <c r="BF500" i="58"/>
  <c r="BF499" i="58"/>
  <c r="BF498" i="58"/>
  <c r="BF497" i="58"/>
  <c r="BF496" i="58"/>
  <c r="BF495" i="58"/>
  <c r="BF494" i="58"/>
  <c r="BF493" i="58"/>
  <c r="BF492" i="58"/>
  <c r="BF491" i="58"/>
  <c r="BF490" i="58"/>
  <c r="BF489" i="58"/>
  <c r="BF488" i="58"/>
  <c r="BF487" i="58"/>
  <c r="BF486" i="58"/>
  <c r="BF485" i="58"/>
  <c r="BF484" i="58"/>
  <c r="BF483" i="58"/>
  <c r="BF482" i="58"/>
  <c r="BF481" i="58"/>
  <c r="BF480" i="58"/>
  <c r="BF479" i="58"/>
  <c r="BF478" i="58"/>
  <c r="BF477" i="58"/>
  <c r="BF476" i="58"/>
  <c r="BF475" i="58"/>
  <c r="BF474" i="58"/>
  <c r="BF473" i="58"/>
  <c r="BF472" i="58"/>
  <c r="BF471" i="58"/>
  <c r="BF470" i="58"/>
  <c r="BF469" i="58"/>
  <c r="BF468" i="58"/>
  <c r="BF467" i="58"/>
  <c r="BF466" i="58"/>
  <c r="BF465" i="58"/>
  <c r="BF464" i="58"/>
  <c r="BF463" i="58"/>
  <c r="BF462" i="58"/>
  <c r="BF461" i="58"/>
  <c r="BF460" i="58"/>
  <c r="BF459" i="58"/>
  <c r="BF458" i="58"/>
  <c r="BF457" i="58"/>
  <c r="BF456" i="58"/>
  <c r="BF455" i="58"/>
  <c r="BF454" i="58"/>
  <c r="BF453" i="58"/>
  <c r="BF452" i="58"/>
  <c r="BF451" i="58"/>
  <c r="BF450" i="58"/>
  <c r="BF449" i="58"/>
  <c r="BF448" i="58"/>
  <c r="BF447" i="58"/>
  <c r="BF446" i="58"/>
  <c r="BF445" i="58"/>
  <c r="BF444" i="58"/>
  <c r="BF443" i="58"/>
  <c r="BF442" i="58"/>
  <c r="BF441" i="58"/>
  <c r="BF440" i="58"/>
  <c r="BF439" i="58"/>
  <c r="BF438" i="58"/>
  <c r="BF437" i="58"/>
  <c r="BF436" i="58"/>
  <c r="BF435" i="58"/>
  <c r="BF434" i="58"/>
  <c r="BF433" i="58"/>
  <c r="BF432" i="58"/>
  <c r="BF431" i="58"/>
  <c r="BF430" i="58"/>
  <c r="BF429" i="58"/>
  <c r="BF428" i="58"/>
  <c r="BF427" i="58"/>
  <c r="BF426" i="58"/>
  <c r="BF425" i="58"/>
  <c r="BF424" i="58"/>
  <c r="BF423" i="58"/>
  <c r="BF422" i="58"/>
  <c r="BF421" i="58"/>
  <c r="BF420" i="58"/>
  <c r="BF419" i="58"/>
  <c r="BF418" i="58"/>
  <c r="BF417" i="58"/>
  <c r="BF416" i="58"/>
  <c r="BF415" i="58"/>
  <c r="BF414" i="58"/>
  <c r="BF413" i="58"/>
  <c r="BF412" i="58"/>
  <c r="BF411" i="58"/>
  <c r="BF410" i="58"/>
  <c r="BF409" i="58"/>
  <c r="BF408" i="58"/>
  <c r="BF407" i="58"/>
  <c r="BF406" i="58"/>
  <c r="BF405" i="58"/>
  <c r="BF404" i="58"/>
  <c r="BF403" i="58"/>
  <c r="BF402" i="58"/>
  <c r="BF401" i="58"/>
  <c r="BF400" i="58"/>
  <c r="BF399" i="58"/>
  <c r="BF398" i="58"/>
  <c r="BF397" i="58"/>
  <c r="BF396" i="58"/>
  <c r="BF395" i="58"/>
  <c r="BF394" i="58"/>
  <c r="BF393" i="58"/>
  <c r="BF392" i="58"/>
  <c r="BF391" i="58"/>
  <c r="BF390" i="58"/>
  <c r="BF389" i="58"/>
  <c r="BF388" i="58"/>
  <c r="BF387" i="58"/>
  <c r="BF386" i="58"/>
  <c r="BF385" i="58"/>
  <c r="BF384" i="58"/>
  <c r="BF383" i="58"/>
  <c r="BF382" i="58"/>
  <c r="BF381" i="58"/>
  <c r="BF380" i="58"/>
  <c r="BF379" i="58"/>
  <c r="BF378" i="58"/>
  <c r="BF377" i="58"/>
  <c r="BF376" i="58"/>
  <c r="BF375" i="58"/>
  <c r="BF374" i="58"/>
  <c r="BF373" i="58"/>
  <c r="BF372" i="58"/>
  <c r="BF371" i="58"/>
  <c r="BF370" i="58"/>
  <c r="BF369" i="58"/>
  <c r="BF368" i="58"/>
  <c r="BF367" i="58"/>
  <c r="BF366" i="58"/>
  <c r="BF365" i="58"/>
  <c r="BF364" i="58"/>
  <c r="BF363" i="58"/>
  <c r="BF362" i="58"/>
  <c r="BF361" i="58"/>
  <c r="BF360" i="58"/>
  <c r="BF359" i="58"/>
  <c r="BF358" i="58"/>
  <c r="BF357" i="58"/>
  <c r="BF356" i="58"/>
  <c r="BF355" i="58"/>
  <c r="BF354" i="58"/>
  <c r="BF353" i="58"/>
  <c r="BF352" i="58"/>
  <c r="BF351" i="58"/>
  <c r="BF350" i="58"/>
  <c r="BF349" i="58"/>
  <c r="BF348" i="58"/>
  <c r="BF347" i="58"/>
  <c r="BF346" i="58"/>
  <c r="BF345" i="58"/>
  <c r="BF344" i="58"/>
  <c r="BF343" i="58"/>
  <c r="BF342" i="58"/>
  <c r="BF341" i="58"/>
  <c r="BF340" i="58"/>
  <c r="BF339" i="58"/>
  <c r="BF338" i="58"/>
  <c r="BF337" i="58"/>
  <c r="BF336" i="58"/>
  <c r="BF335" i="58"/>
  <c r="BF334" i="58"/>
  <c r="BF333" i="58"/>
  <c r="BF332" i="58"/>
  <c r="BF331" i="58"/>
  <c r="BF330" i="58"/>
  <c r="BF329" i="58"/>
  <c r="BF328" i="58"/>
  <c r="BF327" i="58"/>
  <c r="BF326" i="58"/>
  <c r="BF325" i="58"/>
  <c r="BF324" i="58"/>
  <c r="BF323" i="58"/>
  <c r="BF322" i="58"/>
  <c r="BF321" i="58"/>
  <c r="BF320" i="58"/>
  <c r="BF319" i="58"/>
  <c r="BF318" i="58"/>
  <c r="BF317" i="58"/>
  <c r="BF316" i="58"/>
  <c r="BF315" i="58"/>
  <c r="BF314" i="58"/>
  <c r="BF313" i="58"/>
  <c r="BF312" i="58"/>
  <c r="BF311" i="58"/>
  <c r="BF310" i="58"/>
  <c r="BF309" i="58"/>
  <c r="BF308" i="58"/>
  <c r="BF307" i="58"/>
  <c r="BF306" i="58"/>
  <c r="BF305" i="58"/>
  <c r="BF304" i="58"/>
  <c r="BF303" i="58"/>
  <c r="BF302" i="58"/>
  <c r="BF301" i="58"/>
  <c r="BF300" i="58"/>
  <c r="BF299" i="58"/>
  <c r="BF298" i="58"/>
  <c r="BF297" i="58"/>
  <c r="BF296" i="58"/>
  <c r="BF295" i="58"/>
  <c r="BF294" i="58"/>
  <c r="BF293" i="58"/>
  <c r="BF292" i="58"/>
  <c r="BF291" i="58"/>
  <c r="BF290" i="58"/>
  <c r="BF289" i="58"/>
  <c r="BF288" i="58"/>
  <c r="BF287" i="58"/>
  <c r="BF286" i="58"/>
  <c r="BF285" i="58"/>
  <c r="BF284" i="58"/>
  <c r="BF283" i="58"/>
  <c r="BF282" i="58"/>
  <c r="BF281" i="58"/>
  <c r="BF280" i="58"/>
  <c r="BF279" i="58"/>
  <c r="BF278" i="58"/>
  <c r="BF277" i="58"/>
  <c r="BF276" i="58"/>
  <c r="BF275" i="58"/>
  <c r="BF274" i="58"/>
  <c r="BF273" i="58"/>
  <c r="BF272" i="58"/>
  <c r="BF271" i="58"/>
  <c r="BF270" i="58"/>
  <c r="BF269" i="58"/>
  <c r="BF268" i="58"/>
  <c r="BF267" i="58"/>
  <c r="BF266" i="58"/>
  <c r="BF265" i="58"/>
  <c r="BF264" i="58"/>
  <c r="BF263" i="58"/>
  <c r="BF262" i="58"/>
  <c r="BF261" i="58"/>
  <c r="BF260" i="58"/>
  <c r="BF259" i="58"/>
  <c r="BF258" i="58"/>
  <c r="BF257" i="58"/>
  <c r="BF256" i="58"/>
  <c r="BF255" i="58"/>
  <c r="BF254" i="58"/>
  <c r="BF253" i="58"/>
  <c r="BF252" i="58"/>
  <c r="BF251" i="58"/>
  <c r="BF250" i="58"/>
  <c r="BF249" i="58"/>
  <c r="BF248" i="58"/>
  <c r="BF247" i="58"/>
  <c r="BF246" i="58"/>
  <c r="BF245" i="58"/>
  <c r="BF244" i="58"/>
  <c r="BF243" i="58"/>
  <c r="BF242" i="58"/>
  <c r="BF241" i="58"/>
  <c r="BF240" i="58"/>
  <c r="BF239" i="58"/>
  <c r="BF238" i="58"/>
  <c r="BF237" i="58"/>
  <c r="BF236" i="58"/>
  <c r="BF235" i="58"/>
  <c r="BF234" i="58"/>
  <c r="BF233" i="58"/>
  <c r="BF232" i="58"/>
  <c r="BF231" i="58"/>
  <c r="BF230" i="58"/>
  <c r="BF229" i="58"/>
  <c r="BF228" i="58"/>
  <c r="BF227" i="58"/>
  <c r="BF226" i="58"/>
  <c r="BF225" i="58"/>
  <c r="BF224" i="58"/>
  <c r="BF223" i="58"/>
  <c r="BF222" i="58"/>
  <c r="BF221" i="58"/>
  <c r="BF220" i="58"/>
  <c r="BF219" i="58"/>
  <c r="BF218" i="58"/>
  <c r="BF217" i="58"/>
  <c r="BF216" i="58"/>
  <c r="BF215" i="58"/>
  <c r="BF214" i="58"/>
  <c r="BF213" i="58"/>
  <c r="BF212" i="58"/>
  <c r="BF211" i="58"/>
  <c r="BF210" i="58"/>
  <c r="BF209" i="58"/>
  <c r="BF208" i="58"/>
  <c r="BF207" i="58"/>
  <c r="BF206" i="58"/>
  <c r="BF205" i="58"/>
  <c r="BF204" i="58"/>
  <c r="BF203" i="58"/>
  <c r="BF202" i="58"/>
  <c r="BF201" i="58"/>
  <c r="BF200" i="58"/>
  <c r="BF199" i="58"/>
  <c r="BF198" i="58"/>
  <c r="BF197" i="58"/>
  <c r="BF196" i="58"/>
  <c r="BF195" i="58"/>
  <c r="BF194" i="58"/>
  <c r="BF193" i="58"/>
  <c r="BF192" i="58"/>
  <c r="BF191" i="58"/>
  <c r="BF190" i="58"/>
  <c r="BF189" i="58"/>
  <c r="BF188" i="58"/>
  <c r="BF187" i="58"/>
  <c r="BF186" i="58"/>
  <c r="BF185" i="58"/>
  <c r="BF184" i="58"/>
  <c r="BF183" i="58"/>
  <c r="BF182" i="58"/>
  <c r="BF181" i="58"/>
  <c r="BF180" i="58"/>
  <c r="BF179" i="58"/>
  <c r="BF178" i="58"/>
  <c r="BF177" i="58"/>
  <c r="BF176" i="58"/>
  <c r="BF175" i="58"/>
  <c r="BF174" i="58"/>
  <c r="BF173" i="58"/>
  <c r="BF172" i="58"/>
  <c r="BF171" i="58"/>
  <c r="BF170" i="58"/>
  <c r="BF169" i="58"/>
  <c r="BF168" i="58"/>
  <c r="BF167" i="58"/>
  <c r="BF166" i="58"/>
  <c r="BF165" i="58"/>
  <c r="BF164" i="58"/>
  <c r="BF163" i="58"/>
  <c r="BF162" i="58"/>
  <c r="BF161" i="58"/>
  <c r="BF160" i="58"/>
  <c r="BF159" i="58"/>
  <c r="BF158" i="58"/>
  <c r="BF157" i="58"/>
  <c r="BF156" i="58"/>
  <c r="BF155" i="58"/>
  <c r="BF154" i="58"/>
  <c r="BF153" i="58"/>
  <c r="BF152" i="58"/>
  <c r="BF151" i="58"/>
  <c r="BF150" i="58"/>
  <c r="BF149" i="58"/>
  <c r="BF148" i="58"/>
  <c r="BF147" i="58"/>
  <c r="BF146" i="58"/>
  <c r="BF145" i="58"/>
  <c r="BF144" i="58"/>
  <c r="BF143" i="58"/>
  <c r="BF142" i="58"/>
  <c r="BF141" i="58"/>
  <c r="BF140" i="58"/>
  <c r="BF139" i="58"/>
  <c r="BF138" i="58"/>
  <c r="BF137" i="58"/>
  <c r="BF136" i="58"/>
  <c r="BF135" i="58"/>
  <c r="BF134" i="58"/>
  <c r="BF133" i="58"/>
  <c r="BF132" i="58"/>
  <c r="BF131" i="58"/>
  <c r="BF130" i="58"/>
  <c r="BF129" i="58"/>
  <c r="BF128" i="58"/>
  <c r="BF127" i="58"/>
  <c r="BF126" i="58"/>
  <c r="BF125" i="58"/>
  <c r="BF124" i="58"/>
  <c r="BF123" i="58"/>
  <c r="BF122" i="58"/>
  <c r="BF121" i="58"/>
  <c r="BF120" i="58"/>
  <c r="BF119" i="58"/>
  <c r="BF118" i="58"/>
  <c r="BF117" i="58"/>
  <c r="BF116" i="58"/>
  <c r="BF115" i="58"/>
  <c r="BF114" i="58"/>
  <c r="BF113" i="58"/>
  <c r="BF112" i="58"/>
  <c r="BF111" i="58"/>
  <c r="BF110" i="58"/>
  <c r="BF109" i="58"/>
  <c r="BF108" i="58"/>
  <c r="BF107" i="58"/>
  <c r="BF106" i="58"/>
  <c r="BF105" i="58"/>
  <c r="BF104" i="58"/>
  <c r="BF103" i="58"/>
  <c r="BF102" i="58"/>
  <c r="BF101" i="58"/>
  <c r="BF100" i="58"/>
  <c r="BF99" i="58"/>
  <c r="BF98" i="58"/>
  <c r="BF97" i="58"/>
  <c r="BF96" i="58"/>
  <c r="BF95" i="58"/>
  <c r="BF94" i="58"/>
  <c r="BF93" i="58"/>
  <c r="BF92" i="58"/>
  <c r="BF91" i="58"/>
  <c r="BF90" i="58"/>
  <c r="BF89" i="58"/>
  <c r="BF88" i="58"/>
  <c r="BF87" i="58"/>
  <c r="BF86" i="58"/>
  <c r="BF85" i="58"/>
  <c r="BF84" i="58"/>
  <c r="BF83" i="58"/>
  <c r="BF82" i="58"/>
  <c r="BF81" i="58"/>
  <c r="BF80" i="58"/>
  <c r="BF79" i="58"/>
  <c r="BF78" i="58"/>
  <c r="BF77" i="58"/>
  <c r="BF76" i="58"/>
  <c r="BF75" i="58"/>
  <c r="BF74" i="58"/>
  <c r="BF73" i="58"/>
  <c r="BF72" i="58"/>
  <c r="BF71" i="58"/>
  <c r="BF70" i="58"/>
  <c r="BF69" i="58"/>
  <c r="BF68" i="58"/>
  <c r="BF67" i="58"/>
  <c r="BF66" i="58"/>
  <c r="BF65" i="58"/>
  <c r="BF64" i="58"/>
  <c r="BF63" i="58"/>
  <c r="BF62" i="58"/>
  <c r="BF61" i="58"/>
  <c r="BF60" i="58"/>
  <c r="BF59" i="58"/>
  <c r="BF58" i="58"/>
  <c r="BF57" i="58"/>
  <c r="BF56" i="58"/>
  <c r="BF55" i="58"/>
  <c r="BF54" i="58"/>
  <c r="BF53" i="58"/>
  <c r="BF52" i="58"/>
  <c r="BF51" i="58"/>
  <c r="BF50" i="58"/>
  <c r="BF49" i="58"/>
  <c r="BF48" i="58"/>
  <c r="BF47" i="58"/>
  <c r="BF46" i="58"/>
  <c r="BF45" i="58"/>
  <c r="BF44" i="58"/>
  <c r="BF43" i="58"/>
  <c r="BF42" i="58"/>
  <c r="BF41" i="58"/>
  <c r="BF40" i="58"/>
  <c r="BF39" i="58"/>
  <c r="BF38" i="58"/>
  <c r="BF37" i="58"/>
  <c r="BF36" i="58"/>
  <c r="BF35" i="58"/>
  <c r="BF34" i="58"/>
  <c r="BF33" i="58"/>
  <c r="BF32" i="58"/>
  <c r="BF31" i="58"/>
  <c r="BF30" i="58"/>
  <c r="BF29" i="58"/>
  <c r="BF28" i="58"/>
  <c r="BF27" i="58"/>
  <c r="BF26" i="58"/>
  <c r="BF25" i="58"/>
  <c r="BF24" i="58"/>
  <c r="BF23" i="58"/>
  <c r="BF22" i="58"/>
  <c r="BF21" i="58"/>
  <c r="BF20" i="58"/>
  <c r="BF19" i="58"/>
  <c r="BF18" i="58"/>
  <c r="BF17" i="58"/>
  <c r="BF16" i="58"/>
  <c r="BF15" i="58"/>
  <c r="BF14" i="58"/>
  <c r="BF13" i="58"/>
  <c r="BF12" i="58"/>
  <c r="BF11" i="58"/>
  <c r="BF10" i="58"/>
  <c r="BF9" i="58"/>
  <c r="BF8" i="58"/>
  <c r="BF7" i="58"/>
  <c r="AY820" i="58"/>
  <c r="AY819" i="58"/>
  <c r="AY818" i="58"/>
  <c r="AY817" i="58"/>
  <c r="AY816" i="58"/>
  <c r="AY815" i="58"/>
  <c r="AY814" i="58"/>
  <c r="AY813" i="58"/>
  <c r="AY812" i="58"/>
  <c r="AY811" i="58"/>
  <c r="AY810" i="58"/>
  <c r="AY809" i="58"/>
  <c r="AY808" i="58"/>
  <c r="AY807" i="58"/>
  <c r="AY806" i="58"/>
  <c r="AY805" i="58"/>
  <c r="AY804" i="58"/>
  <c r="AY803" i="58"/>
  <c r="AY802" i="58"/>
  <c r="AY801" i="58"/>
  <c r="AY800" i="58"/>
  <c r="AY799" i="58"/>
  <c r="AY798" i="58"/>
  <c r="AY797" i="58"/>
  <c r="AY796" i="58"/>
  <c r="AY795" i="58"/>
  <c r="AY794" i="58"/>
  <c r="AY793" i="58"/>
  <c r="AY792" i="58"/>
  <c r="AY791" i="58"/>
  <c r="AY790" i="58"/>
  <c r="AY789" i="58"/>
  <c r="AY788" i="58"/>
  <c r="AY787" i="58"/>
  <c r="AY786" i="58"/>
  <c r="AY785" i="58"/>
  <c r="AY784" i="58"/>
  <c r="AY783" i="58"/>
  <c r="AY782" i="58"/>
  <c r="AY781" i="58"/>
  <c r="AY780" i="58"/>
  <c r="AY779" i="58"/>
  <c r="AY778" i="58"/>
  <c r="AY777" i="58"/>
  <c r="AY776" i="58"/>
  <c r="AY775" i="58"/>
  <c r="AY774" i="58"/>
  <c r="AY773" i="58"/>
  <c r="AY772" i="58"/>
  <c r="AY771" i="58"/>
  <c r="AY770" i="58"/>
  <c r="AY769" i="58"/>
  <c r="AY768" i="58"/>
  <c r="AY767" i="58"/>
  <c r="AY766" i="58"/>
  <c r="AY765" i="58"/>
  <c r="AY764" i="58"/>
  <c r="AY763" i="58"/>
  <c r="AY762" i="58"/>
  <c r="AY761" i="58"/>
  <c r="AY760" i="58"/>
  <c r="AY759" i="58"/>
  <c r="AY758" i="58"/>
  <c r="AY757" i="58"/>
  <c r="AY756" i="58"/>
  <c r="AY755" i="58"/>
  <c r="AY754" i="58"/>
  <c r="AY753" i="58"/>
  <c r="AY752" i="58"/>
  <c r="AY751" i="58"/>
  <c r="AY750" i="58"/>
  <c r="AY749" i="58"/>
  <c r="AY748" i="58"/>
  <c r="AY747" i="58"/>
  <c r="AY746" i="58"/>
  <c r="AY745" i="58"/>
  <c r="AY744" i="58"/>
  <c r="AY743" i="58"/>
  <c r="AY742" i="58"/>
  <c r="AY741" i="58"/>
  <c r="AY740" i="58"/>
  <c r="AY739" i="58"/>
  <c r="AY738" i="58"/>
  <c r="AY737" i="58"/>
  <c r="AY736" i="58"/>
  <c r="AY735" i="58"/>
  <c r="AY734" i="58"/>
  <c r="AY733" i="58"/>
  <c r="AY732" i="58"/>
  <c r="AY731" i="58"/>
  <c r="AY730" i="58"/>
  <c r="AY729" i="58"/>
  <c r="AY728" i="58"/>
  <c r="AY727" i="58"/>
  <c r="AY726" i="58"/>
  <c r="AY725" i="58"/>
  <c r="AY724" i="58"/>
  <c r="AY723" i="58"/>
  <c r="AY722" i="58"/>
  <c r="AY721" i="58"/>
  <c r="AY720" i="58"/>
  <c r="AY719" i="58"/>
  <c r="AY718" i="58"/>
  <c r="AY717" i="58"/>
  <c r="AY716" i="58"/>
  <c r="AY715" i="58"/>
  <c r="AY714" i="58"/>
  <c r="AY713" i="58"/>
  <c r="AY712" i="58"/>
  <c r="AY711" i="58"/>
  <c r="AY710" i="58"/>
  <c r="AY709" i="58"/>
  <c r="AY708" i="58"/>
  <c r="AY707" i="58"/>
  <c r="AY706" i="58"/>
  <c r="AY705" i="58"/>
  <c r="AY704" i="58"/>
  <c r="AY703" i="58"/>
  <c r="AY702" i="58"/>
  <c r="AY701" i="58"/>
  <c r="AY700" i="58"/>
  <c r="AY699" i="58"/>
  <c r="AY698" i="58"/>
  <c r="AY697" i="58"/>
  <c r="AY696" i="58"/>
  <c r="AY695" i="58"/>
  <c r="AY694" i="58"/>
  <c r="AY693" i="58"/>
  <c r="AY692" i="58"/>
  <c r="AY691" i="58"/>
  <c r="AY690" i="58"/>
  <c r="AY689" i="58"/>
  <c r="AY688" i="58"/>
  <c r="AY687" i="58"/>
  <c r="AY686" i="58"/>
  <c r="AY685" i="58"/>
  <c r="AY684" i="58"/>
  <c r="AY683" i="58"/>
  <c r="AY682" i="58"/>
  <c r="AY681" i="58"/>
  <c r="AY680" i="58"/>
  <c r="AY679" i="58"/>
  <c r="AY678" i="58"/>
  <c r="AY677" i="58"/>
  <c r="AY676" i="58"/>
  <c r="AY675" i="58"/>
  <c r="AY674" i="58"/>
  <c r="AY673" i="58"/>
  <c r="AY672" i="58"/>
  <c r="AY671" i="58"/>
  <c r="AY670" i="58"/>
  <c r="AY669" i="58"/>
  <c r="AY668" i="58"/>
  <c r="AY667" i="58"/>
  <c r="AY666" i="58"/>
  <c r="AY665" i="58"/>
  <c r="AY664" i="58"/>
  <c r="AY663" i="58"/>
  <c r="AY662" i="58"/>
  <c r="AY661" i="58"/>
  <c r="AY660" i="58"/>
  <c r="AY659" i="58"/>
  <c r="AY658" i="58"/>
  <c r="AY657" i="58"/>
  <c r="AY656" i="58"/>
  <c r="AY655" i="58"/>
  <c r="AY654" i="58"/>
  <c r="AY653" i="58"/>
  <c r="AY652" i="58"/>
  <c r="AY651" i="58"/>
  <c r="AY650" i="58"/>
  <c r="AY649" i="58"/>
  <c r="AY648" i="58"/>
  <c r="AY647" i="58"/>
  <c r="AY646" i="58"/>
  <c r="AY645" i="58"/>
  <c r="AY644" i="58"/>
  <c r="AY643" i="58"/>
  <c r="AY642" i="58"/>
  <c r="AY641" i="58"/>
  <c r="AY640" i="58"/>
  <c r="AY639" i="58"/>
  <c r="AY638" i="58"/>
  <c r="AY637" i="58"/>
  <c r="AY636" i="58"/>
  <c r="AY635" i="58"/>
  <c r="AY634" i="58"/>
  <c r="AY633" i="58"/>
  <c r="AY632" i="58"/>
  <c r="AY631" i="58"/>
  <c r="AY630" i="58"/>
  <c r="AY629" i="58"/>
  <c r="AY628" i="58"/>
  <c r="AY627" i="58"/>
  <c r="AY626" i="58"/>
  <c r="AY625" i="58"/>
  <c r="AY624" i="58"/>
  <c r="AY623" i="58"/>
  <c r="AY622" i="58"/>
  <c r="AY621" i="58"/>
  <c r="AY620" i="58"/>
  <c r="AY619" i="58"/>
  <c r="AY618" i="58"/>
  <c r="AY617" i="58"/>
  <c r="AY616" i="58"/>
  <c r="AY615" i="58"/>
  <c r="AY614" i="58"/>
  <c r="AY613" i="58"/>
  <c r="AY612" i="58"/>
  <c r="AY611" i="58"/>
  <c r="AY610" i="58"/>
  <c r="AY609" i="58"/>
  <c r="AY608" i="58"/>
  <c r="AY607" i="58"/>
  <c r="AY606" i="58"/>
  <c r="AY605" i="58"/>
  <c r="AY604" i="58"/>
  <c r="AY603" i="58"/>
  <c r="AY602" i="58"/>
  <c r="AY601" i="58"/>
  <c r="AY600" i="58"/>
  <c r="AY599" i="58"/>
  <c r="AY598" i="58"/>
  <c r="AY597" i="58"/>
  <c r="AY596" i="58"/>
  <c r="AY595" i="58"/>
  <c r="AY594" i="58"/>
  <c r="AY593" i="58"/>
  <c r="AY592" i="58"/>
  <c r="AY591" i="58"/>
  <c r="AY590" i="58"/>
  <c r="AY589" i="58"/>
  <c r="AY588" i="58"/>
  <c r="AY587" i="58"/>
  <c r="AY586" i="58"/>
  <c r="AY585" i="58"/>
  <c r="AY584" i="58"/>
  <c r="AY583" i="58"/>
  <c r="AY582" i="58"/>
  <c r="AY581" i="58"/>
  <c r="AY580" i="58"/>
  <c r="AY579" i="58"/>
  <c r="AY578" i="58"/>
  <c r="AY577" i="58"/>
  <c r="AY576" i="58"/>
  <c r="AY575" i="58"/>
  <c r="AY574" i="58"/>
  <c r="AY573" i="58"/>
  <c r="AY572" i="58"/>
  <c r="AY571" i="58"/>
  <c r="AY570" i="58"/>
  <c r="AY569" i="58"/>
  <c r="AY568" i="58"/>
  <c r="AY567" i="58"/>
  <c r="AY566" i="58"/>
  <c r="AY565" i="58"/>
  <c r="AY564" i="58"/>
  <c r="AY563" i="58"/>
  <c r="AY562" i="58"/>
  <c r="AY561" i="58"/>
  <c r="AY560" i="58"/>
  <c r="AY559" i="58"/>
  <c r="AY558" i="58"/>
  <c r="AY557" i="58"/>
  <c r="AY556" i="58"/>
  <c r="AY555" i="58"/>
  <c r="AY554" i="58"/>
  <c r="AY553" i="58"/>
  <c r="AY552" i="58"/>
  <c r="AY551" i="58"/>
  <c r="AY550" i="58"/>
  <c r="AY549" i="58"/>
  <c r="AY548" i="58"/>
  <c r="AY547" i="58"/>
  <c r="AY546" i="58"/>
  <c r="AY545" i="58"/>
  <c r="AY544" i="58"/>
  <c r="AY543" i="58"/>
  <c r="AY542" i="58"/>
  <c r="AY541" i="58"/>
  <c r="AY540" i="58"/>
  <c r="AY539" i="58"/>
  <c r="AY538" i="58"/>
  <c r="AY537" i="58"/>
  <c r="AY536" i="58"/>
  <c r="AY535" i="58"/>
  <c r="AY534" i="58"/>
  <c r="AY533" i="58"/>
  <c r="AY532" i="58"/>
  <c r="AY531" i="58"/>
  <c r="AY530" i="58"/>
  <c r="AY529" i="58"/>
  <c r="AY528" i="58"/>
  <c r="AY527" i="58"/>
  <c r="AY526" i="58"/>
  <c r="AY525" i="58"/>
  <c r="AY524" i="58"/>
  <c r="AY523" i="58"/>
  <c r="AY522" i="58"/>
  <c r="AY521" i="58"/>
  <c r="AY520" i="58"/>
  <c r="AY519" i="58"/>
  <c r="AY518" i="58"/>
  <c r="AY517" i="58"/>
  <c r="AY516" i="58"/>
  <c r="AY515" i="58"/>
  <c r="AY514" i="58"/>
  <c r="AY513" i="58"/>
  <c r="AY512" i="58"/>
  <c r="AY511" i="58"/>
  <c r="AY510" i="58"/>
  <c r="AY509" i="58"/>
  <c r="AY508" i="58"/>
  <c r="AY507" i="58"/>
  <c r="AY506" i="58"/>
  <c r="AY505" i="58"/>
  <c r="AY504" i="58"/>
  <c r="AY503" i="58"/>
  <c r="AY502" i="58"/>
  <c r="AY501" i="58"/>
  <c r="AY500" i="58"/>
  <c r="AY499" i="58"/>
  <c r="AY498" i="58"/>
  <c r="AY497" i="58"/>
  <c r="AY496" i="58"/>
  <c r="AY495" i="58"/>
  <c r="AY494" i="58"/>
  <c r="AY493" i="58"/>
  <c r="AY492" i="58"/>
  <c r="AY491" i="58"/>
  <c r="AY490" i="58"/>
  <c r="AY489" i="58"/>
  <c r="AY488" i="58"/>
  <c r="AY487" i="58"/>
  <c r="AY486" i="58"/>
  <c r="AY485" i="58"/>
  <c r="AY484" i="58"/>
  <c r="AY483" i="58"/>
  <c r="AY482" i="58"/>
  <c r="AY481" i="58"/>
  <c r="AY480" i="58"/>
  <c r="AY479" i="58"/>
  <c r="AY478" i="58"/>
  <c r="AY477" i="58"/>
  <c r="AY476" i="58"/>
  <c r="AY475" i="58"/>
  <c r="AY474" i="58"/>
  <c r="AY473" i="58"/>
  <c r="AY472" i="58"/>
  <c r="AY471" i="58"/>
  <c r="AY470" i="58"/>
  <c r="AY469" i="58"/>
  <c r="AY468" i="58"/>
  <c r="AY467" i="58"/>
  <c r="AY466" i="58"/>
  <c r="AY465" i="58"/>
  <c r="AY464" i="58"/>
  <c r="AY463" i="58"/>
  <c r="AY462" i="58"/>
  <c r="AY461" i="58"/>
  <c r="AY460" i="58"/>
  <c r="AY459" i="58"/>
  <c r="AY458" i="58"/>
  <c r="AY457" i="58"/>
  <c r="AY456" i="58"/>
  <c r="AY455" i="58"/>
  <c r="AY454" i="58"/>
  <c r="AY453" i="58"/>
  <c r="AY452" i="58"/>
  <c r="AY451" i="58"/>
  <c r="AY450" i="58"/>
  <c r="AY449" i="58"/>
  <c r="AY448" i="58"/>
  <c r="AY447" i="58"/>
  <c r="AY446" i="58"/>
  <c r="AY445" i="58"/>
  <c r="AY444" i="58"/>
  <c r="AY443" i="58"/>
  <c r="AY442" i="58"/>
  <c r="AY441" i="58"/>
  <c r="AY440" i="58"/>
  <c r="AY439" i="58"/>
  <c r="AY438" i="58"/>
  <c r="AY437" i="58"/>
  <c r="AY436" i="58"/>
  <c r="AY435" i="58"/>
  <c r="AY434" i="58"/>
  <c r="AY433" i="58"/>
  <c r="AY432" i="58"/>
  <c r="AY431" i="58"/>
  <c r="AY430" i="58"/>
  <c r="AY429" i="58"/>
  <c r="AY428" i="58"/>
  <c r="AY427" i="58"/>
  <c r="AY426" i="58"/>
  <c r="AY425" i="58"/>
  <c r="AY424" i="58"/>
  <c r="AY423" i="58"/>
  <c r="AY422" i="58"/>
  <c r="AY421" i="58"/>
  <c r="AY420" i="58"/>
  <c r="AY419" i="58"/>
  <c r="AY418" i="58"/>
  <c r="AY417" i="58"/>
  <c r="AY416" i="58"/>
  <c r="AY415" i="58"/>
  <c r="AY414" i="58"/>
  <c r="AY413" i="58"/>
  <c r="AY412" i="58"/>
  <c r="AY411" i="58"/>
  <c r="AY410" i="58"/>
  <c r="AY409" i="58"/>
  <c r="AY408" i="58"/>
  <c r="AY407" i="58"/>
  <c r="AY406" i="58"/>
  <c r="AY405" i="58"/>
  <c r="AY404" i="58"/>
  <c r="AY403" i="58"/>
  <c r="AY402" i="58"/>
  <c r="AY401" i="58"/>
  <c r="AY400" i="58"/>
  <c r="AY399" i="58"/>
  <c r="AY398" i="58"/>
  <c r="AY397" i="58"/>
  <c r="AY396" i="58"/>
  <c r="AY395" i="58"/>
  <c r="AY394" i="58"/>
  <c r="AY393" i="58"/>
  <c r="AY392" i="58"/>
  <c r="AY391" i="58"/>
  <c r="AY390" i="58"/>
  <c r="AY389" i="58"/>
  <c r="AY388" i="58"/>
  <c r="AY387" i="58"/>
  <c r="AY386" i="58"/>
  <c r="AY385" i="58"/>
  <c r="AY384" i="58"/>
  <c r="AY383" i="58"/>
  <c r="AY382" i="58"/>
  <c r="AY381" i="58"/>
  <c r="AY380" i="58"/>
  <c r="AY379" i="58"/>
  <c r="AY378" i="58"/>
  <c r="AY377" i="58"/>
  <c r="AY376" i="58"/>
  <c r="AY375" i="58"/>
  <c r="AY374" i="58"/>
  <c r="AY373" i="58"/>
  <c r="AY372" i="58"/>
  <c r="AY371" i="58"/>
  <c r="AY370" i="58"/>
  <c r="AY369" i="58"/>
  <c r="AY368" i="58"/>
  <c r="AY367" i="58"/>
  <c r="AY366" i="58"/>
  <c r="AY365" i="58"/>
  <c r="AY364" i="58"/>
  <c r="AY363" i="58"/>
  <c r="AY362" i="58"/>
  <c r="AY361" i="58"/>
  <c r="AY360" i="58"/>
  <c r="AY359" i="58"/>
  <c r="AY358" i="58"/>
  <c r="AY357" i="58"/>
  <c r="AY356" i="58"/>
  <c r="AY355" i="58"/>
  <c r="AY354" i="58"/>
  <c r="AY353" i="58"/>
  <c r="AY352" i="58"/>
  <c r="AY351" i="58"/>
  <c r="AY350" i="58"/>
  <c r="AY349" i="58"/>
  <c r="AY348" i="58"/>
  <c r="AY347" i="58"/>
  <c r="AY346" i="58"/>
  <c r="AY345" i="58"/>
  <c r="AY344" i="58"/>
  <c r="AY343" i="58"/>
  <c r="AY342" i="58"/>
  <c r="AY341" i="58"/>
  <c r="AY340" i="58"/>
  <c r="AY339" i="58"/>
  <c r="AY338" i="58"/>
  <c r="AY337" i="58"/>
  <c r="AY336" i="58"/>
  <c r="AY335" i="58"/>
  <c r="AY334" i="58"/>
  <c r="AY333" i="58"/>
  <c r="AY332" i="58"/>
  <c r="AY331" i="58"/>
  <c r="AY330" i="58"/>
  <c r="AY329" i="58"/>
  <c r="AY328" i="58"/>
  <c r="AY327" i="58"/>
  <c r="AY326" i="58"/>
  <c r="AY325" i="58"/>
  <c r="AY324" i="58"/>
  <c r="AY323" i="58"/>
  <c r="AY322" i="58"/>
  <c r="AY321" i="58"/>
  <c r="AY320" i="58"/>
  <c r="AY319" i="58"/>
  <c r="AY318" i="58"/>
  <c r="AY317" i="58"/>
  <c r="AY316" i="58"/>
  <c r="AY315" i="58"/>
  <c r="AY314" i="58"/>
  <c r="AY313" i="58"/>
  <c r="AY312" i="58"/>
  <c r="AY311" i="58"/>
  <c r="AY310" i="58"/>
  <c r="AY309" i="58"/>
  <c r="AY308" i="58"/>
  <c r="AY307" i="58"/>
  <c r="AY306" i="58"/>
  <c r="AY305" i="58"/>
  <c r="AY304" i="58"/>
  <c r="AY303" i="58"/>
  <c r="AY302" i="58"/>
  <c r="AY301" i="58"/>
  <c r="AY300" i="58"/>
  <c r="AY299" i="58"/>
  <c r="AY298" i="58"/>
  <c r="AY297" i="58"/>
  <c r="AY296" i="58"/>
  <c r="AY295" i="58"/>
  <c r="AY294" i="58"/>
  <c r="AY293" i="58"/>
  <c r="AY292" i="58"/>
  <c r="AY291" i="58"/>
  <c r="AY290" i="58"/>
  <c r="AY289" i="58"/>
  <c r="AY288" i="58"/>
  <c r="AY287" i="58"/>
  <c r="AY286" i="58"/>
  <c r="AY285" i="58"/>
  <c r="AY284" i="58"/>
  <c r="AY283" i="58"/>
  <c r="AY282" i="58"/>
  <c r="AY281" i="58"/>
  <c r="AY280" i="58"/>
  <c r="AY279" i="58"/>
  <c r="AY278" i="58"/>
  <c r="AY277" i="58"/>
  <c r="AY276" i="58"/>
  <c r="AY275" i="58"/>
  <c r="AY274" i="58"/>
  <c r="AY273" i="58"/>
  <c r="AY272" i="58"/>
  <c r="AY271" i="58"/>
  <c r="AY270" i="58"/>
  <c r="AY269" i="58"/>
  <c r="AY268" i="58"/>
  <c r="AY267" i="58"/>
  <c r="AY266" i="58"/>
  <c r="AY265" i="58"/>
  <c r="AY264" i="58"/>
  <c r="AY263" i="58"/>
  <c r="AY262" i="58"/>
  <c r="AY261" i="58"/>
  <c r="AY260" i="58"/>
  <c r="AY259" i="58"/>
  <c r="AY258" i="58"/>
  <c r="AY257" i="58"/>
  <c r="AY256" i="58"/>
  <c r="AY255" i="58"/>
  <c r="AY254" i="58"/>
  <c r="AY253" i="58"/>
  <c r="AY252" i="58"/>
  <c r="AY251" i="58"/>
  <c r="AY250" i="58"/>
  <c r="AY249" i="58"/>
  <c r="AY248" i="58"/>
  <c r="AY247" i="58"/>
  <c r="AY246" i="58"/>
  <c r="AY245" i="58"/>
  <c r="AY244" i="58"/>
  <c r="AY243" i="58"/>
  <c r="AY242" i="58"/>
  <c r="AY241" i="58"/>
  <c r="AY240" i="58"/>
  <c r="AY239" i="58"/>
  <c r="AY238" i="58"/>
  <c r="AY237" i="58"/>
  <c r="AY236" i="58"/>
  <c r="AY235" i="58"/>
  <c r="AY234" i="58"/>
  <c r="AY233" i="58"/>
  <c r="AY232" i="58"/>
  <c r="AY231" i="58"/>
  <c r="AY230" i="58"/>
  <c r="AY229" i="58"/>
  <c r="AY228" i="58"/>
  <c r="AY227" i="58"/>
  <c r="AY226" i="58"/>
  <c r="AY225" i="58"/>
  <c r="AY224" i="58"/>
  <c r="AY223" i="58"/>
  <c r="AY222" i="58"/>
  <c r="AY221" i="58"/>
  <c r="AY220" i="58"/>
  <c r="AY219" i="58"/>
  <c r="AY218" i="58"/>
  <c r="AY217" i="58"/>
  <c r="AY216" i="58"/>
  <c r="AY215" i="58"/>
  <c r="AY214" i="58"/>
  <c r="AY213" i="58"/>
  <c r="AY212" i="58"/>
  <c r="AY211" i="58"/>
  <c r="AY210" i="58"/>
  <c r="AY209" i="58"/>
  <c r="AY208" i="58"/>
  <c r="AY207" i="58"/>
  <c r="AY206" i="58"/>
  <c r="AY205" i="58"/>
  <c r="AY204" i="58"/>
  <c r="AY203" i="58"/>
  <c r="AY202" i="58"/>
  <c r="AY201" i="58"/>
  <c r="AY200" i="58"/>
  <c r="AY199" i="58"/>
  <c r="AY198" i="58"/>
  <c r="AY197" i="58"/>
  <c r="AY196" i="58"/>
  <c r="AY195" i="58"/>
  <c r="AY194" i="58"/>
  <c r="AY193" i="58"/>
  <c r="AY192" i="58"/>
  <c r="AY191" i="58"/>
  <c r="AY190" i="58"/>
  <c r="AY189" i="58"/>
  <c r="AY188" i="58"/>
  <c r="AY187" i="58"/>
  <c r="AY186" i="58"/>
  <c r="AY185" i="58"/>
  <c r="AY184" i="58"/>
  <c r="AY183" i="58"/>
  <c r="AY182" i="58"/>
  <c r="AY181" i="58"/>
  <c r="AY180" i="58"/>
  <c r="AY179" i="58"/>
  <c r="AY178" i="58"/>
  <c r="AY177" i="58"/>
  <c r="AY176" i="58"/>
  <c r="AY175" i="58"/>
  <c r="AY174" i="58"/>
  <c r="AY173" i="58"/>
  <c r="AY172" i="58"/>
  <c r="AY171" i="58"/>
  <c r="AY170" i="58"/>
  <c r="AY169" i="58"/>
  <c r="AY168" i="58"/>
  <c r="AY167" i="58"/>
  <c r="AY166" i="58"/>
  <c r="AY165" i="58"/>
  <c r="AY164" i="58"/>
  <c r="AY163" i="58"/>
  <c r="AY162" i="58"/>
  <c r="AY161" i="58"/>
  <c r="AY160" i="58"/>
  <c r="AY159" i="58"/>
  <c r="AY158" i="58"/>
  <c r="AY157" i="58"/>
  <c r="AY156" i="58"/>
  <c r="AY155" i="58"/>
  <c r="AY154" i="58"/>
  <c r="AY153" i="58"/>
  <c r="AY152" i="58"/>
  <c r="AY151" i="58"/>
  <c r="AY150" i="58"/>
  <c r="AY149" i="58"/>
  <c r="AY148" i="58"/>
  <c r="AY147" i="58"/>
  <c r="AY146" i="58"/>
  <c r="AY145" i="58"/>
  <c r="AY144" i="58"/>
  <c r="AY143" i="58"/>
  <c r="AY142" i="58"/>
  <c r="AY141" i="58"/>
  <c r="AY140" i="58"/>
  <c r="AY139" i="58"/>
  <c r="AY138" i="58"/>
  <c r="AY137" i="58"/>
  <c r="AY136" i="58"/>
  <c r="AY135" i="58"/>
  <c r="AY134" i="58"/>
  <c r="AY133" i="58"/>
  <c r="AY132" i="58"/>
  <c r="AY131" i="58"/>
  <c r="AY130" i="58"/>
  <c r="AY129" i="58"/>
  <c r="AY128" i="58"/>
  <c r="AY127" i="58"/>
  <c r="AY126" i="58"/>
  <c r="AY125" i="58"/>
  <c r="AY124" i="58"/>
  <c r="AY123" i="58"/>
  <c r="AY122" i="58"/>
  <c r="AY121" i="58"/>
  <c r="AY120" i="58"/>
  <c r="AY119" i="58"/>
  <c r="AY118" i="58"/>
  <c r="AY117" i="58"/>
  <c r="AY116" i="58"/>
  <c r="AY115" i="58"/>
  <c r="AY114" i="58"/>
  <c r="AY113" i="58"/>
  <c r="AY112" i="58"/>
  <c r="AY111" i="58"/>
  <c r="AY110" i="58"/>
  <c r="AY109" i="58"/>
  <c r="AY108" i="58"/>
  <c r="AY107" i="58"/>
  <c r="AY106" i="58"/>
  <c r="AY105" i="58"/>
  <c r="AY104" i="58"/>
  <c r="AY103" i="58"/>
  <c r="AY102" i="58"/>
  <c r="AY101" i="58"/>
  <c r="AY100" i="58"/>
  <c r="AY99" i="58"/>
  <c r="AY98" i="58"/>
  <c r="AY97" i="58"/>
  <c r="AY96" i="58"/>
  <c r="AY95" i="58"/>
  <c r="AY94" i="58"/>
  <c r="AY93" i="58"/>
  <c r="AY92" i="58"/>
  <c r="AY91" i="58"/>
  <c r="AY90" i="58"/>
  <c r="AY89" i="58"/>
  <c r="AY88" i="58"/>
  <c r="AY87" i="58"/>
  <c r="AY86" i="58"/>
  <c r="AY85" i="58"/>
  <c r="AY84" i="58"/>
  <c r="AY83" i="58"/>
  <c r="AY82" i="58"/>
  <c r="AY81" i="58"/>
  <c r="AY80" i="58"/>
  <c r="AY79" i="58"/>
  <c r="AY78" i="58"/>
  <c r="AY77" i="58"/>
  <c r="AY76" i="58"/>
  <c r="AY75" i="58"/>
  <c r="AY74" i="58"/>
  <c r="AY73" i="58"/>
  <c r="AY72" i="58"/>
  <c r="AY71" i="58"/>
  <c r="AY70" i="58"/>
  <c r="AY69" i="58"/>
  <c r="AY68" i="58"/>
  <c r="AY67" i="58"/>
  <c r="AY66" i="58"/>
  <c r="AY65" i="58"/>
  <c r="AY64" i="58"/>
  <c r="AY63" i="58"/>
  <c r="AY62" i="58"/>
  <c r="AY61" i="58"/>
  <c r="AY60" i="58"/>
  <c r="AY59" i="58"/>
  <c r="AY58" i="58"/>
  <c r="AY57" i="58"/>
  <c r="AY56" i="58"/>
  <c r="AY55" i="58"/>
  <c r="AY54" i="58"/>
  <c r="AY53" i="58"/>
  <c r="AY52" i="58"/>
  <c r="AY51" i="58"/>
  <c r="AY50" i="58"/>
  <c r="AY49" i="58"/>
  <c r="AY48" i="58"/>
  <c r="AY47" i="58"/>
  <c r="AY46" i="58"/>
  <c r="AY45" i="58"/>
  <c r="AY44" i="58"/>
  <c r="AY43" i="58"/>
  <c r="AY42" i="58"/>
  <c r="AY41" i="58"/>
  <c r="AY40" i="58"/>
  <c r="AY39" i="58"/>
  <c r="AY38" i="58"/>
  <c r="AY37" i="58"/>
  <c r="AY36" i="58"/>
  <c r="AY35" i="58"/>
  <c r="AY34" i="58"/>
  <c r="AY33" i="58"/>
  <c r="AY32" i="58"/>
  <c r="AY31" i="58"/>
  <c r="AY30" i="58"/>
  <c r="AY29" i="58"/>
  <c r="AY28" i="58"/>
  <c r="AY27" i="58"/>
  <c r="AY26" i="58"/>
  <c r="AY25" i="58"/>
  <c r="AY24" i="58"/>
  <c r="AY23" i="58"/>
  <c r="AY22" i="58"/>
  <c r="AY21" i="58"/>
  <c r="AY20" i="58"/>
  <c r="AY19" i="58"/>
  <c r="AY18" i="58"/>
  <c r="AY17" i="58"/>
  <c r="AY16" i="58"/>
  <c r="AY15" i="58"/>
  <c r="AY14" i="58"/>
  <c r="AY13" i="58"/>
  <c r="AY12" i="58"/>
  <c r="AY11" i="58"/>
  <c r="AY10" i="58"/>
  <c r="AY9" i="58"/>
  <c r="AY8" i="58"/>
  <c r="AX820" i="58"/>
  <c r="AX819" i="58"/>
  <c r="AX818" i="58"/>
  <c r="AX817" i="58"/>
  <c r="AX816" i="58"/>
  <c r="AX815" i="58"/>
  <c r="AX814" i="58"/>
  <c r="AX813" i="58"/>
  <c r="AX812" i="58"/>
  <c r="AX811" i="58"/>
  <c r="AX810" i="58"/>
  <c r="AX809" i="58"/>
  <c r="AX808" i="58"/>
  <c r="AX807" i="58"/>
  <c r="AX806" i="58"/>
  <c r="AX805" i="58"/>
  <c r="AX804" i="58"/>
  <c r="AX803" i="58"/>
  <c r="AX802" i="58"/>
  <c r="AX801" i="58"/>
  <c r="AX800" i="58"/>
  <c r="AX799" i="58"/>
  <c r="AX798" i="58"/>
  <c r="AX797" i="58"/>
  <c r="AX796" i="58"/>
  <c r="AX795" i="58"/>
  <c r="AX794" i="58"/>
  <c r="AX793" i="58"/>
  <c r="AX792" i="58"/>
  <c r="AX791" i="58"/>
  <c r="AX790" i="58"/>
  <c r="AX789" i="58"/>
  <c r="AX788" i="58"/>
  <c r="AX787" i="58"/>
  <c r="AX786" i="58"/>
  <c r="AX785" i="58"/>
  <c r="AX784" i="58"/>
  <c r="AX783" i="58"/>
  <c r="AX782" i="58"/>
  <c r="AX781" i="58"/>
  <c r="AX780" i="58"/>
  <c r="AX779" i="58"/>
  <c r="AX778" i="58"/>
  <c r="AX777" i="58"/>
  <c r="AX776" i="58"/>
  <c r="AX775" i="58"/>
  <c r="AX774" i="58"/>
  <c r="AX773" i="58"/>
  <c r="AX772" i="58"/>
  <c r="AX771" i="58"/>
  <c r="AX770" i="58"/>
  <c r="AX769" i="58"/>
  <c r="AX768" i="58"/>
  <c r="AX767" i="58"/>
  <c r="AX766" i="58"/>
  <c r="AX765" i="58"/>
  <c r="AX764" i="58"/>
  <c r="AX763" i="58"/>
  <c r="AX762" i="58"/>
  <c r="AX761" i="58"/>
  <c r="AX760" i="58"/>
  <c r="AX759" i="58"/>
  <c r="AX758" i="58"/>
  <c r="AX757" i="58"/>
  <c r="AX756" i="58"/>
  <c r="AX755" i="58"/>
  <c r="AX754" i="58"/>
  <c r="AX753" i="58"/>
  <c r="AX752" i="58"/>
  <c r="AX751" i="58"/>
  <c r="AX750" i="58"/>
  <c r="AX749" i="58"/>
  <c r="AX748" i="58"/>
  <c r="AX747" i="58"/>
  <c r="AX746" i="58"/>
  <c r="AX745" i="58"/>
  <c r="AX744" i="58"/>
  <c r="AX743" i="58"/>
  <c r="AX742" i="58"/>
  <c r="AX741" i="58"/>
  <c r="AX740" i="58"/>
  <c r="AX739" i="58"/>
  <c r="AX738" i="58"/>
  <c r="AX737" i="58"/>
  <c r="AX736" i="58"/>
  <c r="AX735" i="58"/>
  <c r="AX734" i="58"/>
  <c r="AX733" i="58"/>
  <c r="AX732" i="58"/>
  <c r="AX731" i="58"/>
  <c r="AX730" i="58"/>
  <c r="AX729" i="58"/>
  <c r="AX728" i="58"/>
  <c r="AX727" i="58"/>
  <c r="AX726" i="58"/>
  <c r="AX725" i="58"/>
  <c r="AX724" i="58"/>
  <c r="AX723" i="58"/>
  <c r="AX722" i="58"/>
  <c r="AX721" i="58"/>
  <c r="AX720" i="58"/>
  <c r="AX719" i="58"/>
  <c r="AX718" i="58"/>
  <c r="AX717" i="58"/>
  <c r="AX716" i="58"/>
  <c r="AX715" i="58"/>
  <c r="AX714" i="58"/>
  <c r="AX713" i="58"/>
  <c r="AX712" i="58"/>
  <c r="AX711" i="58"/>
  <c r="AX710" i="58"/>
  <c r="AX709" i="58"/>
  <c r="AX708" i="58"/>
  <c r="AX707" i="58"/>
  <c r="AX706" i="58"/>
  <c r="AX705" i="58"/>
  <c r="AX704" i="58"/>
  <c r="AX703" i="58"/>
  <c r="AX702" i="58"/>
  <c r="AX701" i="58"/>
  <c r="AX700" i="58"/>
  <c r="AX699" i="58"/>
  <c r="AX698" i="58"/>
  <c r="AX697" i="58"/>
  <c r="AX696" i="58"/>
  <c r="AX695" i="58"/>
  <c r="AX694" i="58"/>
  <c r="AX693" i="58"/>
  <c r="AX692" i="58"/>
  <c r="AX691" i="58"/>
  <c r="AX690" i="58"/>
  <c r="AX689" i="58"/>
  <c r="AX688" i="58"/>
  <c r="AX687" i="58"/>
  <c r="AX686" i="58"/>
  <c r="AX685" i="58"/>
  <c r="AX684" i="58"/>
  <c r="AX683" i="58"/>
  <c r="AX682" i="58"/>
  <c r="AX681" i="58"/>
  <c r="AX680" i="58"/>
  <c r="AX679" i="58"/>
  <c r="AX678" i="58"/>
  <c r="AX677" i="58"/>
  <c r="AX676" i="58"/>
  <c r="AX675" i="58"/>
  <c r="AX674" i="58"/>
  <c r="AX673" i="58"/>
  <c r="AX672" i="58"/>
  <c r="AX671" i="58"/>
  <c r="AX670" i="58"/>
  <c r="AX669" i="58"/>
  <c r="AX668" i="58"/>
  <c r="AX667" i="58"/>
  <c r="AX666" i="58"/>
  <c r="AX665" i="58"/>
  <c r="AX664" i="58"/>
  <c r="AX663" i="58"/>
  <c r="AX662" i="58"/>
  <c r="AX661" i="58"/>
  <c r="AX660" i="58"/>
  <c r="AX659" i="58"/>
  <c r="AX658" i="58"/>
  <c r="AX657" i="58"/>
  <c r="AX656" i="58"/>
  <c r="AX655" i="58"/>
  <c r="AX654" i="58"/>
  <c r="AX653" i="58"/>
  <c r="AX652" i="58"/>
  <c r="AX651" i="58"/>
  <c r="AX650" i="58"/>
  <c r="AX649" i="58"/>
  <c r="AX648" i="58"/>
  <c r="AX647" i="58"/>
  <c r="AX646" i="58"/>
  <c r="AX645" i="58"/>
  <c r="AX644" i="58"/>
  <c r="AX643" i="58"/>
  <c r="AX642" i="58"/>
  <c r="AX641" i="58"/>
  <c r="AX640" i="58"/>
  <c r="AX639" i="58"/>
  <c r="AX638" i="58"/>
  <c r="AX637" i="58"/>
  <c r="AX636" i="58"/>
  <c r="AX635" i="58"/>
  <c r="AX634" i="58"/>
  <c r="AX633" i="58"/>
  <c r="AX632" i="58"/>
  <c r="AX631" i="58"/>
  <c r="AX630" i="58"/>
  <c r="AX629" i="58"/>
  <c r="AX628" i="58"/>
  <c r="AX627" i="58"/>
  <c r="AX626" i="58"/>
  <c r="AX625" i="58"/>
  <c r="AX624" i="58"/>
  <c r="AX623" i="58"/>
  <c r="AX622" i="58"/>
  <c r="AX621" i="58"/>
  <c r="AX620" i="58"/>
  <c r="AX619" i="58"/>
  <c r="AX618" i="58"/>
  <c r="AX617" i="58"/>
  <c r="AX616" i="58"/>
  <c r="AX615" i="58"/>
  <c r="AX614" i="58"/>
  <c r="AX613" i="58"/>
  <c r="AX612" i="58"/>
  <c r="AX611" i="58"/>
  <c r="AX610" i="58"/>
  <c r="AX609" i="58"/>
  <c r="AX608" i="58"/>
  <c r="AX607" i="58"/>
  <c r="AX606" i="58"/>
  <c r="AX605" i="58"/>
  <c r="AX604" i="58"/>
  <c r="AX603" i="58"/>
  <c r="AX602" i="58"/>
  <c r="AX601" i="58"/>
  <c r="AX600" i="58"/>
  <c r="AX599" i="58"/>
  <c r="AX598" i="58"/>
  <c r="AX597" i="58"/>
  <c r="AX596" i="58"/>
  <c r="AX595" i="58"/>
  <c r="AX594" i="58"/>
  <c r="AX593" i="58"/>
  <c r="AX592" i="58"/>
  <c r="AX591" i="58"/>
  <c r="AX590" i="58"/>
  <c r="AX589" i="58"/>
  <c r="AX588" i="58"/>
  <c r="AX587" i="58"/>
  <c r="AX586" i="58"/>
  <c r="AX585" i="58"/>
  <c r="AX584" i="58"/>
  <c r="AX583" i="58"/>
  <c r="AX582" i="58"/>
  <c r="AX581" i="58"/>
  <c r="AX580" i="58"/>
  <c r="AX579" i="58"/>
  <c r="AX578" i="58"/>
  <c r="AX577" i="58"/>
  <c r="AX576" i="58"/>
  <c r="AX575" i="58"/>
  <c r="AX574" i="58"/>
  <c r="AX573" i="58"/>
  <c r="AX572" i="58"/>
  <c r="AX571" i="58"/>
  <c r="AX570" i="58"/>
  <c r="AX569" i="58"/>
  <c r="AX568" i="58"/>
  <c r="AX567" i="58"/>
  <c r="AX566" i="58"/>
  <c r="AX565" i="58"/>
  <c r="AX564" i="58"/>
  <c r="AX563" i="58"/>
  <c r="AX562" i="58"/>
  <c r="AX561" i="58"/>
  <c r="AX560" i="58"/>
  <c r="AX559" i="58"/>
  <c r="AX558" i="58"/>
  <c r="AX557" i="58"/>
  <c r="AX556" i="58"/>
  <c r="AX555" i="58"/>
  <c r="AX554" i="58"/>
  <c r="AX553" i="58"/>
  <c r="AX552" i="58"/>
  <c r="AX551" i="58"/>
  <c r="AX550" i="58"/>
  <c r="AX549" i="58"/>
  <c r="AX548" i="58"/>
  <c r="AX547" i="58"/>
  <c r="AX546" i="58"/>
  <c r="AX545" i="58"/>
  <c r="AX544" i="58"/>
  <c r="AX543" i="58"/>
  <c r="AX542" i="58"/>
  <c r="AX541" i="58"/>
  <c r="AX540" i="58"/>
  <c r="AX539" i="58"/>
  <c r="AX538" i="58"/>
  <c r="AX537" i="58"/>
  <c r="AX536" i="58"/>
  <c r="AX535" i="58"/>
  <c r="AX534" i="58"/>
  <c r="AX533" i="58"/>
  <c r="AX532" i="58"/>
  <c r="AX531" i="58"/>
  <c r="AX530" i="58"/>
  <c r="AX529" i="58"/>
  <c r="AX528" i="58"/>
  <c r="AX527" i="58"/>
  <c r="AX526" i="58"/>
  <c r="AX525" i="58"/>
  <c r="AX524" i="58"/>
  <c r="AX523" i="58"/>
  <c r="AX522" i="58"/>
  <c r="AX521" i="58"/>
  <c r="AX520" i="58"/>
  <c r="AX519" i="58"/>
  <c r="AX518" i="58"/>
  <c r="AX517" i="58"/>
  <c r="AX516" i="58"/>
  <c r="AX515" i="58"/>
  <c r="AX514" i="58"/>
  <c r="AX513" i="58"/>
  <c r="AX512" i="58"/>
  <c r="AX511" i="58"/>
  <c r="AX510" i="58"/>
  <c r="AX509" i="58"/>
  <c r="AX508" i="58"/>
  <c r="AX507" i="58"/>
  <c r="AX506" i="58"/>
  <c r="AX505" i="58"/>
  <c r="AX504" i="58"/>
  <c r="AX503" i="58"/>
  <c r="AX502" i="58"/>
  <c r="AX501" i="58"/>
  <c r="AX500" i="58"/>
  <c r="AX499" i="58"/>
  <c r="AX498" i="58"/>
  <c r="AX497" i="58"/>
  <c r="AX496" i="58"/>
  <c r="AX495" i="58"/>
  <c r="AX494" i="58"/>
  <c r="AX493" i="58"/>
  <c r="AX492" i="58"/>
  <c r="AX491" i="58"/>
  <c r="AX490" i="58"/>
  <c r="AX489" i="58"/>
  <c r="AX488" i="58"/>
  <c r="AX487" i="58"/>
  <c r="AX486" i="58"/>
  <c r="AX485" i="58"/>
  <c r="AX484" i="58"/>
  <c r="AX483" i="58"/>
  <c r="AX482" i="58"/>
  <c r="AX481" i="58"/>
  <c r="AX480" i="58"/>
  <c r="AX479" i="58"/>
  <c r="AX478" i="58"/>
  <c r="AX477" i="58"/>
  <c r="AX476" i="58"/>
  <c r="AX475" i="58"/>
  <c r="AX474" i="58"/>
  <c r="AX473" i="58"/>
  <c r="AX472" i="58"/>
  <c r="AX471" i="58"/>
  <c r="AX470" i="58"/>
  <c r="AX469" i="58"/>
  <c r="AX468" i="58"/>
  <c r="AX467" i="58"/>
  <c r="AX466" i="58"/>
  <c r="AX465" i="58"/>
  <c r="AX464" i="58"/>
  <c r="AX463" i="58"/>
  <c r="AX462" i="58"/>
  <c r="AX461" i="58"/>
  <c r="AX460" i="58"/>
  <c r="AX459" i="58"/>
  <c r="AX458" i="58"/>
  <c r="AX457" i="58"/>
  <c r="AX456" i="58"/>
  <c r="AX455" i="58"/>
  <c r="AX454" i="58"/>
  <c r="AX453" i="58"/>
  <c r="AX452" i="58"/>
  <c r="AX451" i="58"/>
  <c r="AX450" i="58"/>
  <c r="AX449" i="58"/>
  <c r="AX448" i="58"/>
  <c r="AX447" i="58"/>
  <c r="AX446" i="58"/>
  <c r="AX445" i="58"/>
  <c r="AX444" i="58"/>
  <c r="AX443" i="58"/>
  <c r="AX442" i="58"/>
  <c r="AX441" i="58"/>
  <c r="AX440" i="58"/>
  <c r="AX439" i="58"/>
  <c r="AX438" i="58"/>
  <c r="AX437" i="58"/>
  <c r="AX436" i="58"/>
  <c r="AX435" i="58"/>
  <c r="AX434" i="58"/>
  <c r="AX433" i="58"/>
  <c r="AX432" i="58"/>
  <c r="AX431" i="58"/>
  <c r="AX430" i="58"/>
  <c r="AX429" i="58"/>
  <c r="AX428" i="58"/>
  <c r="AX427" i="58"/>
  <c r="AX426" i="58"/>
  <c r="AX425" i="58"/>
  <c r="AX424" i="58"/>
  <c r="AX423" i="58"/>
  <c r="AX422" i="58"/>
  <c r="AX421" i="58"/>
  <c r="AX420" i="58"/>
  <c r="AX419" i="58"/>
  <c r="AX418" i="58"/>
  <c r="AX417" i="58"/>
  <c r="AX416" i="58"/>
  <c r="AX415" i="58"/>
  <c r="AX414" i="58"/>
  <c r="AX413" i="58"/>
  <c r="AX412" i="58"/>
  <c r="AX411" i="58"/>
  <c r="AX410" i="58"/>
  <c r="AX409" i="58"/>
  <c r="AX408" i="58"/>
  <c r="AX407" i="58"/>
  <c r="AX406" i="58"/>
  <c r="AX405" i="58"/>
  <c r="AX404" i="58"/>
  <c r="AX403" i="58"/>
  <c r="AX402" i="58"/>
  <c r="AX401" i="58"/>
  <c r="AX400" i="58"/>
  <c r="AX399" i="58"/>
  <c r="AX398" i="58"/>
  <c r="AX397" i="58"/>
  <c r="AX396" i="58"/>
  <c r="AX395" i="58"/>
  <c r="AX394" i="58"/>
  <c r="AX393" i="58"/>
  <c r="AX392" i="58"/>
  <c r="AX391" i="58"/>
  <c r="AX390" i="58"/>
  <c r="AX389" i="58"/>
  <c r="AX388" i="58"/>
  <c r="AX387" i="58"/>
  <c r="AX386" i="58"/>
  <c r="AX385" i="58"/>
  <c r="AX384" i="58"/>
  <c r="AX383" i="58"/>
  <c r="AX382" i="58"/>
  <c r="AX381" i="58"/>
  <c r="AX380" i="58"/>
  <c r="AX379" i="58"/>
  <c r="AX378" i="58"/>
  <c r="AX377" i="58"/>
  <c r="AX376" i="58"/>
  <c r="AX375" i="58"/>
  <c r="AX374" i="58"/>
  <c r="AX373" i="58"/>
  <c r="AX372" i="58"/>
  <c r="AX371" i="58"/>
  <c r="AX370" i="58"/>
  <c r="AX369" i="58"/>
  <c r="AX368" i="58"/>
  <c r="AX367" i="58"/>
  <c r="AX366" i="58"/>
  <c r="AX365" i="58"/>
  <c r="AX364" i="58"/>
  <c r="AX363" i="58"/>
  <c r="AX362" i="58"/>
  <c r="AX361" i="58"/>
  <c r="AX360" i="58"/>
  <c r="AX359" i="58"/>
  <c r="AX358" i="58"/>
  <c r="AX357" i="58"/>
  <c r="AX356" i="58"/>
  <c r="AX355" i="58"/>
  <c r="AX354" i="58"/>
  <c r="AX353" i="58"/>
  <c r="AX352" i="58"/>
  <c r="AX351" i="58"/>
  <c r="AX350" i="58"/>
  <c r="AX349" i="58"/>
  <c r="AX348" i="58"/>
  <c r="AX347" i="58"/>
  <c r="AX346" i="58"/>
  <c r="AX345" i="58"/>
  <c r="AX344" i="58"/>
  <c r="AX343" i="58"/>
  <c r="AX342" i="58"/>
  <c r="AX341" i="58"/>
  <c r="AX340" i="58"/>
  <c r="AX339" i="58"/>
  <c r="AX338" i="58"/>
  <c r="AX337" i="58"/>
  <c r="AX336" i="58"/>
  <c r="AX335" i="58"/>
  <c r="AX334" i="58"/>
  <c r="AX333" i="58"/>
  <c r="AX332" i="58"/>
  <c r="AX331" i="58"/>
  <c r="AX330" i="58"/>
  <c r="AX329" i="58"/>
  <c r="AX328" i="58"/>
  <c r="AX327" i="58"/>
  <c r="AX326" i="58"/>
  <c r="AX325" i="58"/>
  <c r="AX324" i="58"/>
  <c r="AX323" i="58"/>
  <c r="AX322" i="58"/>
  <c r="AX321" i="58"/>
  <c r="AX320" i="58"/>
  <c r="AX319" i="58"/>
  <c r="AX318" i="58"/>
  <c r="AX317" i="58"/>
  <c r="AX316" i="58"/>
  <c r="AX315" i="58"/>
  <c r="AX314" i="58"/>
  <c r="AX313" i="58"/>
  <c r="AX312" i="58"/>
  <c r="AX311" i="58"/>
  <c r="AX310" i="58"/>
  <c r="AX309" i="58"/>
  <c r="AX308" i="58"/>
  <c r="AX307" i="58"/>
  <c r="AX306" i="58"/>
  <c r="AX305" i="58"/>
  <c r="AX304" i="58"/>
  <c r="AX303" i="58"/>
  <c r="AX302" i="58"/>
  <c r="AX301" i="58"/>
  <c r="AX300" i="58"/>
  <c r="AX299" i="58"/>
  <c r="AX298" i="58"/>
  <c r="AX297" i="58"/>
  <c r="AX296" i="58"/>
  <c r="AX295" i="58"/>
  <c r="AX294" i="58"/>
  <c r="AX293" i="58"/>
  <c r="AX292" i="58"/>
  <c r="AX291" i="58"/>
  <c r="AX290" i="58"/>
  <c r="AX289" i="58"/>
  <c r="AX288" i="58"/>
  <c r="AX287" i="58"/>
  <c r="AX286" i="58"/>
  <c r="AX285" i="58"/>
  <c r="AX284" i="58"/>
  <c r="AX283" i="58"/>
  <c r="AX282" i="58"/>
  <c r="AX281" i="58"/>
  <c r="AX280" i="58"/>
  <c r="AX279" i="58"/>
  <c r="AX278" i="58"/>
  <c r="AX277" i="58"/>
  <c r="AX276" i="58"/>
  <c r="AX275" i="58"/>
  <c r="AX274" i="58"/>
  <c r="AX273" i="58"/>
  <c r="AX272" i="58"/>
  <c r="AX271" i="58"/>
  <c r="AX270" i="58"/>
  <c r="AX269" i="58"/>
  <c r="AX268" i="58"/>
  <c r="AX267" i="58"/>
  <c r="AX266" i="58"/>
  <c r="AX265" i="58"/>
  <c r="AX264" i="58"/>
  <c r="AX263" i="58"/>
  <c r="AX262" i="58"/>
  <c r="AX261" i="58"/>
  <c r="AX260" i="58"/>
  <c r="AX259" i="58"/>
  <c r="AX258" i="58"/>
  <c r="AX257" i="58"/>
  <c r="AX256" i="58"/>
  <c r="AX255" i="58"/>
  <c r="AX254" i="58"/>
  <c r="AX253" i="58"/>
  <c r="AX252" i="58"/>
  <c r="AX251" i="58"/>
  <c r="AX250" i="58"/>
  <c r="AX249" i="58"/>
  <c r="AX248" i="58"/>
  <c r="AX247" i="58"/>
  <c r="AX246" i="58"/>
  <c r="AX245" i="58"/>
  <c r="AX244" i="58"/>
  <c r="AX243" i="58"/>
  <c r="AX242" i="58"/>
  <c r="AX241" i="58"/>
  <c r="AX240" i="58"/>
  <c r="AX239" i="58"/>
  <c r="AX238" i="58"/>
  <c r="AX237" i="58"/>
  <c r="AX236" i="58"/>
  <c r="AX235" i="58"/>
  <c r="AX234" i="58"/>
  <c r="AX233" i="58"/>
  <c r="AX232" i="58"/>
  <c r="AX231" i="58"/>
  <c r="AX230" i="58"/>
  <c r="AX229" i="58"/>
  <c r="AX228" i="58"/>
  <c r="AX227" i="58"/>
  <c r="AX226" i="58"/>
  <c r="AX225" i="58"/>
  <c r="AX224" i="58"/>
  <c r="AX223" i="58"/>
  <c r="AX222" i="58"/>
  <c r="AX221" i="58"/>
  <c r="AX220" i="58"/>
  <c r="AX219" i="58"/>
  <c r="AX218" i="58"/>
  <c r="AX217" i="58"/>
  <c r="AX216" i="58"/>
  <c r="AX215" i="58"/>
  <c r="AX214" i="58"/>
  <c r="AX213" i="58"/>
  <c r="AX212" i="58"/>
  <c r="AX211" i="58"/>
  <c r="AX210" i="58"/>
  <c r="AX209" i="58"/>
  <c r="AX208" i="58"/>
  <c r="AX207" i="58"/>
  <c r="AX206" i="58"/>
  <c r="AX205" i="58"/>
  <c r="AX204" i="58"/>
  <c r="AX203" i="58"/>
  <c r="AX202" i="58"/>
  <c r="AX201" i="58"/>
  <c r="AX200" i="58"/>
  <c r="AX199" i="58"/>
  <c r="AX198" i="58"/>
  <c r="AX197" i="58"/>
  <c r="AX196" i="58"/>
  <c r="AX195" i="58"/>
  <c r="AX194" i="58"/>
  <c r="AX193" i="58"/>
  <c r="AX192" i="58"/>
  <c r="AX191" i="58"/>
  <c r="AX190" i="58"/>
  <c r="AX189" i="58"/>
  <c r="AX188" i="58"/>
  <c r="AX187" i="58"/>
  <c r="AX186" i="58"/>
  <c r="AX185" i="58"/>
  <c r="AX184" i="58"/>
  <c r="AX183" i="58"/>
  <c r="AX182" i="58"/>
  <c r="AX181" i="58"/>
  <c r="AX180" i="58"/>
  <c r="AX179" i="58"/>
  <c r="AX178" i="58"/>
  <c r="AX177" i="58"/>
  <c r="AX176" i="58"/>
  <c r="AX175" i="58"/>
  <c r="AX174" i="58"/>
  <c r="AX173" i="58"/>
  <c r="AX172" i="58"/>
  <c r="AX171" i="58"/>
  <c r="AX170" i="58"/>
  <c r="AX169" i="58"/>
  <c r="AX168" i="58"/>
  <c r="AX167" i="58"/>
  <c r="AX166" i="58"/>
  <c r="AX165" i="58"/>
  <c r="AX164" i="58"/>
  <c r="AX163" i="58"/>
  <c r="AX162" i="58"/>
  <c r="AX161" i="58"/>
  <c r="AX160" i="58"/>
  <c r="AX159" i="58"/>
  <c r="AX158" i="58"/>
  <c r="AX157" i="58"/>
  <c r="AX156" i="58"/>
  <c r="AX155" i="58"/>
  <c r="AX154" i="58"/>
  <c r="AX153" i="58"/>
  <c r="AX152" i="58"/>
  <c r="AX151" i="58"/>
  <c r="AX150" i="58"/>
  <c r="AX149" i="58"/>
  <c r="AX148" i="58"/>
  <c r="AX147" i="58"/>
  <c r="AX146" i="58"/>
  <c r="AX145" i="58"/>
  <c r="AX144" i="58"/>
  <c r="AX143" i="58"/>
  <c r="AX142" i="58"/>
  <c r="AX141" i="58"/>
  <c r="AX140" i="58"/>
  <c r="AX139" i="58"/>
  <c r="AX138" i="58"/>
  <c r="AX137" i="58"/>
  <c r="AX136" i="58"/>
  <c r="AX135" i="58"/>
  <c r="AX134" i="58"/>
  <c r="AX133" i="58"/>
  <c r="AX132" i="58"/>
  <c r="AX131" i="58"/>
  <c r="AX130" i="58"/>
  <c r="AX129" i="58"/>
  <c r="AX128" i="58"/>
  <c r="AX127" i="58"/>
  <c r="AX126" i="58"/>
  <c r="AX125" i="58"/>
  <c r="AX124" i="58"/>
  <c r="AX123" i="58"/>
  <c r="AX122" i="58"/>
  <c r="AX121" i="58"/>
  <c r="AX120" i="58"/>
  <c r="AX119" i="58"/>
  <c r="AX118" i="58"/>
  <c r="AX117" i="58"/>
  <c r="AX116" i="58"/>
  <c r="AX115" i="58"/>
  <c r="AX114" i="58"/>
  <c r="AX113" i="58"/>
  <c r="AX112" i="58"/>
  <c r="AX111" i="58"/>
  <c r="AX110" i="58"/>
  <c r="AX109" i="58"/>
  <c r="AX108" i="58"/>
  <c r="AX107" i="58"/>
  <c r="AX106" i="58"/>
  <c r="AX105" i="58"/>
  <c r="AX104" i="58"/>
  <c r="AX103" i="58"/>
  <c r="AX102" i="58"/>
  <c r="AX101" i="58"/>
  <c r="AX100" i="58"/>
  <c r="AX99" i="58"/>
  <c r="AX98" i="58"/>
  <c r="AX97" i="58"/>
  <c r="AX96" i="58"/>
  <c r="AX95" i="58"/>
  <c r="AX94" i="58"/>
  <c r="AX93" i="58"/>
  <c r="AX92" i="58"/>
  <c r="AX91" i="58"/>
  <c r="AX90" i="58"/>
  <c r="AX89" i="58"/>
  <c r="AX88" i="58"/>
  <c r="AX87" i="58"/>
  <c r="AX86" i="58"/>
  <c r="AX85" i="58"/>
  <c r="AX84" i="58"/>
  <c r="AX83" i="58"/>
  <c r="AX82" i="58"/>
  <c r="AX81" i="58"/>
  <c r="AX80" i="58"/>
  <c r="AX79" i="58"/>
  <c r="AX78" i="58"/>
  <c r="AX77" i="58"/>
  <c r="AX76" i="58"/>
  <c r="AX75" i="58"/>
  <c r="AX74" i="58"/>
  <c r="AX73" i="58"/>
  <c r="AX72" i="58"/>
  <c r="AX71" i="58"/>
  <c r="AX70" i="58"/>
  <c r="AX69" i="58"/>
  <c r="AX68" i="58"/>
  <c r="AX67" i="58"/>
  <c r="AX66" i="58"/>
  <c r="AX65" i="58"/>
  <c r="AX64" i="58"/>
  <c r="AX63" i="58"/>
  <c r="AX62" i="58"/>
  <c r="AX61" i="58"/>
  <c r="AX60" i="58"/>
  <c r="AX59" i="58"/>
  <c r="AX58" i="58"/>
  <c r="AX57" i="58"/>
  <c r="AX56" i="58"/>
  <c r="AX55" i="58"/>
  <c r="AX54" i="58"/>
  <c r="AX53" i="58"/>
  <c r="AX52" i="58"/>
  <c r="AX51" i="58"/>
  <c r="AX50" i="58"/>
  <c r="AX49" i="58"/>
  <c r="AX48" i="58"/>
  <c r="AX47" i="58"/>
  <c r="AX46" i="58"/>
  <c r="AX45" i="58"/>
  <c r="AX44" i="58"/>
  <c r="AX43" i="58"/>
  <c r="AX42" i="58"/>
  <c r="AX41" i="58"/>
  <c r="AX40" i="58"/>
  <c r="AX39" i="58"/>
  <c r="AX38" i="58"/>
  <c r="AX37" i="58"/>
  <c r="AX36" i="58"/>
  <c r="AX35" i="58"/>
  <c r="AX34" i="58"/>
  <c r="AX33" i="58"/>
  <c r="AX32" i="58"/>
  <c r="AX31" i="58"/>
  <c r="AX30" i="58"/>
  <c r="AX29" i="58"/>
  <c r="AX28" i="58"/>
  <c r="AX27" i="58"/>
  <c r="AX26" i="58"/>
  <c r="AX25" i="58"/>
  <c r="AX24" i="58"/>
  <c r="AX23" i="58"/>
  <c r="AX22" i="58"/>
  <c r="AX21" i="58"/>
  <c r="AX20" i="58"/>
  <c r="AX19" i="58"/>
  <c r="AX18" i="58"/>
  <c r="AX17" i="58"/>
  <c r="AX16" i="58"/>
  <c r="AX15" i="58"/>
  <c r="AX14" i="58"/>
  <c r="AX13" i="58"/>
  <c r="AX12" i="58"/>
  <c r="AX11" i="58"/>
  <c r="AX10" i="58"/>
  <c r="AX9" i="58"/>
  <c r="AX8" i="58"/>
  <c r="AY7" i="58"/>
  <c r="AX7" i="58"/>
  <c r="AQ820" i="58"/>
  <c r="AQ819" i="58"/>
  <c r="AQ818" i="58"/>
  <c r="AQ817" i="58"/>
  <c r="AQ816" i="58"/>
  <c r="AQ815" i="58"/>
  <c r="AQ814" i="58"/>
  <c r="AQ813" i="58"/>
  <c r="AQ812" i="58"/>
  <c r="AQ811" i="58"/>
  <c r="AQ810" i="58"/>
  <c r="AQ809" i="58"/>
  <c r="AQ808" i="58"/>
  <c r="AQ807" i="58"/>
  <c r="AQ806" i="58"/>
  <c r="AQ805" i="58"/>
  <c r="AQ804" i="58"/>
  <c r="AQ803" i="58"/>
  <c r="AQ802" i="58"/>
  <c r="AQ801" i="58"/>
  <c r="AQ800" i="58"/>
  <c r="AQ799" i="58"/>
  <c r="AQ798" i="58"/>
  <c r="AQ797" i="58"/>
  <c r="AQ796" i="58"/>
  <c r="AQ795" i="58"/>
  <c r="AQ794" i="58"/>
  <c r="AQ793" i="58"/>
  <c r="AQ792" i="58"/>
  <c r="AQ791" i="58"/>
  <c r="AQ790" i="58"/>
  <c r="AQ789" i="58"/>
  <c r="AQ788" i="58"/>
  <c r="AQ787" i="58"/>
  <c r="AQ786" i="58"/>
  <c r="AQ785" i="58"/>
  <c r="AQ784" i="58"/>
  <c r="AQ783" i="58"/>
  <c r="AQ782" i="58"/>
  <c r="AQ781" i="58"/>
  <c r="AQ780" i="58"/>
  <c r="AQ779" i="58"/>
  <c r="AQ778" i="58"/>
  <c r="AQ777" i="58"/>
  <c r="AQ776" i="58"/>
  <c r="AQ775" i="58"/>
  <c r="AQ774" i="58"/>
  <c r="AQ773" i="58"/>
  <c r="AQ772" i="58"/>
  <c r="AQ771" i="58"/>
  <c r="AQ770" i="58"/>
  <c r="AQ769" i="58"/>
  <c r="AQ768" i="58"/>
  <c r="AQ767" i="58"/>
  <c r="AQ766" i="58"/>
  <c r="AQ765" i="58"/>
  <c r="AQ764" i="58"/>
  <c r="AQ763" i="58"/>
  <c r="AQ762" i="58"/>
  <c r="AQ761" i="58"/>
  <c r="AQ760" i="58"/>
  <c r="AQ759" i="58"/>
  <c r="AQ758" i="58"/>
  <c r="AQ757" i="58"/>
  <c r="AQ756" i="58"/>
  <c r="AQ755" i="58"/>
  <c r="AQ754" i="58"/>
  <c r="AQ753" i="58"/>
  <c r="AQ752" i="58"/>
  <c r="AQ751" i="58"/>
  <c r="AQ750" i="58"/>
  <c r="AQ749" i="58"/>
  <c r="AQ748" i="58"/>
  <c r="AQ747" i="58"/>
  <c r="AQ746" i="58"/>
  <c r="AQ745" i="58"/>
  <c r="AQ744" i="58"/>
  <c r="AQ743" i="58"/>
  <c r="AQ742" i="58"/>
  <c r="AQ741" i="58"/>
  <c r="AQ740" i="58"/>
  <c r="AQ739" i="58"/>
  <c r="AQ738" i="58"/>
  <c r="AQ737" i="58"/>
  <c r="AQ736" i="58"/>
  <c r="AQ735" i="58"/>
  <c r="AQ734" i="58"/>
  <c r="AQ733" i="58"/>
  <c r="AQ732" i="58"/>
  <c r="AQ731" i="58"/>
  <c r="AQ730" i="58"/>
  <c r="AQ729" i="58"/>
  <c r="AQ728" i="58"/>
  <c r="AQ727" i="58"/>
  <c r="AQ726" i="58"/>
  <c r="AQ725" i="58"/>
  <c r="AQ724" i="58"/>
  <c r="AQ723" i="58"/>
  <c r="AQ722" i="58"/>
  <c r="AQ721" i="58"/>
  <c r="AQ720" i="58"/>
  <c r="AQ719" i="58"/>
  <c r="AQ718" i="58"/>
  <c r="AQ717" i="58"/>
  <c r="AQ716" i="58"/>
  <c r="AQ715" i="58"/>
  <c r="AQ714" i="58"/>
  <c r="AQ713" i="58"/>
  <c r="AQ712" i="58"/>
  <c r="AQ711" i="58"/>
  <c r="AQ710" i="58"/>
  <c r="AQ709" i="58"/>
  <c r="AQ708" i="58"/>
  <c r="AQ707" i="58"/>
  <c r="AQ706" i="58"/>
  <c r="AQ705" i="58"/>
  <c r="AQ704" i="58"/>
  <c r="AQ703" i="58"/>
  <c r="AQ702" i="58"/>
  <c r="AQ701" i="58"/>
  <c r="AQ700" i="58"/>
  <c r="AQ699" i="58"/>
  <c r="AQ698" i="58"/>
  <c r="AQ697" i="58"/>
  <c r="AQ696" i="58"/>
  <c r="AQ695" i="58"/>
  <c r="AQ694" i="58"/>
  <c r="AQ693" i="58"/>
  <c r="AQ692" i="58"/>
  <c r="AQ691" i="58"/>
  <c r="AQ690" i="58"/>
  <c r="AQ689" i="58"/>
  <c r="AQ688" i="58"/>
  <c r="AQ687" i="58"/>
  <c r="AQ686" i="58"/>
  <c r="AQ685" i="58"/>
  <c r="AQ684" i="58"/>
  <c r="AQ683" i="58"/>
  <c r="AQ682" i="58"/>
  <c r="AQ681" i="58"/>
  <c r="AQ680" i="58"/>
  <c r="AQ679" i="58"/>
  <c r="AQ678" i="58"/>
  <c r="AQ677" i="58"/>
  <c r="AQ676" i="58"/>
  <c r="AQ675" i="58"/>
  <c r="AQ674" i="58"/>
  <c r="AQ673" i="58"/>
  <c r="AQ672" i="58"/>
  <c r="AQ671" i="58"/>
  <c r="AQ670" i="58"/>
  <c r="AQ669" i="58"/>
  <c r="AQ668" i="58"/>
  <c r="AQ667" i="58"/>
  <c r="AQ666" i="58"/>
  <c r="AQ665" i="58"/>
  <c r="AQ664" i="58"/>
  <c r="AQ663" i="58"/>
  <c r="AQ662" i="58"/>
  <c r="AQ661" i="58"/>
  <c r="AQ660" i="58"/>
  <c r="AQ659" i="58"/>
  <c r="AQ658" i="58"/>
  <c r="AQ657" i="58"/>
  <c r="AQ656" i="58"/>
  <c r="AQ655" i="58"/>
  <c r="AQ654" i="58"/>
  <c r="AQ653" i="58"/>
  <c r="AQ652" i="58"/>
  <c r="AQ651" i="58"/>
  <c r="AQ650" i="58"/>
  <c r="AQ649" i="58"/>
  <c r="AQ648" i="58"/>
  <c r="AQ647" i="58"/>
  <c r="AQ646" i="58"/>
  <c r="AQ645" i="58"/>
  <c r="AQ644" i="58"/>
  <c r="AQ643" i="58"/>
  <c r="AQ642" i="58"/>
  <c r="AQ641" i="58"/>
  <c r="AQ640" i="58"/>
  <c r="AQ639" i="58"/>
  <c r="AQ638" i="58"/>
  <c r="AQ637" i="58"/>
  <c r="AQ636" i="58"/>
  <c r="AQ635" i="58"/>
  <c r="AQ634" i="58"/>
  <c r="AQ633" i="58"/>
  <c r="AQ632" i="58"/>
  <c r="AQ631" i="58"/>
  <c r="AQ630" i="58"/>
  <c r="AQ629" i="58"/>
  <c r="AQ628" i="58"/>
  <c r="AQ627" i="58"/>
  <c r="AQ626" i="58"/>
  <c r="AQ625" i="58"/>
  <c r="AQ624" i="58"/>
  <c r="AQ623" i="58"/>
  <c r="AQ622" i="58"/>
  <c r="AQ621" i="58"/>
  <c r="AQ620" i="58"/>
  <c r="AQ619" i="58"/>
  <c r="AQ618" i="58"/>
  <c r="AQ617" i="58"/>
  <c r="AQ616" i="58"/>
  <c r="AQ615" i="58"/>
  <c r="AQ614" i="58"/>
  <c r="AQ613" i="58"/>
  <c r="AQ612" i="58"/>
  <c r="AQ611" i="58"/>
  <c r="AQ610" i="58"/>
  <c r="AQ609" i="58"/>
  <c r="AQ608" i="58"/>
  <c r="AQ607" i="58"/>
  <c r="AQ606" i="58"/>
  <c r="AQ605" i="58"/>
  <c r="AQ604" i="58"/>
  <c r="AQ603" i="58"/>
  <c r="AQ602" i="58"/>
  <c r="AQ601" i="58"/>
  <c r="AQ600" i="58"/>
  <c r="AQ599" i="58"/>
  <c r="AQ598" i="58"/>
  <c r="AQ597" i="58"/>
  <c r="AQ596" i="58"/>
  <c r="AQ595" i="58"/>
  <c r="AQ594" i="58"/>
  <c r="AQ593" i="58"/>
  <c r="AQ592" i="58"/>
  <c r="AQ591" i="58"/>
  <c r="AQ590" i="58"/>
  <c r="AQ589" i="58"/>
  <c r="AQ588" i="58"/>
  <c r="AQ587" i="58"/>
  <c r="AQ586" i="58"/>
  <c r="AQ585" i="58"/>
  <c r="AQ584" i="58"/>
  <c r="AQ583" i="58"/>
  <c r="AQ582" i="58"/>
  <c r="AQ581" i="58"/>
  <c r="AQ580" i="58"/>
  <c r="AQ579" i="58"/>
  <c r="AQ578" i="58"/>
  <c r="AQ577" i="58"/>
  <c r="AQ576" i="58"/>
  <c r="AQ575" i="58"/>
  <c r="AQ574" i="58"/>
  <c r="AQ573" i="58"/>
  <c r="AQ572" i="58"/>
  <c r="AQ571" i="58"/>
  <c r="AQ570" i="58"/>
  <c r="AQ569" i="58"/>
  <c r="AQ568" i="58"/>
  <c r="AQ567" i="58"/>
  <c r="AQ566" i="58"/>
  <c r="AQ565" i="58"/>
  <c r="AQ564" i="58"/>
  <c r="AQ563" i="58"/>
  <c r="AQ562" i="58"/>
  <c r="AQ561" i="58"/>
  <c r="AQ560" i="58"/>
  <c r="AQ559" i="58"/>
  <c r="AQ558" i="58"/>
  <c r="AQ557" i="58"/>
  <c r="AQ556" i="58"/>
  <c r="AQ555" i="58"/>
  <c r="AQ554" i="58"/>
  <c r="AQ553" i="58"/>
  <c r="AQ552" i="58"/>
  <c r="AQ551" i="58"/>
  <c r="AQ550" i="58"/>
  <c r="AQ549" i="58"/>
  <c r="AQ548" i="58"/>
  <c r="AQ547" i="58"/>
  <c r="AQ546" i="58"/>
  <c r="AQ545" i="58"/>
  <c r="AQ544" i="58"/>
  <c r="AQ543" i="58"/>
  <c r="AQ542" i="58"/>
  <c r="AQ541" i="58"/>
  <c r="AQ540" i="58"/>
  <c r="AQ539" i="58"/>
  <c r="AQ538" i="58"/>
  <c r="AQ537" i="58"/>
  <c r="AQ536" i="58"/>
  <c r="AQ535" i="58"/>
  <c r="AQ534" i="58"/>
  <c r="AQ533" i="58"/>
  <c r="AQ532" i="58"/>
  <c r="AQ531" i="58"/>
  <c r="AQ530" i="58"/>
  <c r="AQ529" i="58"/>
  <c r="AQ528" i="58"/>
  <c r="AQ527" i="58"/>
  <c r="AQ526" i="58"/>
  <c r="AQ525" i="58"/>
  <c r="AQ524" i="58"/>
  <c r="AQ523" i="58"/>
  <c r="AQ522" i="58"/>
  <c r="AQ521" i="58"/>
  <c r="AQ520" i="58"/>
  <c r="AQ519" i="58"/>
  <c r="AQ518" i="58"/>
  <c r="AQ517" i="58"/>
  <c r="AQ516" i="58"/>
  <c r="AQ515" i="58"/>
  <c r="AQ514" i="58"/>
  <c r="AQ513" i="58"/>
  <c r="AQ512" i="58"/>
  <c r="AQ511" i="58"/>
  <c r="AQ510" i="58"/>
  <c r="AQ509" i="58"/>
  <c r="AQ508" i="58"/>
  <c r="AQ507" i="58"/>
  <c r="AQ506" i="58"/>
  <c r="AQ505" i="58"/>
  <c r="AQ504" i="58"/>
  <c r="AQ503" i="58"/>
  <c r="AQ502" i="58"/>
  <c r="AQ501" i="58"/>
  <c r="AQ500" i="58"/>
  <c r="AQ499" i="58"/>
  <c r="AQ498" i="58"/>
  <c r="AQ497" i="58"/>
  <c r="AQ496" i="58"/>
  <c r="AQ495" i="58"/>
  <c r="AQ494" i="58"/>
  <c r="AQ493" i="58"/>
  <c r="AQ492" i="58"/>
  <c r="AQ491" i="58"/>
  <c r="AQ490" i="58"/>
  <c r="AQ489" i="58"/>
  <c r="AQ488" i="58"/>
  <c r="AQ487" i="58"/>
  <c r="AQ486" i="58"/>
  <c r="AQ485" i="58"/>
  <c r="AQ484" i="58"/>
  <c r="AQ483" i="58"/>
  <c r="AQ482" i="58"/>
  <c r="AQ481" i="58"/>
  <c r="AQ480" i="58"/>
  <c r="AQ479" i="58"/>
  <c r="AQ478" i="58"/>
  <c r="AQ477" i="58"/>
  <c r="AQ476" i="58"/>
  <c r="AQ475" i="58"/>
  <c r="AQ474" i="58"/>
  <c r="AQ473" i="58"/>
  <c r="AQ472" i="58"/>
  <c r="AQ471" i="58"/>
  <c r="AQ470" i="58"/>
  <c r="AQ469" i="58"/>
  <c r="AQ468" i="58"/>
  <c r="AQ467" i="58"/>
  <c r="AQ466" i="58"/>
  <c r="AQ465" i="58"/>
  <c r="AQ464" i="58"/>
  <c r="AQ463" i="58"/>
  <c r="AQ462" i="58"/>
  <c r="AQ461" i="58"/>
  <c r="AQ460" i="58"/>
  <c r="AQ459" i="58"/>
  <c r="AQ458" i="58"/>
  <c r="AQ457" i="58"/>
  <c r="AQ456" i="58"/>
  <c r="AQ455" i="58"/>
  <c r="AQ454" i="58"/>
  <c r="AQ453" i="58"/>
  <c r="AQ452" i="58"/>
  <c r="AQ451" i="58"/>
  <c r="AQ450" i="58"/>
  <c r="AQ449" i="58"/>
  <c r="AQ448" i="58"/>
  <c r="AQ447" i="58"/>
  <c r="AQ446" i="58"/>
  <c r="AQ445" i="58"/>
  <c r="AQ444" i="58"/>
  <c r="AQ443" i="58"/>
  <c r="AQ442" i="58"/>
  <c r="AQ441" i="58"/>
  <c r="AQ440" i="58"/>
  <c r="AQ439" i="58"/>
  <c r="AQ438" i="58"/>
  <c r="AQ437" i="58"/>
  <c r="AQ436" i="58"/>
  <c r="AQ435" i="58"/>
  <c r="AQ434" i="58"/>
  <c r="AQ433" i="58"/>
  <c r="AQ432" i="58"/>
  <c r="AQ431" i="58"/>
  <c r="AQ430" i="58"/>
  <c r="AQ429" i="58"/>
  <c r="AQ428" i="58"/>
  <c r="AQ427" i="58"/>
  <c r="AQ426" i="58"/>
  <c r="AQ425" i="58"/>
  <c r="AQ424" i="58"/>
  <c r="AQ423" i="58"/>
  <c r="AQ422" i="58"/>
  <c r="AQ421" i="58"/>
  <c r="AQ420" i="58"/>
  <c r="AQ419" i="58"/>
  <c r="AQ418" i="58"/>
  <c r="AQ417" i="58"/>
  <c r="AQ416" i="58"/>
  <c r="AQ415" i="58"/>
  <c r="AQ414" i="58"/>
  <c r="AQ413" i="58"/>
  <c r="AQ412" i="58"/>
  <c r="AQ411" i="58"/>
  <c r="AQ410" i="58"/>
  <c r="AQ409" i="58"/>
  <c r="AQ408" i="58"/>
  <c r="AQ407" i="58"/>
  <c r="AQ406" i="58"/>
  <c r="AQ405" i="58"/>
  <c r="AQ404" i="58"/>
  <c r="AQ403" i="58"/>
  <c r="AQ402" i="58"/>
  <c r="AQ401" i="58"/>
  <c r="AQ400" i="58"/>
  <c r="AQ399" i="58"/>
  <c r="AQ398" i="58"/>
  <c r="AQ397" i="58"/>
  <c r="AQ396" i="58"/>
  <c r="AQ395" i="58"/>
  <c r="AQ394" i="58"/>
  <c r="AQ393" i="58"/>
  <c r="AQ392" i="58"/>
  <c r="AQ391" i="58"/>
  <c r="AQ390" i="58"/>
  <c r="AQ389" i="58"/>
  <c r="AQ388" i="58"/>
  <c r="AQ387" i="58"/>
  <c r="AQ386" i="58"/>
  <c r="AQ385" i="58"/>
  <c r="AQ384" i="58"/>
  <c r="AQ383" i="58"/>
  <c r="AQ382" i="58"/>
  <c r="AQ381" i="58"/>
  <c r="AQ380" i="58"/>
  <c r="AQ379" i="58"/>
  <c r="AQ378" i="58"/>
  <c r="AQ377" i="58"/>
  <c r="AQ376" i="58"/>
  <c r="AQ375" i="58"/>
  <c r="AQ374" i="58"/>
  <c r="AQ373" i="58"/>
  <c r="AQ372" i="58"/>
  <c r="AQ371" i="58"/>
  <c r="AQ370" i="58"/>
  <c r="AQ369" i="58"/>
  <c r="AQ368" i="58"/>
  <c r="AQ367" i="58"/>
  <c r="AQ366" i="58"/>
  <c r="AQ365" i="58"/>
  <c r="AQ364" i="58"/>
  <c r="AQ363" i="58"/>
  <c r="AQ362" i="58"/>
  <c r="AQ361" i="58"/>
  <c r="AQ360" i="58"/>
  <c r="AQ359" i="58"/>
  <c r="AQ358" i="58"/>
  <c r="AQ357" i="58"/>
  <c r="AQ356" i="58"/>
  <c r="AQ355" i="58"/>
  <c r="AQ354" i="58"/>
  <c r="AQ353" i="58"/>
  <c r="AQ352" i="58"/>
  <c r="AQ351" i="58"/>
  <c r="AQ350" i="58"/>
  <c r="AQ349" i="58"/>
  <c r="AQ348" i="58"/>
  <c r="AQ347" i="58"/>
  <c r="AQ346" i="58"/>
  <c r="AQ345" i="58"/>
  <c r="AQ344" i="58"/>
  <c r="AQ343" i="58"/>
  <c r="AQ342" i="58"/>
  <c r="AQ341" i="58"/>
  <c r="AQ340" i="58"/>
  <c r="AQ339" i="58"/>
  <c r="AQ338" i="58"/>
  <c r="AQ337" i="58"/>
  <c r="AQ336" i="58"/>
  <c r="AQ335" i="58"/>
  <c r="AQ334" i="58"/>
  <c r="AQ333" i="58"/>
  <c r="AQ332" i="58"/>
  <c r="AQ331" i="58"/>
  <c r="AQ330" i="58"/>
  <c r="AQ329" i="58"/>
  <c r="AQ328" i="58"/>
  <c r="AQ327" i="58"/>
  <c r="AQ326" i="58"/>
  <c r="AQ325" i="58"/>
  <c r="AQ324" i="58"/>
  <c r="AQ323" i="58"/>
  <c r="AQ322" i="58"/>
  <c r="AQ321" i="58"/>
  <c r="AQ320" i="58"/>
  <c r="AQ319" i="58"/>
  <c r="AQ318" i="58"/>
  <c r="AQ317" i="58"/>
  <c r="AQ316" i="58"/>
  <c r="AQ315" i="58"/>
  <c r="AQ314" i="58"/>
  <c r="AQ313" i="58"/>
  <c r="AQ312" i="58"/>
  <c r="AQ311" i="58"/>
  <c r="AQ310" i="58"/>
  <c r="AQ309" i="58"/>
  <c r="AQ308" i="58"/>
  <c r="AQ307" i="58"/>
  <c r="AQ306" i="58"/>
  <c r="AQ305" i="58"/>
  <c r="AQ304" i="58"/>
  <c r="AQ303" i="58"/>
  <c r="AQ302" i="58"/>
  <c r="AQ301" i="58"/>
  <c r="AQ300" i="58"/>
  <c r="AQ299" i="58"/>
  <c r="AQ298" i="58"/>
  <c r="AQ297" i="58"/>
  <c r="AQ296" i="58"/>
  <c r="AQ295" i="58"/>
  <c r="AQ294" i="58"/>
  <c r="AQ293" i="58"/>
  <c r="AQ292" i="58"/>
  <c r="AQ291" i="58"/>
  <c r="AQ290" i="58"/>
  <c r="AQ289" i="58"/>
  <c r="AQ288" i="58"/>
  <c r="AQ287" i="58"/>
  <c r="AQ286" i="58"/>
  <c r="AQ285" i="58"/>
  <c r="AQ284" i="58"/>
  <c r="AQ283" i="58"/>
  <c r="AQ282" i="58"/>
  <c r="AQ281" i="58"/>
  <c r="AQ280" i="58"/>
  <c r="AQ279" i="58"/>
  <c r="AQ278" i="58"/>
  <c r="AQ277" i="58"/>
  <c r="AQ276" i="58"/>
  <c r="AQ275" i="58"/>
  <c r="AQ274" i="58"/>
  <c r="AQ273" i="58"/>
  <c r="AQ272" i="58"/>
  <c r="AQ271" i="58"/>
  <c r="AQ270" i="58"/>
  <c r="AQ269" i="58"/>
  <c r="AQ268" i="58"/>
  <c r="AQ267" i="58"/>
  <c r="AQ266" i="58"/>
  <c r="AQ265" i="58"/>
  <c r="AQ264" i="58"/>
  <c r="AQ263" i="58"/>
  <c r="AQ262" i="58"/>
  <c r="AQ261" i="58"/>
  <c r="AQ260" i="58"/>
  <c r="AQ259" i="58"/>
  <c r="AQ258" i="58"/>
  <c r="AQ257" i="58"/>
  <c r="AQ256" i="58"/>
  <c r="AQ255" i="58"/>
  <c r="AQ254" i="58"/>
  <c r="AQ253" i="58"/>
  <c r="AQ252" i="58"/>
  <c r="AQ251" i="58"/>
  <c r="AQ250" i="58"/>
  <c r="AQ249" i="58"/>
  <c r="AQ248" i="58"/>
  <c r="AQ247" i="58"/>
  <c r="AQ246" i="58"/>
  <c r="AQ245" i="58"/>
  <c r="AQ244" i="58"/>
  <c r="AQ243" i="58"/>
  <c r="AQ242" i="58"/>
  <c r="AQ241" i="58"/>
  <c r="AQ240" i="58"/>
  <c r="AQ239" i="58"/>
  <c r="AQ238" i="58"/>
  <c r="AQ237" i="58"/>
  <c r="AQ236" i="58"/>
  <c r="AQ235" i="58"/>
  <c r="AQ234" i="58"/>
  <c r="AQ233" i="58"/>
  <c r="AQ232" i="58"/>
  <c r="AQ231" i="58"/>
  <c r="AQ230" i="58"/>
  <c r="AQ229" i="58"/>
  <c r="AQ228" i="58"/>
  <c r="AQ227" i="58"/>
  <c r="AQ226" i="58"/>
  <c r="AQ225" i="58"/>
  <c r="AQ224" i="58"/>
  <c r="AQ223" i="58"/>
  <c r="AQ222" i="58"/>
  <c r="AQ221" i="58"/>
  <c r="AQ220" i="58"/>
  <c r="AQ219" i="58"/>
  <c r="AQ218" i="58"/>
  <c r="AQ217" i="58"/>
  <c r="AQ216" i="58"/>
  <c r="AQ215" i="58"/>
  <c r="AQ214" i="58"/>
  <c r="AQ213" i="58"/>
  <c r="AQ212" i="58"/>
  <c r="AQ211" i="58"/>
  <c r="AQ210" i="58"/>
  <c r="AQ209" i="58"/>
  <c r="AQ208" i="58"/>
  <c r="AQ207" i="58"/>
  <c r="AQ206" i="58"/>
  <c r="AQ205" i="58"/>
  <c r="AQ204" i="58"/>
  <c r="AQ203" i="58"/>
  <c r="AQ202" i="58"/>
  <c r="AQ201" i="58"/>
  <c r="AQ200" i="58"/>
  <c r="AQ199" i="58"/>
  <c r="AQ198" i="58"/>
  <c r="AQ197" i="58"/>
  <c r="AQ196" i="58"/>
  <c r="AQ195" i="58"/>
  <c r="AQ194" i="58"/>
  <c r="AQ193" i="58"/>
  <c r="AQ192" i="58"/>
  <c r="AQ191" i="58"/>
  <c r="AQ190" i="58"/>
  <c r="AQ189" i="58"/>
  <c r="AQ188" i="58"/>
  <c r="AQ187" i="58"/>
  <c r="AQ186" i="58"/>
  <c r="AQ185" i="58"/>
  <c r="AQ184" i="58"/>
  <c r="AQ183" i="58"/>
  <c r="AQ182" i="58"/>
  <c r="AQ181" i="58"/>
  <c r="AQ180" i="58"/>
  <c r="AQ179" i="58"/>
  <c r="AQ178" i="58"/>
  <c r="AQ177" i="58"/>
  <c r="AQ176" i="58"/>
  <c r="AQ175" i="58"/>
  <c r="AQ174" i="58"/>
  <c r="AQ173" i="58"/>
  <c r="AQ172" i="58"/>
  <c r="AQ171" i="58"/>
  <c r="AQ170" i="58"/>
  <c r="AQ169" i="58"/>
  <c r="AQ168" i="58"/>
  <c r="AQ167" i="58"/>
  <c r="AQ166" i="58"/>
  <c r="AQ165" i="58"/>
  <c r="AQ164" i="58"/>
  <c r="AQ163" i="58"/>
  <c r="AQ162" i="58"/>
  <c r="AQ161" i="58"/>
  <c r="AQ160" i="58"/>
  <c r="AQ159" i="58"/>
  <c r="AQ158" i="58"/>
  <c r="AQ157" i="58"/>
  <c r="AQ156" i="58"/>
  <c r="AQ155" i="58"/>
  <c r="AQ154" i="58"/>
  <c r="AQ153" i="58"/>
  <c r="AQ152" i="58"/>
  <c r="AQ151" i="58"/>
  <c r="AQ150" i="58"/>
  <c r="AQ149" i="58"/>
  <c r="AQ148" i="58"/>
  <c r="AQ147" i="58"/>
  <c r="AQ146" i="58"/>
  <c r="AQ145" i="58"/>
  <c r="AQ144" i="58"/>
  <c r="AQ143" i="58"/>
  <c r="AQ142" i="58"/>
  <c r="AQ141" i="58"/>
  <c r="AQ140" i="58"/>
  <c r="AQ139" i="58"/>
  <c r="AQ138" i="58"/>
  <c r="AQ137" i="58"/>
  <c r="AQ136" i="58"/>
  <c r="AQ135" i="58"/>
  <c r="AQ134" i="58"/>
  <c r="AQ133" i="58"/>
  <c r="AQ132" i="58"/>
  <c r="AQ131" i="58"/>
  <c r="AQ130" i="58"/>
  <c r="AQ129" i="58"/>
  <c r="AQ128" i="58"/>
  <c r="AQ127" i="58"/>
  <c r="AQ126" i="58"/>
  <c r="AQ125" i="58"/>
  <c r="AQ124" i="58"/>
  <c r="AQ123" i="58"/>
  <c r="AQ122" i="58"/>
  <c r="AQ121" i="58"/>
  <c r="AQ120" i="58"/>
  <c r="AQ119" i="58"/>
  <c r="AQ118" i="58"/>
  <c r="AQ117" i="58"/>
  <c r="AQ116" i="58"/>
  <c r="AQ115" i="58"/>
  <c r="AQ114" i="58"/>
  <c r="AQ113" i="58"/>
  <c r="AQ112" i="58"/>
  <c r="AQ111" i="58"/>
  <c r="AQ110" i="58"/>
  <c r="AQ109" i="58"/>
  <c r="AQ108" i="58"/>
  <c r="AQ107" i="58"/>
  <c r="AQ106" i="58"/>
  <c r="AQ105" i="58"/>
  <c r="AQ104" i="58"/>
  <c r="AQ103" i="58"/>
  <c r="AQ102" i="58"/>
  <c r="AQ101" i="58"/>
  <c r="AQ100" i="58"/>
  <c r="AQ99" i="58"/>
  <c r="AQ98" i="58"/>
  <c r="AQ97" i="58"/>
  <c r="AQ96" i="58"/>
  <c r="AQ95" i="58"/>
  <c r="AQ94" i="58"/>
  <c r="AQ93" i="58"/>
  <c r="AQ92" i="58"/>
  <c r="AQ91" i="58"/>
  <c r="AQ90" i="58"/>
  <c r="AQ89" i="58"/>
  <c r="AQ88" i="58"/>
  <c r="AQ87" i="58"/>
  <c r="AQ86" i="58"/>
  <c r="AQ85" i="58"/>
  <c r="AQ84" i="58"/>
  <c r="AQ83" i="58"/>
  <c r="AQ82" i="58"/>
  <c r="AQ81" i="58"/>
  <c r="AQ80" i="58"/>
  <c r="AQ79" i="58"/>
  <c r="AQ78" i="58"/>
  <c r="AQ77" i="58"/>
  <c r="AQ76" i="58"/>
  <c r="AQ75" i="58"/>
  <c r="AQ74" i="58"/>
  <c r="AQ73" i="58"/>
  <c r="AQ72" i="58"/>
  <c r="AQ71" i="58"/>
  <c r="AQ70" i="58"/>
  <c r="AQ69" i="58"/>
  <c r="AQ68" i="58"/>
  <c r="AQ67" i="58"/>
  <c r="AQ66" i="58"/>
  <c r="AQ65" i="58"/>
  <c r="AQ64" i="58"/>
  <c r="AQ63" i="58"/>
  <c r="AQ62" i="58"/>
  <c r="AQ61" i="58"/>
  <c r="AQ60" i="58"/>
  <c r="AQ59" i="58"/>
  <c r="AQ58" i="58"/>
  <c r="AQ57" i="58"/>
  <c r="AQ56" i="58"/>
  <c r="AQ55" i="58"/>
  <c r="AQ54" i="58"/>
  <c r="AQ53" i="58"/>
  <c r="AQ52" i="58"/>
  <c r="AQ51" i="58"/>
  <c r="AQ50" i="58"/>
  <c r="AQ49" i="58"/>
  <c r="AQ48" i="58"/>
  <c r="AQ47" i="58"/>
  <c r="AQ46" i="58"/>
  <c r="AQ45" i="58"/>
  <c r="AQ44" i="58"/>
  <c r="AQ43" i="58"/>
  <c r="AQ42" i="58"/>
  <c r="AQ41" i="58"/>
  <c r="AQ40" i="58"/>
  <c r="AQ39" i="58"/>
  <c r="AQ38" i="58"/>
  <c r="AQ37" i="58"/>
  <c r="AQ36" i="58"/>
  <c r="AQ35" i="58"/>
  <c r="AQ34" i="58"/>
  <c r="AQ33" i="58"/>
  <c r="AQ32" i="58"/>
  <c r="AQ31" i="58"/>
  <c r="AQ30" i="58"/>
  <c r="AQ29" i="58"/>
  <c r="AQ28" i="58"/>
  <c r="AQ27" i="58"/>
  <c r="AQ26" i="58"/>
  <c r="AQ25" i="58"/>
  <c r="AQ24" i="58"/>
  <c r="AQ23" i="58"/>
  <c r="AQ22" i="58"/>
  <c r="AQ21" i="58"/>
  <c r="AQ20" i="58"/>
  <c r="AQ19" i="58"/>
  <c r="AQ18" i="58"/>
  <c r="AQ17" i="58"/>
  <c r="AQ16" i="58"/>
  <c r="AQ15" i="58"/>
  <c r="AQ14" i="58"/>
  <c r="AQ13" i="58"/>
  <c r="AQ12" i="58"/>
  <c r="AQ11" i="58"/>
  <c r="AQ10" i="58"/>
  <c r="AQ9" i="58"/>
  <c r="AQ8" i="58"/>
  <c r="AP820" i="58"/>
  <c r="AP819" i="58"/>
  <c r="AP818" i="58"/>
  <c r="AP817" i="58"/>
  <c r="AP816" i="58"/>
  <c r="AP815" i="58"/>
  <c r="AP814" i="58"/>
  <c r="AP813" i="58"/>
  <c r="AP812" i="58"/>
  <c r="AP811" i="58"/>
  <c r="AP810" i="58"/>
  <c r="AP809" i="58"/>
  <c r="AP808" i="58"/>
  <c r="AP807" i="58"/>
  <c r="AP806" i="58"/>
  <c r="AP805" i="58"/>
  <c r="AP804" i="58"/>
  <c r="AP803" i="58"/>
  <c r="AP802" i="58"/>
  <c r="AP801" i="58"/>
  <c r="AP800" i="58"/>
  <c r="AP799" i="58"/>
  <c r="AP798" i="58"/>
  <c r="AP797" i="58"/>
  <c r="AP796" i="58"/>
  <c r="AP795" i="58"/>
  <c r="AP794" i="58"/>
  <c r="AP793" i="58"/>
  <c r="AP792" i="58"/>
  <c r="AP791" i="58"/>
  <c r="AP790" i="58"/>
  <c r="AP789" i="58"/>
  <c r="AP788" i="58"/>
  <c r="AP787" i="58"/>
  <c r="AP786" i="58"/>
  <c r="AP785" i="58"/>
  <c r="AP784" i="58"/>
  <c r="AP783" i="58"/>
  <c r="AP782" i="58"/>
  <c r="AP781" i="58"/>
  <c r="AP780" i="58"/>
  <c r="AP779" i="58"/>
  <c r="AP778" i="58"/>
  <c r="AP777" i="58"/>
  <c r="AP776" i="58"/>
  <c r="AP775" i="58"/>
  <c r="AP774" i="58"/>
  <c r="AP773" i="58"/>
  <c r="AP772" i="58"/>
  <c r="AP771" i="58"/>
  <c r="AP770" i="58"/>
  <c r="AP769" i="58"/>
  <c r="AP768" i="58"/>
  <c r="AP767" i="58"/>
  <c r="AP766" i="58"/>
  <c r="AP765" i="58"/>
  <c r="AP764" i="58"/>
  <c r="AP763" i="58"/>
  <c r="AP762" i="58"/>
  <c r="AP761" i="58"/>
  <c r="AP760" i="58"/>
  <c r="AP759" i="58"/>
  <c r="AP758" i="58"/>
  <c r="AP757" i="58"/>
  <c r="AP756" i="58"/>
  <c r="AP755" i="58"/>
  <c r="AP754" i="58"/>
  <c r="AP753" i="58"/>
  <c r="AP752" i="58"/>
  <c r="AP751" i="58"/>
  <c r="AP750" i="58"/>
  <c r="AP749" i="58"/>
  <c r="AP748" i="58"/>
  <c r="AP747" i="58"/>
  <c r="AP746" i="58"/>
  <c r="AP745" i="58"/>
  <c r="AP744" i="58"/>
  <c r="AP743" i="58"/>
  <c r="AP742" i="58"/>
  <c r="AP741" i="58"/>
  <c r="AP740" i="58"/>
  <c r="AP739" i="58"/>
  <c r="AP738" i="58"/>
  <c r="AP737" i="58"/>
  <c r="AP736" i="58"/>
  <c r="AP735" i="58"/>
  <c r="AP734" i="58"/>
  <c r="AP733" i="58"/>
  <c r="AP732" i="58"/>
  <c r="AP731" i="58"/>
  <c r="AP730" i="58"/>
  <c r="AP729" i="58"/>
  <c r="AP728" i="58"/>
  <c r="AP727" i="58"/>
  <c r="AP726" i="58"/>
  <c r="AP725" i="58"/>
  <c r="AP724" i="58"/>
  <c r="AP723" i="58"/>
  <c r="AP722" i="58"/>
  <c r="AP721" i="58"/>
  <c r="AP720" i="58"/>
  <c r="AP719" i="58"/>
  <c r="AP718" i="58"/>
  <c r="AP717" i="58"/>
  <c r="AP716" i="58"/>
  <c r="AP715" i="58"/>
  <c r="AP714" i="58"/>
  <c r="AP713" i="58"/>
  <c r="AP712" i="58"/>
  <c r="AP711" i="58"/>
  <c r="AP710" i="58"/>
  <c r="AP709" i="58"/>
  <c r="AP708" i="58"/>
  <c r="AP707" i="58"/>
  <c r="AP706" i="58"/>
  <c r="AP705" i="58"/>
  <c r="AP704" i="58"/>
  <c r="AP703" i="58"/>
  <c r="AP702" i="58"/>
  <c r="AP701" i="58"/>
  <c r="AP700" i="58"/>
  <c r="AP699" i="58"/>
  <c r="AP698" i="58"/>
  <c r="AP697" i="58"/>
  <c r="AP696" i="58"/>
  <c r="AP695" i="58"/>
  <c r="AP694" i="58"/>
  <c r="AP693" i="58"/>
  <c r="AP692" i="58"/>
  <c r="AP691" i="58"/>
  <c r="AP690" i="58"/>
  <c r="AP689" i="58"/>
  <c r="AP688" i="58"/>
  <c r="AP687" i="58"/>
  <c r="AP686" i="58"/>
  <c r="AP685" i="58"/>
  <c r="AP684" i="58"/>
  <c r="AP683" i="58"/>
  <c r="AP682" i="58"/>
  <c r="AP681" i="58"/>
  <c r="AP680" i="58"/>
  <c r="AP679" i="58"/>
  <c r="AP678" i="58"/>
  <c r="AP677" i="58"/>
  <c r="AP676" i="58"/>
  <c r="AP675" i="58"/>
  <c r="AP674" i="58"/>
  <c r="AP673" i="58"/>
  <c r="AP672" i="58"/>
  <c r="AP671" i="58"/>
  <c r="AP670" i="58"/>
  <c r="AP669" i="58"/>
  <c r="AP668" i="58"/>
  <c r="AP667" i="58"/>
  <c r="AP666" i="58"/>
  <c r="AP665" i="58"/>
  <c r="AP664" i="58"/>
  <c r="AP663" i="58"/>
  <c r="AP662" i="58"/>
  <c r="AP661" i="58"/>
  <c r="AP660" i="58"/>
  <c r="AP659" i="58"/>
  <c r="AP658" i="58"/>
  <c r="AP657" i="58"/>
  <c r="AP656" i="58"/>
  <c r="AP655" i="58"/>
  <c r="AP654" i="58"/>
  <c r="AP653" i="58"/>
  <c r="AP652" i="58"/>
  <c r="AP651" i="58"/>
  <c r="AP650" i="58"/>
  <c r="AP649" i="58"/>
  <c r="AP648" i="58"/>
  <c r="AP647" i="58"/>
  <c r="AP646" i="58"/>
  <c r="AP645" i="58"/>
  <c r="AP644" i="58"/>
  <c r="AP643" i="58"/>
  <c r="AP642" i="58"/>
  <c r="AP641" i="58"/>
  <c r="AP640" i="58"/>
  <c r="AP639" i="58"/>
  <c r="AP638" i="58"/>
  <c r="AP637" i="58"/>
  <c r="AP636" i="58"/>
  <c r="AP635" i="58"/>
  <c r="AP634" i="58"/>
  <c r="AP633" i="58"/>
  <c r="AP632" i="58"/>
  <c r="AP631" i="58"/>
  <c r="AP630" i="58"/>
  <c r="AP629" i="58"/>
  <c r="AP628" i="58"/>
  <c r="AP627" i="58"/>
  <c r="AP626" i="58"/>
  <c r="AP625" i="58"/>
  <c r="AP624" i="58"/>
  <c r="AP623" i="58"/>
  <c r="AP622" i="58"/>
  <c r="AP621" i="58"/>
  <c r="AP620" i="58"/>
  <c r="AP619" i="58"/>
  <c r="AP618" i="58"/>
  <c r="AP617" i="58"/>
  <c r="AP616" i="58"/>
  <c r="AP615" i="58"/>
  <c r="AP614" i="58"/>
  <c r="AP613" i="58"/>
  <c r="AP612" i="58"/>
  <c r="AP611" i="58"/>
  <c r="AP610" i="58"/>
  <c r="AP609" i="58"/>
  <c r="AP608" i="58"/>
  <c r="AP607" i="58"/>
  <c r="AP606" i="58"/>
  <c r="AP605" i="58"/>
  <c r="AP604" i="58"/>
  <c r="AP603" i="58"/>
  <c r="AP602" i="58"/>
  <c r="AP601" i="58"/>
  <c r="AP600" i="58"/>
  <c r="AP599" i="58"/>
  <c r="AP598" i="58"/>
  <c r="AP597" i="58"/>
  <c r="AP596" i="58"/>
  <c r="AP595" i="58"/>
  <c r="AP594" i="58"/>
  <c r="AP593" i="58"/>
  <c r="AP592" i="58"/>
  <c r="AP591" i="58"/>
  <c r="AP590" i="58"/>
  <c r="AP589" i="58"/>
  <c r="AP588" i="58"/>
  <c r="AP587" i="58"/>
  <c r="AP586" i="58"/>
  <c r="AP585" i="58"/>
  <c r="AP584" i="58"/>
  <c r="AP583" i="58"/>
  <c r="AP582" i="58"/>
  <c r="AP581" i="58"/>
  <c r="AP580" i="58"/>
  <c r="AP579" i="58"/>
  <c r="AP578" i="58"/>
  <c r="AP577" i="58"/>
  <c r="AP576" i="58"/>
  <c r="AP575" i="58"/>
  <c r="AP574" i="58"/>
  <c r="AP573" i="58"/>
  <c r="AP572" i="58"/>
  <c r="AP571" i="58"/>
  <c r="AP570" i="58"/>
  <c r="AP569" i="58"/>
  <c r="AP568" i="58"/>
  <c r="AP567" i="58"/>
  <c r="AP566" i="58"/>
  <c r="AP565" i="58"/>
  <c r="AP564" i="58"/>
  <c r="AP563" i="58"/>
  <c r="AP562" i="58"/>
  <c r="AP561" i="58"/>
  <c r="AP560" i="58"/>
  <c r="AP559" i="58"/>
  <c r="AP558" i="58"/>
  <c r="AP557" i="58"/>
  <c r="AP556" i="58"/>
  <c r="AP555" i="58"/>
  <c r="AP554" i="58"/>
  <c r="AP553" i="58"/>
  <c r="AP552" i="58"/>
  <c r="AP551" i="58"/>
  <c r="AP550" i="58"/>
  <c r="AP549" i="58"/>
  <c r="AP548" i="58"/>
  <c r="AP547" i="58"/>
  <c r="AP546" i="58"/>
  <c r="AP545" i="58"/>
  <c r="AP544" i="58"/>
  <c r="AP543" i="58"/>
  <c r="AP542" i="58"/>
  <c r="AP541" i="58"/>
  <c r="AP540" i="58"/>
  <c r="AP539" i="58"/>
  <c r="AP538" i="58"/>
  <c r="AP537" i="58"/>
  <c r="AP536" i="58"/>
  <c r="AP535" i="58"/>
  <c r="AP534" i="58"/>
  <c r="AP533" i="58"/>
  <c r="AP532" i="58"/>
  <c r="AP531" i="58"/>
  <c r="AP530" i="58"/>
  <c r="AP529" i="58"/>
  <c r="AP528" i="58"/>
  <c r="AP527" i="58"/>
  <c r="AP526" i="58"/>
  <c r="AP525" i="58"/>
  <c r="AP524" i="58"/>
  <c r="AP523" i="58"/>
  <c r="AP522" i="58"/>
  <c r="AP521" i="58"/>
  <c r="AP520" i="58"/>
  <c r="AP519" i="58"/>
  <c r="AP518" i="58"/>
  <c r="AP517" i="58"/>
  <c r="AP516" i="58"/>
  <c r="AP515" i="58"/>
  <c r="AP514" i="58"/>
  <c r="AP513" i="58"/>
  <c r="AP512" i="58"/>
  <c r="AP511" i="58"/>
  <c r="AP510" i="58"/>
  <c r="AP509" i="58"/>
  <c r="AP508" i="58"/>
  <c r="AP507" i="58"/>
  <c r="AP506" i="58"/>
  <c r="AP505" i="58"/>
  <c r="AP504" i="58"/>
  <c r="AP503" i="58"/>
  <c r="AP502" i="58"/>
  <c r="AP501" i="58"/>
  <c r="AP500" i="58"/>
  <c r="AP499" i="58"/>
  <c r="AP498" i="58"/>
  <c r="AP497" i="58"/>
  <c r="AP496" i="58"/>
  <c r="AP495" i="58"/>
  <c r="AP494" i="58"/>
  <c r="AP493" i="58"/>
  <c r="AP492" i="58"/>
  <c r="AP491" i="58"/>
  <c r="AP490" i="58"/>
  <c r="AP489" i="58"/>
  <c r="AP488" i="58"/>
  <c r="AP487" i="58"/>
  <c r="AP486" i="58"/>
  <c r="AP485" i="58"/>
  <c r="AP484" i="58"/>
  <c r="AP483" i="58"/>
  <c r="AP482" i="58"/>
  <c r="AP481" i="58"/>
  <c r="AP480" i="58"/>
  <c r="AP479" i="58"/>
  <c r="AP478" i="58"/>
  <c r="AP477" i="58"/>
  <c r="AP476" i="58"/>
  <c r="AP475" i="58"/>
  <c r="AP474" i="58"/>
  <c r="AP473" i="58"/>
  <c r="AP472" i="58"/>
  <c r="AP471" i="58"/>
  <c r="AP470" i="58"/>
  <c r="AP469" i="58"/>
  <c r="AP468" i="58"/>
  <c r="AP467" i="58"/>
  <c r="AP466" i="58"/>
  <c r="AP465" i="58"/>
  <c r="AP464" i="58"/>
  <c r="AP463" i="58"/>
  <c r="AP462" i="58"/>
  <c r="AP461" i="58"/>
  <c r="AP460" i="58"/>
  <c r="AP459" i="58"/>
  <c r="AP458" i="58"/>
  <c r="AP457" i="58"/>
  <c r="AP456" i="58"/>
  <c r="AP455" i="58"/>
  <c r="AP454" i="58"/>
  <c r="AP453" i="58"/>
  <c r="AP452" i="58"/>
  <c r="AP451" i="58"/>
  <c r="AP450" i="58"/>
  <c r="AP449" i="58"/>
  <c r="AP448" i="58"/>
  <c r="AP447" i="58"/>
  <c r="AP446" i="58"/>
  <c r="AP445" i="58"/>
  <c r="AP444" i="58"/>
  <c r="AP443" i="58"/>
  <c r="AP442" i="58"/>
  <c r="AP441" i="58"/>
  <c r="AP440" i="58"/>
  <c r="AP439" i="58"/>
  <c r="AP438" i="58"/>
  <c r="AP437" i="58"/>
  <c r="AP436" i="58"/>
  <c r="AP435" i="58"/>
  <c r="AP434" i="58"/>
  <c r="AP433" i="58"/>
  <c r="AP432" i="58"/>
  <c r="AP431" i="58"/>
  <c r="AP430" i="58"/>
  <c r="AP429" i="58"/>
  <c r="AP428" i="58"/>
  <c r="AP427" i="58"/>
  <c r="AP426" i="58"/>
  <c r="AP425" i="58"/>
  <c r="AP424" i="58"/>
  <c r="AP423" i="58"/>
  <c r="AP422" i="58"/>
  <c r="AP421" i="58"/>
  <c r="AP420" i="58"/>
  <c r="AP419" i="58"/>
  <c r="AP418" i="58"/>
  <c r="AP417" i="58"/>
  <c r="AP416" i="58"/>
  <c r="AP415" i="58"/>
  <c r="AP414" i="58"/>
  <c r="AP413" i="58"/>
  <c r="AP412" i="58"/>
  <c r="AP411" i="58"/>
  <c r="AP410" i="58"/>
  <c r="AP409" i="58"/>
  <c r="AP408" i="58"/>
  <c r="AP407" i="58"/>
  <c r="AP406" i="58"/>
  <c r="AP405" i="58"/>
  <c r="AP404" i="58"/>
  <c r="AP403" i="58"/>
  <c r="AP402" i="58"/>
  <c r="AP401" i="58"/>
  <c r="AP400" i="58"/>
  <c r="AP399" i="58"/>
  <c r="AP398" i="58"/>
  <c r="AP397" i="58"/>
  <c r="AP396" i="58"/>
  <c r="AP395" i="58"/>
  <c r="AP394" i="58"/>
  <c r="AP393" i="58"/>
  <c r="AP392" i="58"/>
  <c r="AP391" i="58"/>
  <c r="AP390" i="58"/>
  <c r="AP389" i="58"/>
  <c r="AP388" i="58"/>
  <c r="AP387" i="58"/>
  <c r="AP386" i="58"/>
  <c r="AP385" i="58"/>
  <c r="AP384" i="58"/>
  <c r="AP383" i="58"/>
  <c r="AP382" i="58"/>
  <c r="AP381" i="58"/>
  <c r="AP380" i="58"/>
  <c r="AP379" i="58"/>
  <c r="AP378" i="58"/>
  <c r="AP377" i="58"/>
  <c r="AP376" i="58"/>
  <c r="AP375" i="58"/>
  <c r="AP374" i="58"/>
  <c r="AP373" i="58"/>
  <c r="AP372" i="58"/>
  <c r="AP371" i="58"/>
  <c r="AP370" i="58"/>
  <c r="AP369" i="58"/>
  <c r="AP368" i="58"/>
  <c r="AP367" i="58"/>
  <c r="AP366" i="58"/>
  <c r="AP365" i="58"/>
  <c r="AP364" i="58"/>
  <c r="AP363" i="58"/>
  <c r="AP362" i="58"/>
  <c r="AP361" i="58"/>
  <c r="AP360" i="58"/>
  <c r="AP359" i="58"/>
  <c r="AP358" i="58"/>
  <c r="AP357" i="58"/>
  <c r="AP356" i="58"/>
  <c r="AP355" i="58"/>
  <c r="AP354" i="58"/>
  <c r="AP353" i="58"/>
  <c r="AP352" i="58"/>
  <c r="AP351" i="58"/>
  <c r="AP350" i="58"/>
  <c r="AP349" i="58"/>
  <c r="AP348" i="58"/>
  <c r="AP347" i="58"/>
  <c r="AP346" i="58"/>
  <c r="AP345" i="58"/>
  <c r="AP344" i="58"/>
  <c r="AP343" i="58"/>
  <c r="AP342" i="58"/>
  <c r="AP341" i="58"/>
  <c r="AP340" i="58"/>
  <c r="AP339" i="58"/>
  <c r="AP338" i="58"/>
  <c r="AP337" i="58"/>
  <c r="AP336" i="58"/>
  <c r="AP335" i="58"/>
  <c r="AP334" i="58"/>
  <c r="AP333" i="58"/>
  <c r="AP332" i="58"/>
  <c r="AP331" i="58"/>
  <c r="AP330" i="58"/>
  <c r="AP329" i="58"/>
  <c r="AP328" i="58"/>
  <c r="AP327" i="58"/>
  <c r="AP326" i="58"/>
  <c r="AP325" i="58"/>
  <c r="AP324" i="58"/>
  <c r="AP323" i="58"/>
  <c r="AP322" i="58"/>
  <c r="AP321" i="58"/>
  <c r="AP320" i="58"/>
  <c r="AP319" i="58"/>
  <c r="AP318" i="58"/>
  <c r="AP317" i="58"/>
  <c r="AP316" i="58"/>
  <c r="AP315" i="58"/>
  <c r="AP314" i="58"/>
  <c r="AP313" i="58"/>
  <c r="AP312" i="58"/>
  <c r="AP311" i="58"/>
  <c r="AP310" i="58"/>
  <c r="AP309" i="58"/>
  <c r="AP308" i="58"/>
  <c r="AP307" i="58"/>
  <c r="AP306" i="58"/>
  <c r="AP305" i="58"/>
  <c r="AP304" i="58"/>
  <c r="AP303" i="58"/>
  <c r="AP302" i="58"/>
  <c r="AP301" i="58"/>
  <c r="AP300" i="58"/>
  <c r="AP299" i="58"/>
  <c r="AP298" i="58"/>
  <c r="AP297" i="58"/>
  <c r="AP296" i="58"/>
  <c r="AP295" i="58"/>
  <c r="AP294" i="58"/>
  <c r="AP293" i="58"/>
  <c r="AP292" i="58"/>
  <c r="AP291" i="58"/>
  <c r="AP290" i="58"/>
  <c r="AP289" i="58"/>
  <c r="AP288" i="58"/>
  <c r="AP287" i="58"/>
  <c r="AP286" i="58"/>
  <c r="AP285" i="58"/>
  <c r="AP284" i="58"/>
  <c r="AP283" i="58"/>
  <c r="AP282" i="58"/>
  <c r="AP281" i="58"/>
  <c r="AP280" i="58"/>
  <c r="AP279" i="58"/>
  <c r="AP278" i="58"/>
  <c r="AP277" i="58"/>
  <c r="AP276" i="58"/>
  <c r="AP275" i="58"/>
  <c r="AP274" i="58"/>
  <c r="AP273" i="58"/>
  <c r="AP272" i="58"/>
  <c r="AP271" i="58"/>
  <c r="AP270" i="58"/>
  <c r="AP269" i="58"/>
  <c r="AP268" i="58"/>
  <c r="AP267" i="58"/>
  <c r="AP266" i="58"/>
  <c r="AP265" i="58"/>
  <c r="AP264" i="58"/>
  <c r="AP263" i="58"/>
  <c r="AP262" i="58"/>
  <c r="AP261" i="58"/>
  <c r="AP260" i="58"/>
  <c r="AP259" i="58"/>
  <c r="AP258" i="58"/>
  <c r="AP257" i="58"/>
  <c r="AP256" i="58"/>
  <c r="AP255" i="58"/>
  <c r="AP254" i="58"/>
  <c r="AP253" i="58"/>
  <c r="AP252" i="58"/>
  <c r="AP251" i="58"/>
  <c r="AP250" i="58"/>
  <c r="AP249" i="58"/>
  <c r="AP248" i="58"/>
  <c r="AP247" i="58"/>
  <c r="AP246" i="58"/>
  <c r="AP245" i="58"/>
  <c r="AP244" i="58"/>
  <c r="AP243" i="58"/>
  <c r="AP242" i="58"/>
  <c r="AP241" i="58"/>
  <c r="AP240" i="58"/>
  <c r="AP239" i="58"/>
  <c r="AP238" i="58"/>
  <c r="AP237" i="58"/>
  <c r="AP236" i="58"/>
  <c r="AP235" i="58"/>
  <c r="AP234" i="58"/>
  <c r="AP233" i="58"/>
  <c r="AP232" i="58"/>
  <c r="AP231" i="58"/>
  <c r="AP230" i="58"/>
  <c r="AP229" i="58"/>
  <c r="AP228" i="58"/>
  <c r="AP227" i="58"/>
  <c r="AP226" i="58"/>
  <c r="AP225" i="58"/>
  <c r="AP224" i="58"/>
  <c r="AP223" i="58"/>
  <c r="AP222" i="58"/>
  <c r="AP221" i="58"/>
  <c r="AP220" i="58"/>
  <c r="AP219" i="58"/>
  <c r="AP218" i="58"/>
  <c r="AP217" i="58"/>
  <c r="AP216" i="58"/>
  <c r="AP215" i="58"/>
  <c r="AP214" i="58"/>
  <c r="AP213" i="58"/>
  <c r="AP212" i="58"/>
  <c r="AP211" i="58"/>
  <c r="AP210" i="58"/>
  <c r="AP209" i="58"/>
  <c r="AP208" i="58"/>
  <c r="AP207" i="58"/>
  <c r="AP206" i="58"/>
  <c r="AP205" i="58"/>
  <c r="AP204" i="58"/>
  <c r="AP203" i="58"/>
  <c r="AP202" i="58"/>
  <c r="AP201" i="58"/>
  <c r="AP200" i="58"/>
  <c r="AP199" i="58"/>
  <c r="AP198" i="58"/>
  <c r="AP197" i="58"/>
  <c r="AP196" i="58"/>
  <c r="AP195" i="58"/>
  <c r="AP194" i="58"/>
  <c r="AP193" i="58"/>
  <c r="AP192" i="58"/>
  <c r="AP191" i="58"/>
  <c r="AP190" i="58"/>
  <c r="AP189" i="58"/>
  <c r="AP188" i="58"/>
  <c r="AP187" i="58"/>
  <c r="AP186" i="58"/>
  <c r="AP185" i="58"/>
  <c r="AP184" i="58"/>
  <c r="AP183" i="58"/>
  <c r="AP182" i="58"/>
  <c r="AP181" i="58"/>
  <c r="AP180" i="58"/>
  <c r="AP179" i="58"/>
  <c r="AP178" i="58"/>
  <c r="AP177" i="58"/>
  <c r="AP176" i="58"/>
  <c r="AP175" i="58"/>
  <c r="AP174" i="58"/>
  <c r="AP173" i="58"/>
  <c r="AP172" i="58"/>
  <c r="AP171" i="58"/>
  <c r="AP170" i="58"/>
  <c r="AP169" i="58"/>
  <c r="AP168" i="58"/>
  <c r="AP167" i="58"/>
  <c r="AP166" i="58"/>
  <c r="AP165" i="58"/>
  <c r="AP164" i="58"/>
  <c r="AP163" i="58"/>
  <c r="AP162" i="58"/>
  <c r="AP161" i="58"/>
  <c r="AP160" i="58"/>
  <c r="AP159" i="58"/>
  <c r="AP158" i="58"/>
  <c r="AP157" i="58"/>
  <c r="AP156" i="58"/>
  <c r="AP155" i="58"/>
  <c r="AP154" i="58"/>
  <c r="AP153" i="58"/>
  <c r="AP152" i="58"/>
  <c r="AP151" i="58"/>
  <c r="AP150" i="58"/>
  <c r="AP149" i="58"/>
  <c r="AP148" i="58"/>
  <c r="AP147" i="58"/>
  <c r="AP146" i="58"/>
  <c r="AP145" i="58"/>
  <c r="AP144" i="58"/>
  <c r="AP143" i="58"/>
  <c r="AP142" i="58"/>
  <c r="AP141" i="58"/>
  <c r="AP140" i="58"/>
  <c r="AP139" i="58"/>
  <c r="AP138" i="58"/>
  <c r="AP137" i="58"/>
  <c r="AP136" i="58"/>
  <c r="AP135" i="58"/>
  <c r="AP134" i="58"/>
  <c r="AP133" i="58"/>
  <c r="AP132" i="58"/>
  <c r="AP131" i="58"/>
  <c r="AP130" i="58"/>
  <c r="AP129" i="58"/>
  <c r="AP128" i="58"/>
  <c r="AP127" i="58"/>
  <c r="AP126" i="58"/>
  <c r="AP125" i="58"/>
  <c r="AP124" i="58"/>
  <c r="AP123" i="58"/>
  <c r="AP122" i="58"/>
  <c r="AP121" i="58"/>
  <c r="AP120" i="58"/>
  <c r="AP119" i="58"/>
  <c r="AP118" i="58"/>
  <c r="AP117" i="58"/>
  <c r="AP116" i="58"/>
  <c r="AP115" i="58"/>
  <c r="AP114" i="58"/>
  <c r="AP113" i="58"/>
  <c r="AP112" i="58"/>
  <c r="AP111" i="58"/>
  <c r="AP110" i="58"/>
  <c r="AP109" i="58"/>
  <c r="AP108" i="58"/>
  <c r="AP107" i="58"/>
  <c r="AP106" i="58"/>
  <c r="AP105" i="58"/>
  <c r="AP104" i="58"/>
  <c r="AP103" i="58"/>
  <c r="AP102" i="58"/>
  <c r="AP101" i="58"/>
  <c r="AP100" i="58"/>
  <c r="AP99" i="58"/>
  <c r="AP98" i="58"/>
  <c r="AP97" i="58"/>
  <c r="AP96" i="58"/>
  <c r="AP95" i="58"/>
  <c r="AP94" i="58"/>
  <c r="AP93" i="58"/>
  <c r="AP92" i="58"/>
  <c r="AP91" i="58"/>
  <c r="AP90" i="58"/>
  <c r="AP89" i="58"/>
  <c r="AP88" i="58"/>
  <c r="AP87" i="58"/>
  <c r="AP86" i="58"/>
  <c r="AP85" i="58"/>
  <c r="AP84" i="58"/>
  <c r="AP83" i="58"/>
  <c r="AP82" i="58"/>
  <c r="AP81" i="58"/>
  <c r="AP80" i="58"/>
  <c r="AP79" i="58"/>
  <c r="AP78" i="58"/>
  <c r="AP77" i="58"/>
  <c r="AP76" i="58"/>
  <c r="AP75" i="58"/>
  <c r="AP74" i="58"/>
  <c r="AP73" i="58"/>
  <c r="AP72" i="58"/>
  <c r="AP71" i="58"/>
  <c r="AP70" i="58"/>
  <c r="AP69" i="58"/>
  <c r="AP68" i="58"/>
  <c r="AP67" i="58"/>
  <c r="AP66" i="58"/>
  <c r="AP65" i="58"/>
  <c r="AP64" i="58"/>
  <c r="AP63" i="58"/>
  <c r="AP62" i="58"/>
  <c r="AP61" i="58"/>
  <c r="AP60" i="58"/>
  <c r="AP59" i="58"/>
  <c r="AP58" i="58"/>
  <c r="AP57" i="58"/>
  <c r="AP56" i="58"/>
  <c r="AP55" i="58"/>
  <c r="AP54" i="58"/>
  <c r="AP53" i="58"/>
  <c r="AP52" i="58"/>
  <c r="AP51" i="58"/>
  <c r="AP50" i="58"/>
  <c r="AP49" i="58"/>
  <c r="AP48" i="58"/>
  <c r="AP47" i="58"/>
  <c r="AP46" i="58"/>
  <c r="AP45" i="58"/>
  <c r="AP44" i="58"/>
  <c r="AP43" i="58"/>
  <c r="AP42" i="58"/>
  <c r="AP41" i="58"/>
  <c r="AP40" i="58"/>
  <c r="AP39" i="58"/>
  <c r="AP38" i="58"/>
  <c r="AP37" i="58"/>
  <c r="AP36" i="58"/>
  <c r="AP35" i="58"/>
  <c r="AP34" i="58"/>
  <c r="AP33" i="58"/>
  <c r="AP32" i="58"/>
  <c r="AP31" i="58"/>
  <c r="AP30" i="58"/>
  <c r="AP29" i="58"/>
  <c r="AP28" i="58"/>
  <c r="AP27" i="58"/>
  <c r="AP26" i="58"/>
  <c r="AP25" i="58"/>
  <c r="AP24" i="58"/>
  <c r="AP23" i="58"/>
  <c r="AP22" i="58"/>
  <c r="AP21" i="58"/>
  <c r="AP20" i="58"/>
  <c r="AP19" i="58"/>
  <c r="AP18" i="58"/>
  <c r="AP17" i="58"/>
  <c r="AP16" i="58"/>
  <c r="AP15" i="58"/>
  <c r="AP14" i="58"/>
  <c r="AP13" i="58"/>
  <c r="AP12" i="58"/>
  <c r="AP11" i="58"/>
  <c r="AP10" i="58"/>
  <c r="AP9" i="58"/>
  <c r="AP8" i="58"/>
  <c r="AP7" i="58"/>
  <c r="AQ7" i="58"/>
  <c r="AI820" i="58"/>
  <c r="AI819" i="58"/>
  <c r="AI818" i="58"/>
  <c r="AI817" i="58"/>
  <c r="AI816" i="58"/>
  <c r="AI815" i="58"/>
  <c r="AI814" i="58"/>
  <c r="AI813" i="58"/>
  <c r="AI812" i="58"/>
  <c r="AI811" i="58"/>
  <c r="AI810" i="58"/>
  <c r="AI809" i="58"/>
  <c r="AI808" i="58"/>
  <c r="AI807" i="58"/>
  <c r="AI806" i="58"/>
  <c r="AI805" i="58"/>
  <c r="AI804" i="58"/>
  <c r="AI803" i="58"/>
  <c r="AI802" i="58"/>
  <c r="AI801" i="58"/>
  <c r="AI800" i="58"/>
  <c r="AI799" i="58"/>
  <c r="AI798" i="58"/>
  <c r="AI797" i="58"/>
  <c r="AI796" i="58"/>
  <c r="AI795" i="58"/>
  <c r="AI794" i="58"/>
  <c r="AI793" i="58"/>
  <c r="AI792" i="58"/>
  <c r="AI791" i="58"/>
  <c r="AI790" i="58"/>
  <c r="AI789" i="58"/>
  <c r="AI788" i="58"/>
  <c r="AI787" i="58"/>
  <c r="AI786" i="58"/>
  <c r="AI785" i="58"/>
  <c r="AI784" i="58"/>
  <c r="AI783" i="58"/>
  <c r="AI782" i="58"/>
  <c r="AI781" i="58"/>
  <c r="AI780" i="58"/>
  <c r="AI779" i="58"/>
  <c r="AI778" i="58"/>
  <c r="AI777" i="58"/>
  <c r="AI776" i="58"/>
  <c r="AI775" i="58"/>
  <c r="AI774" i="58"/>
  <c r="AI773" i="58"/>
  <c r="AI772" i="58"/>
  <c r="AI771" i="58"/>
  <c r="AI770" i="58"/>
  <c r="AI769" i="58"/>
  <c r="AI768" i="58"/>
  <c r="AI767" i="58"/>
  <c r="AI766" i="58"/>
  <c r="AI765" i="58"/>
  <c r="AI764" i="58"/>
  <c r="AI763" i="58"/>
  <c r="AI762" i="58"/>
  <c r="AI761" i="58"/>
  <c r="AI760" i="58"/>
  <c r="AI759" i="58"/>
  <c r="AI758" i="58"/>
  <c r="AI757" i="58"/>
  <c r="AI756" i="58"/>
  <c r="AI755" i="58"/>
  <c r="AI754" i="58"/>
  <c r="AI753" i="58"/>
  <c r="AI752" i="58"/>
  <c r="AI751" i="58"/>
  <c r="AI750" i="58"/>
  <c r="AI749" i="58"/>
  <c r="AI748" i="58"/>
  <c r="AI747" i="58"/>
  <c r="AI746" i="58"/>
  <c r="AI745" i="58"/>
  <c r="AI744" i="58"/>
  <c r="AI743" i="58"/>
  <c r="AI742" i="58"/>
  <c r="AI741" i="58"/>
  <c r="AI740" i="58"/>
  <c r="AI739" i="58"/>
  <c r="AI738" i="58"/>
  <c r="AI737" i="58"/>
  <c r="AI736" i="58"/>
  <c r="AI735" i="58"/>
  <c r="AI734" i="58"/>
  <c r="AI733" i="58"/>
  <c r="AI732" i="58"/>
  <c r="AI731" i="58"/>
  <c r="AI730" i="58"/>
  <c r="AI729" i="58"/>
  <c r="AI728" i="58"/>
  <c r="AI727" i="58"/>
  <c r="AI726" i="58"/>
  <c r="AI725" i="58"/>
  <c r="AI724" i="58"/>
  <c r="AI723" i="58"/>
  <c r="AI722" i="58"/>
  <c r="AI721" i="58"/>
  <c r="AI720" i="58"/>
  <c r="AI719" i="58"/>
  <c r="AI718" i="58"/>
  <c r="AI717" i="58"/>
  <c r="AI716" i="58"/>
  <c r="AI715" i="58"/>
  <c r="AI714" i="58"/>
  <c r="AI713" i="58"/>
  <c r="AI712" i="58"/>
  <c r="AI711" i="58"/>
  <c r="AI710" i="58"/>
  <c r="AI709" i="58"/>
  <c r="AI708" i="58"/>
  <c r="AI707" i="58"/>
  <c r="AI706" i="58"/>
  <c r="AI705" i="58"/>
  <c r="AI704" i="58"/>
  <c r="AI703" i="58"/>
  <c r="AI702" i="58"/>
  <c r="AI701" i="58"/>
  <c r="AI700" i="58"/>
  <c r="AI699" i="58"/>
  <c r="AI698" i="58"/>
  <c r="AI697" i="58"/>
  <c r="AI696" i="58"/>
  <c r="AI695" i="58"/>
  <c r="AI694" i="58"/>
  <c r="AI693" i="58"/>
  <c r="AI692" i="58"/>
  <c r="AI691" i="58"/>
  <c r="AI690" i="58"/>
  <c r="AI689" i="58"/>
  <c r="AI688" i="58"/>
  <c r="AI687" i="58"/>
  <c r="AI686" i="58"/>
  <c r="AI685" i="58"/>
  <c r="AI684" i="58"/>
  <c r="AI683" i="58"/>
  <c r="AI682" i="58"/>
  <c r="AI681" i="58"/>
  <c r="AI680" i="58"/>
  <c r="AI679" i="58"/>
  <c r="AI678" i="58"/>
  <c r="AI677" i="58"/>
  <c r="AI676" i="58"/>
  <c r="AI675" i="58"/>
  <c r="AI674" i="58"/>
  <c r="AI673" i="58"/>
  <c r="AI672" i="58"/>
  <c r="AI671" i="58"/>
  <c r="AI670" i="58"/>
  <c r="AI669" i="58"/>
  <c r="AI668" i="58"/>
  <c r="AI667" i="58"/>
  <c r="AI666" i="58"/>
  <c r="AI665" i="58"/>
  <c r="AI664" i="58"/>
  <c r="AI663" i="58"/>
  <c r="AI662" i="58"/>
  <c r="AI661" i="58"/>
  <c r="AI660" i="58"/>
  <c r="AI659" i="58"/>
  <c r="AI658" i="58"/>
  <c r="AI657" i="58"/>
  <c r="AI656" i="58"/>
  <c r="AI655" i="58"/>
  <c r="AI654" i="58"/>
  <c r="AI653" i="58"/>
  <c r="AI652" i="58"/>
  <c r="AI651" i="58"/>
  <c r="AI650" i="58"/>
  <c r="AI649" i="58"/>
  <c r="AI648" i="58"/>
  <c r="AI647" i="58"/>
  <c r="AI646" i="58"/>
  <c r="AI645" i="58"/>
  <c r="AI644" i="58"/>
  <c r="AI643" i="58"/>
  <c r="AI642" i="58"/>
  <c r="AI641" i="58"/>
  <c r="AI640" i="58"/>
  <c r="AI639" i="58"/>
  <c r="AI638" i="58"/>
  <c r="AI637" i="58"/>
  <c r="AI636" i="58"/>
  <c r="AI635" i="58"/>
  <c r="AI634" i="58"/>
  <c r="AI633" i="58"/>
  <c r="AI632" i="58"/>
  <c r="AI631" i="58"/>
  <c r="AI630" i="58"/>
  <c r="AI629" i="58"/>
  <c r="AI628" i="58"/>
  <c r="AI627" i="58"/>
  <c r="AI626" i="58"/>
  <c r="AI625" i="58"/>
  <c r="AI624" i="58"/>
  <c r="AI623" i="58"/>
  <c r="AI622" i="58"/>
  <c r="AI621" i="58"/>
  <c r="AI620" i="58"/>
  <c r="AI619" i="58"/>
  <c r="AI618" i="58"/>
  <c r="AI617" i="58"/>
  <c r="AI616" i="58"/>
  <c r="AI615" i="58"/>
  <c r="AI614" i="58"/>
  <c r="AI613" i="58"/>
  <c r="AI612" i="58"/>
  <c r="AI611" i="58"/>
  <c r="AI610" i="58"/>
  <c r="AI609" i="58"/>
  <c r="AI608" i="58"/>
  <c r="AI607" i="58"/>
  <c r="AI606" i="58"/>
  <c r="AI605" i="58"/>
  <c r="AI604" i="58"/>
  <c r="AI603" i="58"/>
  <c r="AI602" i="58"/>
  <c r="AI601" i="58"/>
  <c r="AI600" i="58"/>
  <c r="AI599" i="58"/>
  <c r="AI598" i="58"/>
  <c r="AI597" i="58"/>
  <c r="AI596" i="58"/>
  <c r="AI595" i="58"/>
  <c r="AI594" i="58"/>
  <c r="AI593" i="58"/>
  <c r="AI592" i="58"/>
  <c r="AI591" i="58"/>
  <c r="AI590" i="58"/>
  <c r="AI589" i="58"/>
  <c r="AI588" i="58"/>
  <c r="AI587" i="58"/>
  <c r="AI586" i="58"/>
  <c r="AI585" i="58"/>
  <c r="AI584" i="58"/>
  <c r="AI583" i="58"/>
  <c r="AI582" i="58"/>
  <c r="AI581" i="58"/>
  <c r="AI580" i="58"/>
  <c r="AI579" i="58"/>
  <c r="AI578" i="58"/>
  <c r="AI577" i="58"/>
  <c r="AI576" i="58"/>
  <c r="AI575" i="58"/>
  <c r="AI574" i="58"/>
  <c r="AI573" i="58"/>
  <c r="AI572" i="58"/>
  <c r="AI571" i="58"/>
  <c r="AI570" i="58"/>
  <c r="AI569" i="58"/>
  <c r="AI568" i="58"/>
  <c r="AI567" i="58"/>
  <c r="AI566" i="58"/>
  <c r="AI565" i="58"/>
  <c r="AI564" i="58"/>
  <c r="AI563" i="58"/>
  <c r="AI562" i="58"/>
  <c r="AI561" i="58"/>
  <c r="AI560" i="58"/>
  <c r="AI559" i="58"/>
  <c r="AI558" i="58"/>
  <c r="AI557" i="58"/>
  <c r="AI556" i="58"/>
  <c r="AI555" i="58"/>
  <c r="AI554" i="58"/>
  <c r="AI553" i="58"/>
  <c r="AI552" i="58"/>
  <c r="AI551" i="58"/>
  <c r="AI550" i="58"/>
  <c r="AI549" i="58"/>
  <c r="AI548" i="58"/>
  <c r="AI547" i="58"/>
  <c r="AI546" i="58"/>
  <c r="AI545" i="58"/>
  <c r="AI544" i="58"/>
  <c r="AI543" i="58"/>
  <c r="AI542" i="58"/>
  <c r="AI541" i="58"/>
  <c r="AI540" i="58"/>
  <c r="AI539" i="58"/>
  <c r="AI538" i="58"/>
  <c r="AI537" i="58"/>
  <c r="AI536" i="58"/>
  <c r="AI535" i="58"/>
  <c r="AI534" i="58"/>
  <c r="AI533" i="58"/>
  <c r="AI532" i="58"/>
  <c r="AI531" i="58"/>
  <c r="AI530" i="58"/>
  <c r="AI529" i="58"/>
  <c r="AI528" i="58"/>
  <c r="AI527" i="58"/>
  <c r="AI526" i="58"/>
  <c r="AI525" i="58"/>
  <c r="AI524" i="58"/>
  <c r="AI523" i="58"/>
  <c r="AI522" i="58"/>
  <c r="AI521" i="58"/>
  <c r="AI520" i="58"/>
  <c r="AI519" i="58"/>
  <c r="AI518" i="58"/>
  <c r="AI517" i="58"/>
  <c r="AI516" i="58"/>
  <c r="AI515" i="58"/>
  <c r="AI514" i="58"/>
  <c r="AI513" i="58"/>
  <c r="AI512" i="58"/>
  <c r="AI511" i="58"/>
  <c r="AI510" i="58"/>
  <c r="AI509" i="58"/>
  <c r="AI508" i="58"/>
  <c r="AI507" i="58"/>
  <c r="AI506" i="58"/>
  <c r="AI505" i="58"/>
  <c r="AI504" i="58"/>
  <c r="AI503" i="58"/>
  <c r="AI502" i="58"/>
  <c r="AI501" i="58"/>
  <c r="AI500" i="58"/>
  <c r="AI499" i="58"/>
  <c r="AI498" i="58"/>
  <c r="AI497" i="58"/>
  <c r="AI496" i="58"/>
  <c r="AI495" i="58"/>
  <c r="AI494" i="58"/>
  <c r="AI493" i="58"/>
  <c r="AI492" i="58"/>
  <c r="AI491" i="58"/>
  <c r="AI490" i="58"/>
  <c r="AI489" i="58"/>
  <c r="AI488" i="58"/>
  <c r="AI487" i="58"/>
  <c r="AI486" i="58"/>
  <c r="AI485" i="58"/>
  <c r="AI484" i="58"/>
  <c r="AI483" i="58"/>
  <c r="AI482" i="58"/>
  <c r="AI481" i="58"/>
  <c r="AI480" i="58"/>
  <c r="AI479" i="58"/>
  <c r="AI478" i="58"/>
  <c r="AI477" i="58"/>
  <c r="AI476" i="58"/>
  <c r="AI475" i="58"/>
  <c r="AI474" i="58"/>
  <c r="AI473" i="58"/>
  <c r="AI472" i="58"/>
  <c r="AI471" i="58"/>
  <c r="AI470" i="58"/>
  <c r="AI469" i="58"/>
  <c r="AI468" i="58"/>
  <c r="AI467" i="58"/>
  <c r="AI466" i="58"/>
  <c r="AI465" i="58"/>
  <c r="AI464" i="58"/>
  <c r="AI463" i="58"/>
  <c r="AI462" i="58"/>
  <c r="AI461" i="58"/>
  <c r="AI460" i="58"/>
  <c r="AI459" i="58"/>
  <c r="AI458" i="58"/>
  <c r="AI457" i="58"/>
  <c r="AI456" i="58"/>
  <c r="AI455" i="58"/>
  <c r="AI454" i="58"/>
  <c r="AI453" i="58"/>
  <c r="AI452" i="58"/>
  <c r="AI451" i="58"/>
  <c r="AI450" i="58"/>
  <c r="AI449" i="58"/>
  <c r="AI448" i="58"/>
  <c r="AI447" i="58"/>
  <c r="AI446" i="58"/>
  <c r="AI445" i="58"/>
  <c r="AI444" i="58"/>
  <c r="AI443" i="58"/>
  <c r="AI442" i="58"/>
  <c r="AI441" i="58"/>
  <c r="AI440" i="58"/>
  <c r="AI439" i="58"/>
  <c r="AI438" i="58"/>
  <c r="AI437" i="58"/>
  <c r="AI436" i="58"/>
  <c r="AI435" i="58"/>
  <c r="AI434" i="58"/>
  <c r="AI433" i="58"/>
  <c r="AI432" i="58"/>
  <c r="AI431" i="58"/>
  <c r="AI430" i="58"/>
  <c r="AI429" i="58"/>
  <c r="AI428" i="58"/>
  <c r="AI427" i="58"/>
  <c r="AI426" i="58"/>
  <c r="AI425" i="58"/>
  <c r="AI424" i="58"/>
  <c r="AI423" i="58"/>
  <c r="AI422" i="58"/>
  <c r="AI421" i="58"/>
  <c r="AI420" i="58"/>
  <c r="AI419" i="58"/>
  <c r="AI418" i="58"/>
  <c r="AI417" i="58"/>
  <c r="AI416" i="58"/>
  <c r="AI415" i="58"/>
  <c r="AI414" i="58"/>
  <c r="AI413" i="58"/>
  <c r="AI412" i="58"/>
  <c r="AI411" i="58"/>
  <c r="AI410" i="58"/>
  <c r="AI409" i="58"/>
  <c r="AI408" i="58"/>
  <c r="AI407" i="58"/>
  <c r="AI406" i="58"/>
  <c r="AI405" i="58"/>
  <c r="AI404" i="58"/>
  <c r="AI403" i="58"/>
  <c r="AI402" i="58"/>
  <c r="AI401" i="58"/>
  <c r="AI400" i="58"/>
  <c r="AI399" i="58"/>
  <c r="AI398" i="58"/>
  <c r="AI397" i="58"/>
  <c r="AI396" i="58"/>
  <c r="AI395" i="58"/>
  <c r="AI394" i="58"/>
  <c r="AI393" i="58"/>
  <c r="AI392" i="58"/>
  <c r="AI391" i="58"/>
  <c r="AI390" i="58"/>
  <c r="AI389" i="58"/>
  <c r="AI388" i="58"/>
  <c r="AI387" i="58"/>
  <c r="AI386" i="58"/>
  <c r="AI385" i="58"/>
  <c r="AI384" i="58"/>
  <c r="AI383" i="58"/>
  <c r="AI382" i="58"/>
  <c r="AI381" i="58"/>
  <c r="AI380" i="58"/>
  <c r="AI379" i="58"/>
  <c r="AI378" i="58"/>
  <c r="AI377" i="58"/>
  <c r="AI376" i="58"/>
  <c r="AI375" i="58"/>
  <c r="AI374" i="58"/>
  <c r="AI373" i="58"/>
  <c r="AI372" i="58"/>
  <c r="AI371" i="58"/>
  <c r="AI370" i="58"/>
  <c r="AI369" i="58"/>
  <c r="AI368" i="58"/>
  <c r="AI367" i="58"/>
  <c r="AI366" i="58"/>
  <c r="AI365" i="58"/>
  <c r="AI364" i="58"/>
  <c r="AI363" i="58"/>
  <c r="AI362" i="58"/>
  <c r="AI361" i="58"/>
  <c r="AI360" i="58"/>
  <c r="AI359" i="58"/>
  <c r="AI358" i="58"/>
  <c r="AI357" i="58"/>
  <c r="AI356" i="58"/>
  <c r="AI355" i="58"/>
  <c r="AI354" i="58"/>
  <c r="AI353" i="58"/>
  <c r="AI352" i="58"/>
  <c r="AI351" i="58"/>
  <c r="AI350" i="58"/>
  <c r="AI349" i="58"/>
  <c r="AI348" i="58"/>
  <c r="AI347" i="58"/>
  <c r="AI346" i="58"/>
  <c r="AI345" i="58"/>
  <c r="AI344" i="58"/>
  <c r="AI343" i="58"/>
  <c r="AI342" i="58"/>
  <c r="AI341" i="58"/>
  <c r="AI340" i="58"/>
  <c r="AI339" i="58"/>
  <c r="AI338" i="58"/>
  <c r="AI337" i="58"/>
  <c r="AI336" i="58"/>
  <c r="AI335" i="58"/>
  <c r="AI334" i="58"/>
  <c r="AI333" i="58"/>
  <c r="AI332" i="58"/>
  <c r="AI331" i="58"/>
  <c r="AI330" i="58"/>
  <c r="AI329" i="58"/>
  <c r="AI328" i="58"/>
  <c r="AI327" i="58"/>
  <c r="AI326" i="58"/>
  <c r="AI325" i="58"/>
  <c r="AI324" i="58"/>
  <c r="AI323" i="58"/>
  <c r="AI322" i="58"/>
  <c r="AI321" i="58"/>
  <c r="AI320" i="58"/>
  <c r="AI319" i="58"/>
  <c r="AI318" i="58"/>
  <c r="AI317" i="58"/>
  <c r="AI316" i="58"/>
  <c r="AI315" i="58"/>
  <c r="AI314" i="58"/>
  <c r="AI313" i="58"/>
  <c r="AI312" i="58"/>
  <c r="AI311" i="58"/>
  <c r="AI310" i="58"/>
  <c r="AI309" i="58"/>
  <c r="AI308" i="58"/>
  <c r="AI307" i="58"/>
  <c r="AI306" i="58"/>
  <c r="AI305" i="58"/>
  <c r="AI304" i="58"/>
  <c r="AI303" i="58"/>
  <c r="AI302" i="58"/>
  <c r="AI301" i="58"/>
  <c r="AI300" i="58"/>
  <c r="AI299" i="58"/>
  <c r="AI298" i="58"/>
  <c r="AI297" i="58"/>
  <c r="AI296" i="58"/>
  <c r="AI295" i="58"/>
  <c r="AI294" i="58"/>
  <c r="AI293" i="58"/>
  <c r="AI292" i="58"/>
  <c r="AI291" i="58"/>
  <c r="AI290" i="58"/>
  <c r="AI289" i="58"/>
  <c r="AI288" i="58"/>
  <c r="AI287" i="58"/>
  <c r="AI286" i="58"/>
  <c r="AI285" i="58"/>
  <c r="AI284" i="58"/>
  <c r="AI283" i="58"/>
  <c r="AI282" i="58"/>
  <c r="AI281" i="58"/>
  <c r="AI280" i="58"/>
  <c r="AI279" i="58"/>
  <c r="AI278" i="58"/>
  <c r="AI277" i="58"/>
  <c r="AI276" i="58"/>
  <c r="AI275" i="58"/>
  <c r="AI274" i="58"/>
  <c r="AI273" i="58"/>
  <c r="AI272" i="58"/>
  <c r="AI271" i="58"/>
  <c r="AI270" i="58"/>
  <c r="AI269" i="58"/>
  <c r="AI268" i="58"/>
  <c r="AI267" i="58"/>
  <c r="AI266" i="58"/>
  <c r="AI265" i="58"/>
  <c r="AI264" i="58"/>
  <c r="AI263" i="58"/>
  <c r="AI262" i="58"/>
  <c r="AI261" i="58"/>
  <c r="AI260" i="58"/>
  <c r="AI259" i="58"/>
  <c r="AI258" i="58"/>
  <c r="AI257" i="58"/>
  <c r="AI256" i="58"/>
  <c r="AI255" i="58"/>
  <c r="AI254" i="58"/>
  <c r="AI253" i="58"/>
  <c r="AI252" i="58"/>
  <c r="AI251" i="58"/>
  <c r="AI250" i="58"/>
  <c r="AI249" i="58"/>
  <c r="AI248" i="58"/>
  <c r="AI247" i="58"/>
  <c r="AI246" i="58"/>
  <c r="AI245" i="58"/>
  <c r="AI244" i="58"/>
  <c r="AI243" i="58"/>
  <c r="AI242" i="58"/>
  <c r="AI241" i="58"/>
  <c r="AI240" i="58"/>
  <c r="AI239" i="58"/>
  <c r="AI238" i="58"/>
  <c r="AI237" i="58"/>
  <c r="AI236" i="58"/>
  <c r="AI235" i="58"/>
  <c r="AI234" i="58"/>
  <c r="AI233" i="58"/>
  <c r="AI232" i="58"/>
  <c r="AI231" i="58"/>
  <c r="AI230" i="58"/>
  <c r="AI229" i="58"/>
  <c r="AI228" i="58"/>
  <c r="AI227" i="58"/>
  <c r="AI226" i="58"/>
  <c r="AI225" i="58"/>
  <c r="AI224" i="58"/>
  <c r="AI223" i="58"/>
  <c r="AI222" i="58"/>
  <c r="AI221" i="58"/>
  <c r="AI220" i="58"/>
  <c r="AI219" i="58"/>
  <c r="AI218" i="58"/>
  <c r="AI217" i="58"/>
  <c r="AI216" i="58"/>
  <c r="AI215" i="58"/>
  <c r="AI214" i="58"/>
  <c r="AI213" i="58"/>
  <c r="AI212" i="58"/>
  <c r="AI211" i="58"/>
  <c r="AI210" i="58"/>
  <c r="AI209" i="58"/>
  <c r="AI208" i="58"/>
  <c r="AI207" i="58"/>
  <c r="AI206" i="58"/>
  <c r="AI205" i="58"/>
  <c r="AI204" i="58"/>
  <c r="AI203" i="58"/>
  <c r="AI202" i="58"/>
  <c r="AI201" i="58"/>
  <c r="AI200" i="58"/>
  <c r="AI199" i="58"/>
  <c r="AI198" i="58"/>
  <c r="AI197" i="58"/>
  <c r="AI196" i="58"/>
  <c r="AI195" i="58"/>
  <c r="AI194" i="58"/>
  <c r="AI193" i="58"/>
  <c r="AI192" i="58"/>
  <c r="AI191" i="58"/>
  <c r="AI190" i="58"/>
  <c r="AI189" i="58"/>
  <c r="AI188" i="58"/>
  <c r="AI187" i="58"/>
  <c r="AI186" i="58"/>
  <c r="AI185" i="58"/>
  <c r="AI184" i="58"/>
  <c r="AI183" i="58"/>
  <c r="AI182" i="58"/>
  <c r="AI181" i="58"/>
  <c r="AI180" i="58"/>
  <c r="AI179" i="58"/>
  <c r="AI178" i="58"/>
  <c r="AI177" i="58"/>
  <c r="AI176" i="58"/>
  <c r="AI175" i="58"/>
  <c r="AI174" i="58"/>
  <c r="AI173" i="58"/>
  <c r="AI172" i="58"/>
  <c r="AI171" i="58"/>
  <c r="AI170" i="58"/>
  <c r="AI169" i="58"/>
  <c r="AI168" i="58"/>
  <c r="AI167" i="58"/>
  <c r="AI166" i="58"/>
  <c r="AI165" i="58"/>
  <c r="AI164" i="58"/>
  <c r="AI163" i="58"/>
  <c r="AI162" i="58"/>
  <c r="AI161" i="58"/>
  <c r="AI160" i="58"/>
  <c r="AI159" i="58"/>
  <c r="AI158" i="58"/>
  <c r="AI157" i="58"/>
  <c r="AI156" i="58"/>
  <c r="AI155" i="58"/>
  <c r="AI154" i="58"/>
  <c r="AI153" i="58"/>
  <c r="AI152" i="58"/>
  <c r="AI151" i="58"/>
  <c r="AI150" i="58"/>
  <c r="AI149" i="58"/>
  <c r="AI148" i="58"/>
  <c r="AI147" i="58"/>
  <c r="AI146" i="58"/>
  <c r="AI145" i="58"/>
  <c r="AI144" i="58"/>
  <c r="AI143" i="58"/>
  <c r="AI142" i="58"/>
  <c r="AI141" i="58"/>
  <c r="AI140" i="58"/>
  <c r="AI139" i="58"/>
  <c r="AI138" i="58"/>
  <c r="AI137" i="58"/>
  <c r="AI136" i="58"/>
  <c r="AI135" i="58"/>
  <c r="AI134" i="58"/>
  <c r="AI133" i="58"/>
  <c r="AI132" i="58"/>
  <c r="AI131" i="58"/>
  <c r="AI130" i="58"/>
  <c r="AI129" i="58"/>
  <c r="AI128" i="58"/>
  <c r="AI127" i="58"/>
  <c r="AI126" i="58"/>
  <c r="AI125" i="58"/>
  <c r="AI124" i="58"/>
  <c r="AI123" i="58"/>
  <c r="AI122" i="58"/>
  <c r="AI121" i="58"/>
  <c r="AI120" i="58"/>
  <c r="AI119" i="58"/>
  <c r="AI118" i="58"/>
  <c r="AI117" i="58"/>
  <c r="AI116" i="58"/>
  <c r="AI115" i="58"/>
  <c r="AI114" i="58"/>
  <c r="AI113" i="58"/>
  <c r="AI112" i="58"/>
  <c r="AI111" i="58"/>
  <c r="AI110" i="58"/>
  <c r="AI109" i="58"/>
  <c r="AI108" i="58"/>
  <c r="AI107" i="58"/>
  <c r="AI106" i="58"/>
  <c r="AI105" i="58"/>
  <c r="AI104" i="58"/>
  <c r="AI103" i="58"/>
  <c r="AI102" i="58"/>
  <c r="AI101" i="58"/>
  <c r="AI100" i="58"/>
  <c r="AI99" i="58"/>
  <c r="AI98" i="58"/>
  <c r="AI97" i="58"/>
  <c r="AI96" i="58"/>
  <c r="AI95" i="58"/>
  <c r="AI94" i="58"/>
  <c r="AI93" i="58"/>
  <c r="AI92" i="58"/>
  <c r="AI91" i="58"/>
  <c r="AI90" i="58"/>
  <c r="AI89" i="58"/>
  <c r="AI88" i="58"/>
  <c r="AI87" i="58"/>
  <c r="AI86" i="58"/>
  <c r="AI85" i="58"/>
  <c r="AI84" i="58"/>
  <c r="AI83" i="58"/>
  <c r="AI82" i="58"/>
  <c r="AI81" i="58"/>
  <c r="AI80" i="58"/>
  <c r="AI79" i="58"/>
  <c r="AI78" i="58"/>
  <c r="AI77" i="58"/>
  <c r="AI76" i="58"/>
  <c r="AI75" i="58"/>
  <c r="AI74" i="58"/>
  <c r="AI73" i="58"/>
  <c r="AI72" i="58"/>
  <c r="AI71" i="58"/>
  <c r="AI70" i="58"/>
  <c r="AI69" i="58"/>
  <c r="AI68" i="58"/>
  <c r="AI67" i="58"/>
  <c r="AI66" i="58"/>
  <c r="AI65" i="58"/>
  <c r="AI64" i="58"/>
  <c r="AI63" i="58"/>
  <c r="AI62" i="58"/>
  <c r="AI61" i="58"/>
  <c r="AI60" i="58"/>
  <c r="AI59" i="58"/>
  <c r="AI58" i="58"/>
  <c r="AI57" i="58"/>
  <c r="AI56" i="58"/>
  <c r="AI55" i="58"/>
  <c r="AI54" i="58"/>
  <c r="AI53" i="58"/>
  <c r="AI52" i="58"/>
  <c r="AI51" i="58"/>
  <c r="AI50" i="58"/>
  <c r="AI49" i="58"/>
  <c r="AI48" i="58"/>
  <c r="AI47" i="58"/>
  <c r="AI46" i="58"/>
  <c r="AI45" i="58"/>
  <c r="AI44" i="58"/>
  <c r="AI43" i="58"/>
  <c r="AI42" i="58"/>
  <c r="AI41" i="58"/>
  <c r="AI40" i="58"/>
  <c r="AI39" i="58"/>
  <c r="AI38" i="58"/>
  <c r="AI37" i="58"/>
  <c r="AI36" i="58"/>
  <c r="AI35" i="58"/>
  <c r="AI34" i="58"/>
  <c r="AI33" i="58"/>
  <c r="AI32" i="58"/>
  <c r="AI31" i="58"/>
  <c r="AI30" i="58"/>
  <c r="AI29" i="58"/>
  <c r="AI28" i="58"/>
  <c r="AI27" i="58"/>
  <c r="AI26" i="58"/>
  <c r="AI25" i="58"/>
  <c r="AI24" i="58"/>
  <c r="AI23" i="58"/>
  <c r="AI22" i="58"/>
  <c r="AI21" i="58"/>
  <c r="AI20" i="58"/>
  <c r="AI19" i="58"/>
  <c r="AI18" i="58"/>
  <c r="AI17" i="58"/>
  <c r="AI16" i="58"/>
  <c r="AI15" i="58"/>
  <c r="AI14" i="58"/>
  <c r="AI13" i="58"/>
  <c r="AI12" i="58"/>
  <c r="AI11" i="58"/>
  <c r="AI10" i="58"/>
  <c r="AI9" i="58"/>
  <c r="AI8" i="58"/>
  <c r="AH820" i="58"/>
  <c r="AH819" i="58"/>
  <c r="AH818" i="58"/>
  <c r="AH817" i="58"/>
  <c r="AH816" i="58"/>
  <c r="AH815" i="58"/>
  <c r="AH814" i="58"/>
  <c r="AH813" i="58"/>
  <c r="AH812" i="58"/>
  <c r="AH811" i="58"/>
  <c r="AH810" i="58"/>
  <c r="AH809" i="58"/>
  <c r="AH808" i="58"/>
  <c r="AH807" i="58"/>
  <c r="AH806" i="58"/>
  <c r="AH805" i="58"/>
  <c r="AH804" i="58"/>
  <c r="AH803" i="58"/>
  <c r="AH802" i="58"/>
  <c r="AH801" i="58"/>
  <c r="AH800" i="58"/>
  <c r="AH799" i="58"/>
  <c r="AH798" i="58"/>
  <c r="AH797" i="58"/>
  <c r="AH796" i="58"/>
  <c r="AH795" i="58"/>
  <c r="AH794" i="58"/>
  <c r="AH793" i="58"/>
  <c r="AH792" i="58"/>
  <c r="AH791" i="58"/>
  <c r="AH790" i="58"/>
  <c r="AH789" i="58"/>
  <c r="AH788" i="58"/>
  <c r="AH787" i="58"/>
  <c r="AH786" i="58"/>
  <c r="AH785" i="58"/>
  <c r="AH784" i="58"/>
  <c r="AH783" i="58"/>
  <c r="AH782" i="58"/>
  <c r="AH781" i="58"/>
  <c r="AH780" i="58"/>
  <c r="AH779" i="58"/>
  <c r="AH778" i="58"/>
  <c r="AH777" i="58"/>
  <c r="AH776" i="58"/>
  <c r="AH775" i="58"/>
  <c r="AH774" i="58"/>
  <c r="AH773" i="58"/>
  <c r="AH772" i="58"/>
  <c r="AH771" i="58"/>
  <c r="AH770" i="58"/>
  <c r="AH769" i="58"/>
  <c r="AH768" i="58"/>
  <c r="AH767" i="58"/>
  <c r="AH766" i="58"/>
  <c r="AH765" i="58"/>
  <c r="AH764" i="58"/>
  <c r="AH763" i="58"/>
  <c r="AH762" i="58"/>
  <c r="AH761" i="58"/>
  <c r="AH760" i="58"/>
  <c r="AH759" i="58"/>
  <c r="AH758" i="58"/>
  <c r="AH757" i="58"/>
  <c r="AH756" i="58"/>
  <c r="AH755" i="58"/>
  <c r="AH754" i="58"/>
  <c r="AH753" i="58"/>
  <c r="AH752" i="58"/>
  <c r="AH751" i="58"/>
  <c r="AH750" i="58"/>
  <c r="AH749" i="58"/>
  <c r="AH748" i="58"/>
  <c r="AH747" i="58"/>
  <c r="AH746" i="58"/>
  <c r="AH745" i="58"/>
  <c r="AH744" i="58"/>
  <c r="AH743" i="58"/>
  <c r="AH742" i="58"/>
  <c r="AH741" i="58"/>
  <c r="AH740" i="58"/>
  <c r="AH739" i="58"/>
  <c r="AH738" i="58"/>
  <c r="AH737" i="58"/>
  <c r="AH736" i="58"/>
  <c r="AH735" i="58"/>
  <c r="AH734" i="58"/>
  <c r="AH733" i="58"/>
  <c r="AH732" i="58"/>
  <c r="AH731" i="58"/>
  <c r="AH730" i="58"/>
  <c r="AH729" i="58"/>
  <c r="AH728" i="58"/>
  <c r="AH727" i="58"/>
  <c r="AH726" i="58"/>
  <c r="AH725" i="58"/>
  <c r="AH724" i="58"/>
  <c r="AH723" i="58"/>
  <c r="AH722" i="58"/>
  <c r="AH721" i="58"/>
  <c r="AH720" i="58"/>
  <c r="AH719" i="58"/>
  <c r="AH718" i="58"/>
  <c r="AH717" i="58"/>
  <c r="AH716" i="58"/>
  <c r="AH715" i="58"/>
  <c r="AH714" i="58"/>
  <c r="AH713" i="58"/>
  <c r="AH712" i="58"/>
  <c r="AH711" i="58"/>
  <c r="AH710" i="58"/>
  <c r="AH709" i="58"/>
  <c r="AH708" i="58"/>
  <c r="AH707" i="58"/>
  <c r="AH706" i="58"/>
  <c r="AH705" i="58"/>
  <c r="AH704" i="58"/>
  <c r="AH703" i="58"/>
  <c r="AH702" i="58"/>
  <c r="AH701" i="58"/>
  <c r="AH700" i="58"/>
  <c r="AH699" i="58"/>
  <c r="AH698" i="58"/>
  <c r="AH697" i="58"/>
  <c r="AH696" i="58"/>
  <c r="AH695" i="58"/>
  <c r="AH694" i="58"/>
  <c r="AH693" i="58"/>
  <c r="AH692" i="58"/>
  <c r="AH691" i="58"/>
  <c r="AH690" i="58"/>
  <c r="AH689" i="58"/>
  <c r="AH688" i="58"/>
  <c r="AH687" i="58"/>
  <c r="AH686" i="58"/>
  <c r="AH685" i="58"/>
  <c r="AH684" i="58"/>
  <c r="AH683" i="58"/>
  <c r="AH682" i="58"/>
  <c r="AH681" i="58"/>
  <c r="AH680" i="58"/>
  <c r="AH679" i="58"/>
  <c r="AH678" i="58"/>
  <c r="AH677" i="58"/>
  <c r="AH676" i="58"/>
  <c r="AH675" i="58"/>
  <c r="AH674" i="58"/>
  <c r="AH673" i="58"/>
  <c r="AH672" i="58"/>
  <c r="AH671" i="58"/>
  <c r="AH670" i="58"/>
  <c r="AH669" i="58"/>
  <c r="AH668" i="58"/>
  <c r="AH667" i="58"/>
  <c r="AH666" i="58"/>
  <c r="AH665" i="58"/>
  <c r="AH664" i="58"/>
  <c r="AH663" i="58"/>
  <c r="AH662" i="58"/>
  <c r="AH661" i="58"/>
  <c r="AH660" i="58"/>
  <c r="AH659" i="58"/>
  <c r="AH658" i="58"/>
  <c r="AH657" i="58"/>
  <c r="AH656" i="58"/>
  <c r="AH655" i="58"/>
  <c r="AH654" i="58"/>
  <c r="AH653" i="58"/>
  <c r="AH652" i="58"/>
  <c r="AH651" i="58"/>
  <c r="AH650" i="58"/>
  <c r="AH649" i="58"/>
  <c r="AH648" i="58"/>
  <c r="AH647" i="58"/>
  <c r="AH646" i="58"/>
  <c r="AH645" i="58"/>
  <c r="AH644" i="58"/>
  <c r="AH643" i="58"/>
  <c r="AH642" i="58"/>
  <c r="AH641" i="58"/>
  <c r="AH640" i="58"/>
  <c r="AH639" i="58"/>
  <c r="AH638" i="58"/>
  <c r="AH637" i="58"/>
  <c r="AH636" i="58"/>
  <c r="AH635" i="58"/>
  <c r="AH634" i="58"/>
  <c r="AH633" i="58"/>
  <c r="AH632" i="58"/>
  <c r="AH631" i="58"/>
  <c r="AH630" i="58"/>
  <c r="AH629" i="58"/>
  <c r="AH628" i="58"/>
  <c r="AH627" i="58"/>
  <c r="AH626" i="58"/>
  <c r="AH625" i="58"/>
  <c r="AH624" i="58"/>
  <c r="AH623" i="58"/>
  <c r="AH622" i="58"/>
  <c r="AH621" i="58"/>
  <c r="AH620" i="58"/>
  <c r="AH619" i="58"/>
  <c r="AH618" i="58"/>
  <c r="AH617" i="58"/>
  <c r="AH616" i="58"/>
  <c r="AH615" i="58"/>
  <c r="AH614" i="58"/>
  <c r="AH613" i="58"/>
  <c r="AH612" i="58"/>
  <c r="AH611" i="58"/>
  <c r="AH610" i="58"/>
  <c r="AH609" i="58"/>
  <c r="AH608" i="58"/>
  <c r="AH607" i="58"/>
  <c r="AH606" i="58"/>
  <c r="AH605" i="58"/>
  <c r="AH604" i="58"/>
  <c r="AH603" i="58"/>
  <c r="AH602" i="58"/>
  <c r="AH601" i="58"/>
  <c r="AH600" i="58"/>
  <c r="AH599" i="58"/>
  <c r="AH598" i="58"/>
  <c r="AH597" i="58"/>
  <c r="AH596" i="58"/>
  <c r="AH595" i="58"/>
  <c r="AH594" i="58"/>
  <c r="AH593" i="58"/>
  <c r="AH592" i="58"/>
  <c r="AH591" i="58"/>
  <c r="AH590" i="58"/>
  <c r="AH589" i="58"/>
  <c r="AH588" i="58"/>
  <c r="AH587" i="58"/>
  <c r="AH586" i="58"/>
  <c r="AH585" i="58"/>
  <c r="AH584" i="58"/>
  <c r="AH583" i="58"/>
  <c r="AH582" i="58"/>
  <c r="AH581" i="58"/>
  <c r="AH580" i="58"/>
  <c r="AH579" i="58"/>
  <c r="AH578" i="58"/>
  <c r="AH577" i="58"/>
  <c r="AH576" i="58"/>
  <c r="AH575" i="58"/>
  <c r="AH574" i="58"/>
  <c r="AH573" i="58"/>
  <c r="AH572" i="58"/>
  <c r="AH571" i="58"/>
  <c r="AH570" i="58"/>
  <c r="AH569" i="58"/>
  <c r="AH568" i="58"/>
  <c r="AH567" i="58"/>
  <c r="AH566" i="58"/>
  <c r="AH565" i="58"/>
  <c r="AH564" i="58"/>
  <c r="AH563" i="58"/>
  <c r="AH562" i="58"/>
  <c r="AH561" i="58"/>
  <c r="AH560" i="58"/>
  <c r="AH559" i="58"/>
  <c r="AH558" i="58"/>
  <c r="AH557" i="58"/>
  <c r="AH556" i="58"/>
  <c r="AH555" i="58"/>
  <c r="AH554" i="58"/>
  <c r="AH553" i="58"/>
  <c r="AH552" i="58"/>
  <c r="AH551" i="58"/>
  <c r="AH550" i="58"/>
  <c r="AH549" i="58"/>
  <c r="AH548" i="58"/>
  <c r="AH547" i="58"/>
  <c r="AH546" i="58"/>
  <c r="AH545" i="58"/>
  <c r="AH544" i="58"/>
  <c r="AH543" i="58"/>
  <c r="AH542" i="58"/>
  <c r="AH541" i="58"/>
  <c r="AH540" i="58"/>
  <c r="AH539" i="58"/>
  <c r="AH538" i="58"/>
  <c r="AH537" i="58"/>
  <c r="AH536" i="58"/>
  <c r="AH535" i="58"/>
  <c r="AH534" i="58"/>
  <c r="AH533" i="58"/>
  <c r="AH532" i="58"/>
  <c r="AH531" i="58"/>
  <c r="AH530" i="58"/>
  <c r="AH529" i="58"/>
  <c r="AH528" i="58"/>
  <c r="AH527" i="58"/>
  <c r="AH526" i="58"/>
  <c r="AH525" i="58"/>
  <c r="AH524" i="58"/>
  <c r="AH523" i="58"/>
  <c r="AH522" i="58"/>
  <c r="AH521" i="58"/>
  <c r="AH520" i="58"/>
  <c r="AH519" i="58"/>
  <c r="AH518" i="58"/>
  <c r="AH517" i="58"/>
  <c r="AH516" i="58"/>
  <c r="AH515" i="58"/>
  <c r="AH514" i="58"/>
  <c r="AH513" i="58"/>
  <c r="AH512" i="58"/>
  <c r="AH511" i="58"/>
  <c r="AH510" i="58"/>
  <c r="AH509" i="58"/>
  <c r="AH508" i="58"/>
  <c r="AH507" i="58"/>
  <c r="AH506" i="58"/>
  <c r="AH505" i="58"/>
  <c r="AH504" i="58"/>
  <c r="AH503" i="58"/>
  <c r="AH502" i="58"/>
  <c r="AH501" i="58"/>
  <c r="AH500" i="58"/>
  <c r="AH499" i="58"/>
  <c r="AH498" i="58"/>
  <c r="AH497" i="58"/>
  <c r="AH496" i="58"/>
  <c r="AH495" i="58"/>
  <c r="AH494" i="58"/>
  <c r="AH493" i="58"/>
  <c r="AH492" i="58"/>
  <c r="AH491" i="58"/>
  <c r="AH490" i="58"/>
  <c r="AH489" i="58"/>
  <c r="AH488" i="58"/>
  <c r="AH487" i="58"/>
  <c r="AH486" i="58"/>
  <c r="AH485" i="58"/>
  <c r="AH484" i="58"/>
  <c r="AH483" i="58"/>
  <c r="AH482" i="58"/>
  <c r="AH481" i="58"/>
  <c r="AH480" i="58"/>
  <c r="AH479" i="58"/>
  <c r="AH478" i="58"/>
  <c r="AH477" i="58"/>
  <c r="AH476" i="58"/>
  <c r="AH475" i="58"/>
  <c r="AH474" i="58"/>
  <c r="AH473" i="58"/>
  <c r="AH472" i="58"/>
  <c r="AH471" i="58"/>
  <c r="AH470" i="58"/>
  <c r="AH469" i="58"/>
  <c r="AH468" i="58"/>
  <c r="AH467" i="58"/>
  <c r="AH466" i="58"/>
  <c r="AH465" i="58"/>
  <c r="AH464" i="58"/>
  <c r="AH463" i="58"/>
  <c r="AH462" i="58"/>
  <c r="AH461" i="58"/>
  <c r="AH460" i="58"/>
  <c r="AH459" i="58"/>
  <c r="AH458" i="58"/>
  <c r="AH457" i="58"/>
  <c r="AH456" i="58"/>
  <c r="AH455" i="58"/>
  <c r="AH454" i="58"/>
  <c r="AH453" i="58"/>
  <c r="AH452" i="58"/>
  <c r="AH451" i="58"/>
  <c r="AH450" i="58"/>
  <c r="AH449" i="58"/>
  <c r="AH448" i="58"/>
  <c r="AH447" i="58"/>
  <c r="AH446" i="58"/>
  <c r="AH445" i="58"/>
  <c r="AH444" i="58"/>
  <c r="AH443" i="58"/>
  <c r="AH442" i="58"/>
  <c r="AH441" i="58"/>
  <c r="AH440" i="58"/>
  <c r="AH439" i="58"/>
  <c r="AH438" i="58"/>
  <c r="AH437" i="58"/>
  <c r="AH436" i="58"/>
  <c r="AH435" i="58"/>
  <c r="AH434" i="58"/>
  <c r="AH433" i="58"/>
  <c r="AH432" i="58"/>
  <c r="AH431" i="58"/>
  <c r="AH430" i="58"/>
  <c r="AH429" i="58"/>
  <c r="AH428" i="58"/>
  <c r="AH427" i="58"/>
  <c r="AH426" i="58"/>
  <c r="AH425" i="58"/>
  <c r="AH424" i="58"/>
  <c r="AH423" i="58"/>
  <c r="AH422" i="58"/>
  <c r="AH421" i="58"/>
  <c r="AH420" i="58"/>
  <c r="AH419" i="58"/>
  <c r="AH418" i="58"/>
  <c r="AH417" i="58"/>
  <c r="AH416" i="58"/>
  <c r="AH415" i="58"/>
  <c r="AH414" i="58"/>
  <c r="AH413" i="58"/>
  <c r="AH412" i="58"/>
  <c r="AH411" i="58"/>
  <c r="AH410" i="58"/>
  <c r="AH409" i="58"/>
  <c r="AH408" i="58"/>
  <c r="AH407" i="58"/>
  <c r="AH406" i="58"/>
  <c r="AH405" i="58"/>
  <c r="AH404" i="58"/>
  <c r="AH403" i="58"/>
  <c r="AH402" i="58"/>
  <c r="AH401" i="58"/>
  <c r="AH400" i="58"/>
  <c r="AH399" i="58"/>
  <c r="AH398" i="58"/>
  <c r="AH397" i="58"/>
  <c r="AH396" i="58"/>
  <c r="AH395" i="58"/>
  <c r="AH394" i="58"/>
  <c r="AH393" i="58"/>
  <c r="AH392" i="58"/>
  <c r="AH391" i="58"/>
  <c r="AH390" i="58"/>
  <c r="AH389" i="58"/>
  <c r="AH388" i="58"/>
  <c r="AH387" i="58"/>
  <c r="AH386" i="58"/>
  <c r="AH385" i="58"/>
  <c r="AH384" i="58"/>
  <c r="AH383" i="58"/>
  <c r="AH382" i="58"/>
  <c r="AH381" i="58"/>
  <c r="AH380" i="58"/>
  <c r="AH379" i="58"/>
  <c r="AH378" i="58"/>
  <c r="AH377" i="58"/>
  <c r="AH376" i="58"/>
  <c r="AH375" i="58"/>
  <c r="AH374" i="58"/>
  <c r="AH373" i="58"/>
  <c r="AH372" i="58"/>
  <c r="AH371" i="58"/>
  <c r="AH370" i="58"/>
  <c r="AH369" i="58"/>
  <c r="AH368" i="58"/>
  <c r="AH367" i="58"/>
  <c r="AH366" i="58"/>
  <c r="AH365" i="58"/>
  <c r="AH364" i="58"/>
  <c r="AH363" i="58"/>
  <c r="AH362" i="58"/>
  <c r="AH361" i="58"/>
  <c r="AH360" i="58"/>
  <c r="AH359" i="58"/>
  <c r="AH358" i="58"/>
  <c r="AH357" i="58"/>
  <c r="AH356" i="58"/>
  <c r="AH355" i="58"/>
  <c r="AH354" i="58"/>
  <c r="AH353" i="58"/>
  <c r="AH352" i="58"/>
  <c r="AH351" i="58"/>
  <c r="AH350" i="58"/>
  <c r="AH349" i="58"/>
  <c r="AH348" i="58"/>
  <c r="AH347" i="58"/>
  <c r="AH346" i="58"/>
  <c r="AH345" i="58"/>
  <c r="AH344" i="58"/>
  <c r="AH343" i="58"/>
  <c r="AH342" i="58"/>
  <c r="AH341" i="58"/>
  <c r="AH340" i="58"/>
  <c r="AH339" i="58"/>
  <c r="AH338" i="58"/>
  <c r="AH337" i="58"/>
  <c r="AH336" i="58"/>
  <c r="AH335" i="58"/>
  <c r="AH334" i="58"/>
  <c r="AH333" i="58"/>
  <c r="AH332" i="58"/>
  <c r="AH331" i="58"/>
  <c r="AH330" i="58"/>
  <c r="AH329" i="58"/>
  <c r="AH328" i="58"/>
  <c r="AH327" i="58"/>
  <c r="AH326" i="58"/>
  <c r="AH325" i="58"/>
  <c r="AH324" i="58"/>
  <c r="AH323" i="58"/>
  <c r="AH322" i="58"/>
  <c r="AH321" i="58"/>
  <c r="AH320" i="58"/>
  <c r="AH319" i="58"/>
  <c r="AH318" i="58"/>
  <c r="AH317" i="58"/>
  <c r="AH316" i="58"/>
  <c r="AH315" i="58"/>
  <c r="AH314" i="58"/>
  <c r="AH313" i="58"/>
  <c r="AH312" i="58"/>
  <c r="AH311" i="58"/>
  <c r="AH310" i="58"/>
  <c r="AH309" i="58"/>
  <c r="AH308" i="58"/>
  <c r="AH307" i="58"/>
  <c r="AH306" i="58"/>
  <c r="AH305" i="58"/>
  <c r="AH304" i="58"/>
  <c r="AH303" i="58"/>
  <c r="AH302" i="58"/>
  <c r="AH301" i="58"/>
  <c r="AH300" i="58"/>
  <c r="AH299" i="58"/>
  <c r="AH298" i="58"/>
  <c r="AH297" i="58"/>
  <c r="AH296" i="58"/>
  <c r="AH295" i="58"/>
  <c r="AH294" i="58"/>
  <c r="AH293" i="58"/>
  <c r="AH292" i="58"/>
  <c r="AH291" i="58"/>
  <c r="AH290" i="58"/>
  <c r="AH289" i="58"/>
  <c r="AH288" i="58"/>
  <c r="AH287" i="58"/>
  <c r="AH286" i="58"/>
  <c r="AH285" i="58"/>
  <c r="AH284" i="58"/>
  <c r="AH283" i="58"/>
  <c r="AH282" i="58"/>
  <c r="AH281" i="58"/>
  <c r="AH280" i="58"/>
  <c r="AH279" i="58"/>
  <c r="AH278" i="58"/>
  <c r="AH277" i="58"/>
  <c r="AH276" i="58"/>
  <c r="AH275" i="58"/>
  <c r="AH274" i="58"/>
  <c r="AH273" i="58"/>
  <c r="AH272" i="58"/>
  <c r="AH271" i="58"/>
  <c r="AH270" i="58"/>
  <c r="AH269" i="58"/>
  <c r="AH268" i="58"/>
  <c r="AH267" i="58"/>
  <c r="AH266" i="58"/>
  <c r="AH265" i="58"/>
  <c r="AH264" i="58"/>
  <c r="AH263" i="58"/>
  <c r="AH262" i="58"/>
  <c r="AH261" i="58"/>
  <c r="AH260" i="58"/>
  <c r="AH259" i="58"/>
  <c r="AH258" i="58"/>
  <c r="AH257" i="58"/>
  <c r="AH256" i="58"/>
  <c r="AH255" i="58"/>
  <c r="AH254" i="58"/>
  <c r="AH253" i="58"/>
  <c r="AH252" i="58"/>
  <c r="AH251" i="58"/>
  <c r="AH250" i="58"/>
  <c r="AH249" i="58"/>
  <c r="AH248" i="58"/>
  <c r="AH247" i="58"/>
  <c r="AH246" i="58"/>
  <c r="AH245" i="58"/>
  <c r="AH244" i="58"/>
  <c r="AH243" i="58"/>
  <c r="AH242" i="58"/>
  <c r="AH241" i="58"/>
  <c r="AH240" i="58"/>
  <c r="AH239" i="58"/>
  <c r="AH238" i="58"/>
  <c r="AH237" i="58"/>
  <c r="AH236" i="58"/>
  <c r="AH235" i="58"/>
  <c r="AH234" i="58"/>
  <c r="AH233" i="58"/>
  <c r="AH232" i="58"/>
  <c r="AH231" i="58"/>
  <c r="AH230" i="58"/>
  <c r="AH229" i="58"/>
  <c r="AH228" i="58"/>
  <c r="AH227" i="58"/>
  <c r="AH226" i="58"/>
  <c r="AH225" i="58"/>
  <c r="AH224" i="58"/>
  <c r="AH223" i="58"/>
  <c r="AH222" i="58"/>
  <c r="AH221" i="58"/>
  <c r="AH220" i="58"/>
  <c r="AH219" i="58"/>
  <c r="AH218" i="58"/>
  <c r="AH217" i="58"/>
  <c r="AH216" i="58"/>
  <c r="AH215" i="58"/>
  <c r="AH214" i="58"/>
  <c r="AH213" i="58"/>
  <c r="AH212" i="58"/>
  <c r="AH211" i="58"/>
  <c r="AH210" i="58"/>
  <c r="AH209" i="58"/>
  <c r="AH208" i="58"/>
  <c r="AH207" i="58"/>
  <c r="AH206" i="58"/>
  <c r="AH205" i="58"/>
  <c r="AH204" i="58"/>
  <c r="AH203" i="58"/>
  <c r="AH202" i="58"/>
  <c r="AH201" i="58"/>
  <c r="AH200" i="58"/>
  <c r="AH199" i="58"/>
  <c r="AH198" i="58"/>
  <c r="AH197" i="58"/>
  <c r="AH196" i="58"/>
  <c r="AH195" i="58"/>
  <c r="AH194" i="58"/>
  <c r="AH193" i="58"/>
  <c r="AH192" i="58"/>
  <c r="AH191" i="58"/>
  <c r="AH190" i="58"/>
  <c r="AH189" i="58"/>
  <c r="AH188" i="58"/>
  <c r="AH187" i="58"/>
  <c r="AH186" i="58"/>
  <c r="AH185" i="58"/>
  <c r="AH184" i="58"/>
  <c r="AH183" i="58"/>
  <c r="AH182" i="58"/>
  <c r="AH181" i="58"/>
  <c r="AH180" i="58"/>
  <c r="AH179" i="58"/>
  <c r="AH178" i="58"/>
  <c r="AH177" i="58"/>
  <c r="AH176" i="58"/>
  <c r="AH175" i="58"/>
  <c r="AH174" i="58"/>
  <c r="AH173" i="58"/>
  <c r="AH172" i="58"/>
  <c r="AH171" i="58"/>
  <c r="AH170" i="58"/>
  <c r="AH169" i="58"/>
  <c r="AH168" i="58"/>
  <c r="AH167" i="58"/>
  <c r="AH166" i="58"/>
  <c r="AH165" i="58"/>
  <c r="AH164" i="58"/>
  <c r="AH163" i="58"/>
  <c r="AH162" i="58"/>
  <c r="AH161" i="58"/>
  <c r="AH160" i="58"/>
  <c r="AH159" i="58"/>
  <c r="AH158" i="58"/>
  <c r="AH157" i="58"/>
  <c r="AH156" i="58"/>
  <c r="AH155" i="58"/>
  <c r="AH154" i="58"/>
  <c r="AH153" i="58"/>
  <c r="AH152" i="58"/>
  <c r="AH151" i="58"/>
  <c r="AH150" i="58"/>
  <c r="AH149" i="58"/>
  <c r="AH148" i="58"/>
  <c r="AH147" i="58"/>
  <c r="AH146" i="58"/>
  <c r="AH145" i="58"/>
  <c r="AH144" i="58"/>
  <c r="AH143" i="58"/>
  <c r="AH142" i="58"/>
  <c r="AH141" i="58"/>
  <c r="AH140" i="58"/>
  <c r="AH139" i="58"/>
  <c r="AH138" i="58"/>
  <c r="AH137" i="58"/>
  <c r="AH136" i="58"/>
  <c r="AH135" i="58"/>
  <c r="AH134" i="58"/>
  <c r="AH133" i="58"/>
  <c r="AH132" i="58"/>
  <c r="AH131" i="58"/>
  <c r="AH130" i="58"/>
  <c r="AH129" i="58"/>
  <c r="AH128" i="58"/>
  <c r="AH127" i="58"/>
  <c r="AH126" i="58"/>
  <c r="AH125" i="58"/>
  <c r="AH124" i="58"/>
  <c r="AH123" i="58"/>
  <c r="AH122" i="58"/>
  <c r="AH121" i="58"/>
  <c r="AH120" i="58"/>
  <c r="AH119" i="58"/>
  <c r="AH118" i="58"/>
  <c r="AH117" i="58"/>
  <c r="AH116" i="58"/>
  <c r="AH115" i="58"/>
  <c r="AH114" i="58"/>
  <c r="AH113" i="58"/>
  <c r="AH112" i="58"/>
  <c r="AH111" i="58"/>
  <c r="AH110" i="58"/>
  <c r="AH109" i="58"/>
  <c r="AH108" i="58"/>
  <c r="AH107" i="58"/>
  <c r="AH106" i="58"/>
  <c r="AH105" i="58"/>
  <c r="AH104" i="58"/>
  <c r="AH103" i="58"/>
  <c r="AH102" i="58"/>
  <c r="AH101" i="58"/>
  <c r="AH100" i="58"/>
  <c r="AH99" i="58"/>
  <c r="AH98" i="58"/>
  <c r="AH97" i="58"/>
  <c r="AH96" i="58"/>
  <c r="AH95" i="58"/>
  <c r="AH94" i="58"/>
  <c r="AH93" i="58"/>
  <c r="AH92" i="58"/>
  <c r="AH91" i="58"/>
  <c r="AH90" i="58"/>
  <c r="AH89" i="58"/>
  <c r="AH88" i="58"/>
  <c r="AH87" i="58"/>
  <c r="AH86" i="58"/>
  <c r="AH85" i="58"/>
  <c r="AH84" i="58"/>
  <c r="AH83" i="58"/>
  <c r="AH82" i="58"/>
  <c r="AH81" i="58"/>
  <c r="AH80" i="58"/>
  <c r="AH79" i="58"/>
  <c r="AH78" i="58"/>
  <c r="AH77" i="58"/>
  <c r="AH76" i="58"/>
  <c r="AH75" i="58"/>
  <c r="AH74" i="58"/>
  <c r="AH73" i="58"/>
  <c r="AH72" i="58"/>
  <c r="AH71" i="58"/>
  <c r="AH70" i="58"/>
  <c r="AH69" i="58"/>
  <c r="AH68" i="58"/>
  <c r="AH67" i="58"/>
  <c r="AH66" i="58"/>
  <c r="AH65" i="58"/>
  <c r="AH64" i="58"/>
  <c r="AH63" i="58"/>
  <c r="AH62" i="58"/>
  <c r="AH61" i="58"/>
  <c r="AH60" i="58"/>
  <c r="AH59" i="58"/>
  <c r="AH58" i="58"/>
  <c r="AH57" i="58"/>
  <c r="AH56" i="58"/>
  <c r="AH55" i="58"/>
  <c r="AH54" i="58"/>
  <c r="AH53" i="58"/>
  <c r="AH52" i="58"/>
  <c r="AH51" i="58"/>
  <c r="AH50" i="58"/>
  <c r="AH49" i="58"/>
  <c r="AH48" i="58"/>
  <c r="AH47" i="58"/>
  <c r="AH46" i="58"/>
  <c r="AH45" i="58"/>
  <c r="AH44" i="58"/>
  <c r="AH43" i="58"/>
  <c r="AH42" i="58"/>
  <c r="AH41" i="58"/>
  <c r="AH40" i="58"/>
  <c r="AH39" i="58"/>
  <c r="AH38" i="58"/>
  <c r="AH37" i="58"/>
  <c r="AH36" i="58"/>
  <c r="AH35" i="58"/>
  <c r="AH34" i="58"/>
  <c r="AH33" i="58"/>
  <c r="AH32" i="58"/>
  <c r="AH31" i="58"/>
  <c r="AH30" i="58"/>
  <c r="AH29" i="58"/>
  <c r="AH28" i="58"/>
  <c r="AH27" i="58"/>
  <c r="AH26" i="58"/>
  <c r="AH25" i="58"/>
  <c r="AH24" i="58"/>
  <c r="AH23" i="58"/>
  <c r="AH22" i="58"/>
  <c r="AH21" i="58"/>
  <c r="AH20" i="58"/>
  <c r="AH19" i="58"/>
  <c r="AH18" i="58"/>
  <c r="AH17" i="58"/>
  <c r="AH16" i="58"/>
  <c r="AH15" i="58"/>
  <c r="AH14" i="58"/>
  <c r="AH13" i="58"/>
  <c r="AH12" i="58"/>
  <c r="AH11" i="58"/>
  <c r="AH10" i="58"/>
  <c r="AH9" i="58"/>
  <c r="AH8" i="58"/>
  <c r="AI7" i="58"/>
  <c r="AH7" i="58"/>
  <c r="AA820" i="58"/>
  <c r="AA819" i="58"/>
  <c r="AA818" i="58"/>
  <c r="AA817" i="58"/>
  <c r="AA816" i="58"/>
  <c r="AA815" i="58"/>
  <c r="AA814" i="58"/>
  <c r="AA813" i="58"/>
  <c r="AA812" i="58"/>
  <c r="AA811" i="58"/>
  <c r="AA810" i="58"/>
  <c r="AA809" i="58"/>
  <c r="AA808" i="58"/>
  <c r="AA807" i="58"/>
  <c r="AA806" i="58"/>
  <c r="AA805" i="58"/>
  <c r="AA804" i="58"/>
  <c r="AA803" i="58"/>
  <c r="AA802" i="58"/>
  <c r="AA801" i="58"/>
  <c r="AA800" i="58"/>
  <c r="AA799" i="58"/>
  <c r="AA798" i="58"/>
  <c r="AA797" i="58"/>
  <c r="AA796" i="58"/>
  <c r="AA795" i="58"/>
  <c r="AA794" i="58"/>
  <c r="AA793" i="58"/>
  <c r="AA792" i="58"/>
  <c r="AA791" i="58"/>
  <c r="AA790" i="58"/>
  <c r="AA789" i="58"/>
  <c r="AA788" i="58"/>
  <c r="AA787" i="58"/>
  <c r="AA786" i="58"/>
  <c r="AA785" i="58"/>
  <c r="AA784" i="58"/>
  <c r="AA783" i="58"/>
  <c r="AA782" i="58"/>
  <c r="AA781" i="58"/>
  <c r="AA780" i="58"/>
  <c r="AA779" i="58"/>
  <c r="AA778" i="58"/>
  <c r="AA777" i="58"/>
  <c r="AA776" i="58"/>
  <c r="AA775" i="58"/>
  <c r="AA774" i="58"/>
  <c r="AA773" i="58"/>
  <c r="AA772" i="58"/>
  <c r="AA771" i="58"/>
  <c r="AA770" i="58"/>
  <c r="AA769" i="58"/>
  <c r="AA768" i="58"/>
  <c r="AA767" i="58"/>
  <c r="AA766" i="58"/>
  <c r="AA765" i="58"/>
  <c r="AA764" i="58"/>
  <c r="AA763" i="58"/>
  <c r="AA762" i="58"/>
  <c r="AA761" i="58"/>
  <c r="AA760" i="58"/>
  <c r="AA759" i="58"/>
  <c r="AA758" i="58"/>
  <c r="AA757" i="58"/>
  <c r="AA756" i="58"/>
  <c r="AA755" i="58"/>
  <c r="AA754" i="58"/>
  <c r="AA753" i="58"/>
  <c r="AA752" i="58"/>
  <c r="AA751" i="58"/>
  <c r="AA750" i="58"/>
  <c r="AA749" i="58"/>
  <c r="AA748" i="58"/>
  <c r="AA747" i="58"/>
  <c r="AA746" i="58"/>
  <c r="AA745" i="58"/>
  <c r="AA744" i="58"/>
  <c r="AA743" i="58"/>
  <c r="AA742" i="58"/>
  <c r="AA741" i="58"/>
  <c r="AA740" i="58"/>
  <c r="AA739" i="58"/>
  <c r="AA738" i="58"/>
  <c r="AA737" i="58"/>
  <c r="AA736" i="58"/>
  <c r="AA735" i="58"/>
  <c r="AA734" i="58"/>
  <c r="AA733" i="58"/>
  <c r="AA732" i="58"/>
  <c r="AA731" i="58"/>
  <c r="AA730" i="58"/>
  <c r="AA729" i="58"/>
  <c r="AA728" i="58"/>
  <c r="AA727" i="58"/>
  <c r="AA726" i="58"/>
  <c r="AA725" i="58"/>
  <c r="AA724" i="58"/>
  <c r="AA723" i="58"/>
  <c r="AA722" i="58"/>
  <c r="AA721" i="58"/>
  <c r="AA720" i="58"/>
  <c r="AA719" i="58"/>
  <c r="AA718" i="58"/>
  <c r="AA717" i="58"/>
  <c r="AA716" i="58"/>
  <c r="AA715" i="58"/>
  <c r="AA714" i="58"/>
  <c r="AA713" i="58"/>
  <c r="AA712" i="58"/>
  <c r="AA711" i="58"/>
  <c r="AA710" i="58"/>
  <c r="AA709" i="58"/>
  <c r="AA708" i="58"/>
  <c r="AA707" i="58"/>
  <c r="AA706" i="58"/>
  <c r="AA705" i="58"/>
  <c r="AA704" i="58"/>
  <c r="AA703" i="58"/>
  <c r="AA702" i="58"/>
  <c r="AA701" i="58"/>
  <c r="AA700" i="58"/>
  <c r="AA699" i="58"/>
  <c r="AA698" i="58"/>
  <c r="AA697" i="58"/>
  <c r="AA696" i="58"/>
  <c r="AA695" i="58"/>
  <c r="AA694" i="58"/>
  <c r="AA693" i="58"/>
  <c r="AA692" i="58"/>
  <c r="AA691" i="58"/>
  <c r="AA690" i="58"/>
  <c r="AA689" i="58"/>
  <c r="AA688" i="58"/>
  <c r="AA687" i="58"/>
  <c r="AA686" i="58"/>
  <c r="AA685" i="58"/>
  <c r="AA684" i="58"/>
  <c r="AA683" i="58"/>
  <c r="AA682" i="58"/>
  <c r="AA681" i="58"/>
  <c r="AA680" i="58"/>
  <c r="AA679" i="58"/>
  <c r="AA678" i="58"/>
  <c r="AA677" i="58"/>
  <c r="AA676" i="58"/>
  <c r="AA675" i="58"/>
  <c r="AA674" i="58"/>
  <c r="AA673" i="58"/>
  <c r="AA672" i="58"/>
  <c r="AA671" i="58"/>
  <c r="AA670" i="58"/>
  <c r="AA669" i="58"/>
  <c r="AA668" i="58"/>
  <c r="AA667" i="58"/>
  <c r="AA666" i="58"/>
  <c r="AA665" i="58"/>
  <c r="AA664" i="58"/>
  <c r="AA663" i="58"/>
  <c r="AA662" i="58"/>
  <c r="AA661" i="58"/>
  <c r="AA660" i="58"/>
  <c r="AA659" i="58"/>
  <c r="AA658" i="58"/>
  <c r="AA657" i="58"/>
  <c r="AA656" i="58"/>
  <c r="AA655" i="58"/>
  <c r="AA654" i="58"/>
  <c r="AA653" i="58"/>
  <c r="AA652" i="58"/>
  <c r="AA651" i="58"/>
  <c r="AA650" i="58"/>
  <c r="AA649" i="58"/>
  <c r="AA648" i="58"/>
  <c r="AA647" i="58"/>
  <c r="AA646" i="58"/>
  <c r="AA645" i="58"/>
  <c r="AA644" i="58"/>
  <c r="AA643" i="58"/>
  <c r="AA642" i="58"/>
  <c r="AA641" i="58"/>
  <c r="AA640" i="58"/>
  <c r="AA639" i="58"/>
  <c r="AA638" i="58"/>
  <c r="AA637" i="58"/>
  <c r="AA636" i="58"/>
  <c r="AA635" i="58"/>
  <c r="AA634" i="58"/>
  <c r="AA633" i="58"/>
  <c r="AA632" i="58"/>
  <c r="AA631" i="58"/>
  <c r="AA630" i="58"/>
  <c r="AA629" i="58"/>
  <c r="AA628" i="58"/>
  <c r="AA627" i="58"/>
  <c r="AA626" i="58"/>
  <c r="AA625" i="58"/>
  <c r="AA624" i="58"/>
  <c r="AA623" i="58"/>
  <c r="AA622" i="58"/>
  <c r="AA621" i="58"/>
  <c r="AA620" i="58"/>
  <c r="AA619" i="58"/>
  <c r="AA618" i="58"/>
  <c r="AA617" i="58"/>
  <c r="AA616" i="58"/>
  <c r="AA615" i="58"/>
  <c r="AA614" i="58"/>
  <c r="AA613" i="58"/>
  <c r="AA612" i="58"/>
  <c r="AA611" i="58"/>
  <c r="AA610" i="58"/>
  <c r="AA609" i="58"/>
  <c r="AA608" i="58"/>
  <c r="AA607" i="58"/>
  <c r="AA606" i="58"/>
  <c r="AA605" i="58"/>
  <c r="AA604" i="58"/>
  <c r="AA603" i="58"/>
  <c r="AA602" i="58"/>
  <c r="AA601" i="58"/>
  <c r="AA600" i="58"/>
  <c r="AA599" i="58"/>
  <c r="AA598" i="58"/>
  <c r="AA597" i="58"/>
  <c r="AA596" i="58"/>
  <c r="AA595" i="58"/>
  <c r="AA594" i="58"/>
  <c r="AA593" i="58"/>
  <c r="AA592" i="58"/>
  <c r="AA591" i="58"/>
  <c r="AA590" i="58"/>
  <c r="AA589" i="58"/>
  <c r="AA588" i="58"/>
  <c r="AA587" i="58"/>
  <c r="AA586" i="58"/>
  <c r="AA585" i="58"/>
  <c r="AA584" i="58"/>
  <c r="AA583" i="58"/>
  <c r="AA582" i="58"/>
  <c r="AA581" i="58"/>
  <c r="AA580" i="58"/>
  <c r="AA579" i="58"/>
  <c r="AA578" i="58"/>
  <c r="AA577" i="58"/>
  <c r="AA576" i="58"/>
  <c r="AA575" i="58"/>
  <c r="AA574" i="58"/>
  <c r="AA573" i="58"/>
  <c r="AA572" i="58"/>
  <c r="AA571" i="58"/>
  <c r="AA570" i="58"/>
  <c r="AA569" i="58"/>
  <c r="AA568" i="58"/>
  <c r="AA567" i="58"/>
  <c r="AA566" i="58"/>
  <c r="AA565" i="58"/>
  <c r="AA564" i="58"/>
  <c r="AA563" i="58"/>
  <c r="AA562" i="58"/>
  <c r="AA561" i="58"/>
  <c r="AA560" i="58"/>
  <c r="AA559" i="58"/>
  <c r="AA558" i="58"/>
  <c r="AA557" i="58"/>
  <c r="AA556" i="58"/>
  <c r="AA555" i="58"/>
  <c r="AA554" i="58"/>
  <c r="AA553" i="58"/>
  <c r="AA552" i="58"/>
  <c r="AA551" i="58"/>
  <c r="AA550" i="58"/>
  <c r="AA549" i="58"/>
  <c r="AA548" i="58"/>
  <c r="AA547" i="58"/>
  <c r="AA546" i="58"/>
  <c r="AA545" i="58"/>
  <c r="AA544" i="58"/>
  <c r="AA543" i="58"/>
  <c r="AA542" i="58"/>
  <c r="AA541" i="58"/>
  <c r="AA540" i="58"/>
  <c r="AA539" i="58"/>
  <c r="AA538" i="58"/>
  <c r="AA537" i="58"/>
  <c r="AA536" i="58"/>
  <c r="AA535" i="58"/>
  <c r="AA534" i="58"/>
  <c r="AA533" i="58"/>
  <c r="AA532" i="58"/>
  <c r="AA531" i="58"/>
  <c r="AA530" i="58"/>
  <c r="AA529" i="58"/>
  <c r="AA528" i="58"/>
  <c r="AA527" i="58"/>
  <c r="AA526" i="58"/>
  <c r="AA525" i="58"/>
  <c r="AA524" i="58"/>
  <c r="AA523" i="58"/>
  <c r="AA522" i="58"/>
  <c r="AA521" i="58"/>
  <c r="AA520" i="58"/>
  <c r="AA519" i="58"/>
  <c r="AA518" i="58"/>
  <c r="AA517" i="58"/>
  <c r="AA516" i="58"/>
  <c r="AA515" i="58"/>
  <c r="AA514" i="58"/>
  <c r="AA513" i="58"/>
  <c r="AA512" i="58"/>
  <c r="AA511" i="58"/>
  <c r="AA510" i="58"/>
  <c r="AA509" i="58"/>
  <c r="AA508" i="58"/>
  <c r="AA507" i="58"/>
  <c r="AA506" i="58"/>
  <c r="AA505" i="58"/>
  <c r="AA504" i="58"/>
  <c r="AA503" i="58"/>
  <c r="AA502" i="58"/>
  <c r="AA501" i="58"/>
  <c r="AA500" i="58"/>
  <c r="AA499" i="58"/>
  <c r="AA498" i="58"/>
  <c r="AA497" i="58"/>
  <c r="AA496" i="58"/>
  <c r="AA495" i="58"/>
  <c r="AA494" i="58"/>
  <c r="AA493" i="58"/>
  <c r="AA492" i="58"/>
  <c r="AA491" i="58"/>
  <c r="AA490" i="58"/>
  <c r="AA489" i="58"/>
  <c r="AA488" i="58"/>
  <c r="AA487" i="58"/>
  <c r="AA486" i="58"/>
  <c r="AA485" i="58"/>
  <c r="AA484" i="58"/>
  <c r="AA483" i="58"/>
  <c r="AA482" i="58"/>
  <c r="AA481" i="58"/>
  <c r="AA480" i="58"/>
  <c r="AA479" i="58"/>
  <c r="AA478" i="58"/>
  <c r="AA477" i="58"/>
  <c r="AA476" i="58"/>
  <c r="AA475" i="58"/>
  <c r="AA474" i="58"/>
  <c r="AA473" i="58"/>
  <c r="AA472" i="58"/>
  <c r="AA471" i="58"/>
  <c r="AA470" i="58"/>
  <c r="AA469" i="58"/>
  <c r="AA468" i="58"/>
  <c r="AA467" i="58"/>
  <c r="AA466" i="58"/>
  <c r="AA465" i="58"/>
  <c r="AA464" i="58"/>
  <c r="AA463" i="58"/>
  <c r="AA462" i="58"/>
  <c r="AA461" i="58"/>
  <c r="AA460" i="58"/>
  <c r="AA459" i="58"/>
  <c r="AA458" i="58"/>
  <c r="AA457" i="58"/>
  <c r="AA456" i="58"/>
  <c r="AA455" i="58"/>
  <c r="AA454" i="58"/>
  <c r="AA453" i="58"/>
  <c r="AA452" i="58"/>
  <c r="AA451" i="58"/>
  <c r="AA450" i="58"/>
  <c r="AA449" i="58"/>
  <c r="AA448" i="58"/>
  <c r="AA447" i="58"/>
  <c r="AA446" i="58"/>
  <c r="AA445" i="58"/>
  <c r="AA444" i="58"/>
  <c r="AA443" i="58"/>
  <c r="AA442" i="58"/>
  <c r="AA441" i="58"/>
  <c r="AA440" i="58"/>
  <c r="AA439" i="58"/>
  <c r="AA438" i="58"/>
  <c r="AA437" i="58"/>
  <c r="AA436" i="58"/>
  <c r="AA435" i="58"/>
  <c r="AA434" i="58"/>
  <c r="AA433" i="58"/>
  <c r="AA432" i="58"/>
  <c r="AA431" i="58"/>
  <c r="AA430" i="58"/>
  <c r="AA429" i="58"/>
  <c r="AA428" i="58"/>
  <c r="AA427" i="58"/>
  <c r="AA426" i="58"/>
  <c r="AA425" i="58"/>
  <c r="AA424" i="58"/>
  <c r="AA423" i="58"/>
  <c r="AA422" i="58"/>
  <c r="AA421" i="58"/>
  <c r="AA420" i="58"/>
  <c r="AA419" i="58"/>
  <c r="AA418" i="58"/>
  <c r="AA417" i="58"/>
  <c r="AA416" i="58"/>
  <c r="AA415" i="58"/>
  <c r="AA414" i="58"/>
  <c r="AA413" i="58"/>
  <c r="AA412" i="58"/>
  <c r="AA411" i="58"/>
  <c r="AA410" i="58"/>
  <c r="AA409" i="58"/>
  <c r="AA408" i="58"/>
  <c r="AA407" i="58"/>
  <c r="AA406" i="58"/>
  <c r="AA405" i="58"/>
  <c r="AA404" i="58"/>
  <c r="AA403" i="58"/>
  <c r="AA402" i="58"/>
  <c r="AA401" i="58"/>
  <c r="AA400" i="58"/>
  <c r="AA399" i="58"/>
  <c r="AA398" i="58"/>
  <c r="AA397" i="58"/>
  <c r="AA396" i="58"/>
  <c r="AA395" i="58"/>
  <c r="AA394" i="58"/>
  <c r="AA393" i="58"/>
  <c r="AA392" i="58"/>
  <c r="AA391" i="58"/>
  <c r="AA390" i="58"/>
  <c r="AA389" i="58"/>
  <c r="AA388" i="58"/>
  <c r="AA387" i="58"/>
  <c r="AA386" i="58"/>
  <c r="AA385" i="58"/>
  <c r="AA384" i="58"/>
  <c r="AA383" i="58"/>
  <c r="AA382" i="58"/>
  <c r="AA381" i="58"/>
  <c r="AA380" i="58"/>
  <c r="AA379" i="58"/>
  <c r="AA378" i="58"/>
  <c r="AA377" i="58"/>
  <c r="AA376" i="58"/>
  <c r="AA375" i="58"/>
  <c r="AA374" i="58"/>
  <c r="AA373" i="58"/>
  <c r="AA372" i="58"/>
  <c r="AA371" i="58"/>
  <c r="AA370" i="58"/>
  <c r="AA369" i="58"/>
  <c r="AA368" i="58"/>
  <c r="AA367" i="58"/>
  <c r="AA366" i="58"/>
  <c r="AA365" i="58"/>
  <c r="AA364" i="58"/>
  <c r="AA363" i="58"/>
  <c r="AA362" i="58"/>
  <c r="AA361" i="58"/>
  <c r="AA360" i="58"/>
  <c r="AA359" i="58"/>
  <c r="AA358" i="58"/>
  <c r="AA357" i="58"/>
  <c r="AA356" i="58"/>
  <c r="AA355" i="58"/>
  <c r="AA354" i="58"/>
  <c r="AA353" i="58"/>
  <c r="AA352" i="58"/>
  <c r="AA351" i="58"/>
  <c r="AA350" i="58"/>
  <c r="AA349" i="58"/>
  <c r="AA348" i="58"/>
  <c r="AA347" i="58"/>
  <c r="AA346" i="58"/>
  <c r="AA345" i="58"/>
  <c r="AA344" i="58"/>
  <c r="AA343" i="58"/>
  <c r="AA342" i="58"/>
  <c r="AA341" i="58"/>
  <c r="AA340" i="58"/>
  <c r="AA339" i="58"/>
  <c r="AA338" i="58"/>
  <c r="AA337" i="58"/>
  <c r="AA336" i="58"/>
  <c r="AA335" i="58"/>
  <c r="AA334" i="58"/>
  <c r="AA333" i="58"/>
  <c r="AA332" i="58"/>
  <c r="AA331" i="58"/>
  <c r="AA330" i="58"/>
  <c r="AA329" i="58"/>
  <c r="AA328" i="58"/>
  <c r="AA327" i="58"/>
  <c r="AA326" i="58"/>
  <c r="AA325" i="58"/>
  <c r="AA324" i="58"/>
  <c r="AA323" i="58"/>
  <c r="AA322" i="58"/>
  <c r="AA321" i="58"/>
  <c r="AA320" i="58"/>
  <c r="AA319" i="58"/>
  <c r="AA318" i="58"/>
  <c r="AA317" i="58"/>
  <c r="AA316" i="58"/>
  <c r="AA315" i="58"/>
  <c r="AA314" i="58"/>
  <c r="AA313" i="58"/>
  <c r="AA312" i="58"/>
  <c r="AA311" i="58"/>
  <c r="AA310" i="58"/>
  <c r="AA309" i="58"/>
  <c r="AA308" i="58"/>
  <c r="AA307" i="58"/>
  <c r="AA306" i="58"/>
  <c r="AA305" i="58"/>
  <c r="AA304" i="58"/>
  <c r="AA303" i="58"/>
  <c r="AA302" i="58"/>
  <c r="AA301" i="58"/>
  <c r="AA300" i="58"/>
  <c r="AA299" i="58"/>
  <c r="AA298" i="58"/>
  <c r="AA297" i="58"/>
  <c r="AA296" i="58"/>
  <c r="AA295" i="58"/>
  <c r="AA294" i="58"/>
  <c r="AA293" i="58"/>
  <c r="AA292" i="58"/>
  <c r="AA291" i="58"/>
  <c r="AA290" i="58"/>
  <c r="AA289" i="58"/>
  <c r="AA288" i="58"/>
  <c r="AA287" i="58"/>
  <c r="AA286" i="58"/>
  <c r="AA285" i="58"/>
  <c r="AA284" i="58"/>
  <c r="AA283" i="58"/>
  <c r="AA282" i="58"/>
  <c r="AA281" i="58"/>
  <c r="AA280" i="58"/>
  <c r="AA279" i="58"/>
  <c r="AA278" i="58"/>
  <c r="AA277" i="58"/>
  <c r="AA276" i="58"/>
  <c r="AA275" i="58"/>
  <c r="AA274" i="58"/>
  <c r="AA273" i="58"/>
  <c r="AA272" i="58"/>
  <c r="AA271" i="58"/>
  <c r="AA270" i="58"/>
  <c r="AA269" i="58"/>
  <c r="AA268" i="58"/>
  <c r="AA267" i="58"/>
  <c r="AA266" i="58"/>
  <c r="AA265" i="58"/>
  <c r="AA264" i="58"/>
  <c r="AA263" i="58"/>
  <c r="AA262" i="58"/>
  <c r="AA261" i="58"/>
  <c r="AA260" i="58"/>
  <c r="AA259" i="58"/>
  <c r="AA258" i="58"/>
  <c r="AA257" i="58"/>
  <c r="AA256" i="58"/>
  <c r="AA255" i="58"/>
  <c r="AA254" i="58"/>
  <c r="AA253" i="58"/>
  <c r="AA252" i="58"/>
  <c r="AA251" i="58"/>
  <c r="AA250" i="58"/>
  <c r="AA249" i="58"/>
  <c r="AA248" i="58"/>
  <c r="AA247" i="58"/>
  <c r="AA246" i="58"/>
  <c r="AA245" i="58"/>
  <c r="AA244" i="58"/>
  <c r="AA243" i="58"/>
  <c r="AA242" i="58"/>
  <c r="AA241" i="58"/>
  <c r="AA240" i="58"/>
  <c r="AA239" i="58"/>
  <c r="AA238" i="58"/>
  <c r="AA237" i="58"/>
  <c r="AA236" i="58"/>
  <c r="AA235" i="58"/>
  <c r="AA234" i="58"/>
  <c r="AA233" i="58"/>
  <c r="AA232" i="58"/>
  <c r="AA231" i="58"/>
  <c r="AA230" i="58"/>
  <c r="AA229" i="58"/>
  <c r="AA228" i="58"/>
  <c r="AA227" i="58"/>
  <c r="AA226" i="58"/>
  <c r="AA225" i="58"/>
  <c r="AA224" i="58"/>
  <c r="AA223" i="58"/>
  <c r="AA222" i="58"/>
  <c r="AA221" i="58"/>
  <c r="AA220" i="58"/>
  <c r="AA219" i="58"/>
  <c r="AA218" i="58"/>
  <c r="AA217" i="58"/>
  <c r="AA216" i="58"/>
  <c r="AA215" i="58"/>
  <c r="AA214" i="58"/>
  <c r="AA213" i="58"/>
  <c r="AA212" i="58"/>
  <c r="AA211" i="58"/>
  <c r="AA210" i="58"/>
  <c r="AA209" i="58"/>
  <c r="AA208" i="58"/>
  <c r="AA207" i="58"/>
  <c r="AA206" i="58"/>
  <c r="AA205" i="58"/>
  <c r="AA204" i="58"/>
  <c r="AA203" i="58"/>
  <c r="AA202" i="58"/>
  <c r="AA201" i="58"/>
  <c r="AA200" i="58"/>
  <c r="AA199" i="58"/>
  <c r="AA198" i="58"/>
  <c r="AA197" i="58"/>
  <c r="AA196" i="58"/>
  <c r="AA195" i="58"/>
  <c r="AA194" i="58"/>
  <c r="AA193" i="58"/>
  <c r="AA192" i="58"/>
  <c r="AA191" i="58"/>
  <c r="AA190" i="58"/>
  <c r="AA189" i="58"/>
  <c r="AA188" i="58"/>
  <c r="AA187" i="58"/>
  <c r="AA186" i="58"/>
  <c r="AA185" i="58"/>
  <c r="AA184" i="58"/>
  <c r="AA183" i="58"/>
  <c r="AA182" i="58"/>
  <c r="AA181" i="58"/>
  <c r="AA180" i="58"/>
  <c r="AA179" i="58"/>
  <c r="AA178" i="58"/>
  <c r="AA177" i="58"/>
  <c r="AA176" i="58"/>
  <c r="AA175" i="58"/>
  <c r="AA174" i="58"/>
  <c r="AA173" i="58"/>
  <c r="AA172" i="58"/>
  <c r="AA171" i="58"/>
  <c r="AA170" i="58"/>
  <c r="AA169" i="58"/>
  <c r="AA168" i="58"/>
  <c r="AA167" i="58"/>
  <c r="AA166" i="58"/>
  <c r="AA165" i="58"/>
  <c r="AA164" i="58"/>
  <c r="AA163" i="58"/>
  <c r="AA162" i="58"/>
  <c r="AA161" i="58"/>
  <c r="AA160" i="58"/>
  <c r="AA159" i="58"/>
  <c r="AA158" i="58"/>
  <c r="AA157" i="58"/>
  <c r="AA156" i="58"/>
  <c r="AA155" i="58"/>
  <c r="AA154" i="58"/>
  <c r="AA153" i="58"/>
  <c r="AA152" i="58"/>
  <c r="AA151" i="58"/>
  <c r="AA150" i="58"/>
  <c r="AA149" i="58"/>
  <c r="AA148" i="58"/>
  <c r="AA147" i="58"/>
  <c r="AA146" i="58"/>
  <c r="AA145" i="58"/>
  <c r="AA144" i="58"/>
  <c r="AA143" i="58"/>
  <c r="AA142" i="58"/>
  <c r="AA141" i="58"/>
  <c r="AA140" i="58"/>
  <c r="AA139" i="58"/>
  <c r="AA138" i="58"/>
  <c r="AA137" i="58"/>
  <c r="AA136" i="58"/>
  <c r="AA135" i="58"/>
  <c r="AA134" i="58"/>
  <c r="AA133" i="58"/>
  <c r="AA132" i="58"/>
  <c r="AA131" i="58"/>
  <c r="AA130" i="58"/>
  <c r="AA129" i="58"/>
  <c r="AA128" i="58"/>
  <c r="AA127" i="58"/>
  <c r="AA126" i="58"/>
  <c r="AA125" i="58"/>
  <c r="AA124" i="58"/>
  <c r="AA123" i="58"/>
  <c r="AA122" i="58"/>
  <c r="AA121" i="58"/>
  <c r="AA120" i="58"/>
  <c r="AA119" i="58"/>
  <c r="AA118" i="58"/>
  <c r="AA117" i="58"/>
  <c r="AA116" i="58"/>
  <c r="AA115" i="58"/>
  <c r="AA114" i="58"/>
  <c r="AA113" i="58"/>
  <c r="AA112" i="58"/>
  <c r="AA111" i="58"/>
  <c r="AA110" i="58"/>
  <c r="AA109" i="58"/>
  <c r="AA108" i="58"/>
  <c r="AA107" i="58"/>
  <c r="AA106" i="58"/>
  <c r="AA105" i="58"/>
  <c r="AA104" i="58"/>
  <c r="AA103" i="58"/>
  <c r="AA102" i="58"/>
  <c r="AA101" i="58"/>
  <c r="AA100" i="58"/>
  <c r="AA99" i="58"/>
  <c r="AA98" i="58"/>
  <c r="AA97" i="58"/>
  <c r="AA96" i="58"/>
  <c r="AA95" i="58"/>
  <c r="AA94" i="58"/>
  <c r="AA93" i="58"/>
  <c r="AA92" i="58"/>
  <c r="AA91" i="58"/>
  <c r="AA90" i="58"/>
  <c r="AA89" i="58"/>
  <c r="AA88" i="58"/>
  <c r="AA87" i="58"/>
  <c r="AA86" i="58"/>
  <c r="AA85" i="58"/>
  <c r="AA84" i="58"/>
  <c r="AA83" i="58"/>
  <c r="AA82" i="58"/>
  <c r="AA81" i="58"/>
  <c r="AA80" i="58"/>
  <c r="AA79" i="58"/>
  <c r="AA78" i="58"/>
  <c r="AA77" i="58"/>
  <c r="AA76" i="58"/>
  <c r="AA75" i="58"/>
  <c r="AA74" i="58"/>
  <c r="AA73" i="58"/>
  <c r="AA72" i="58"/>
  <c r="AA71" i="58"/>
  <c r="AA70" i="58"/>
  <c r="AA69" i="58"/>
  <c r="AA68" i="58"/>
  <c r="AA67" i="58"/>
  <c r="AA66" i="58"/>
  <c r="AA65" i="58"/>
  <c r="AA64" i="58"/>
  <c r="AA63" i="58"/>
  <c r="AA62" i="58"/>
  <c r="AA61" i="58"/>
  <c r="AA60" i="58"/>
  <c r="AA59" i="58"/>
  <c r="AA58" i="58"/>
  <c r="AA57" i="58"/>
  <c r="AA56" i="58"/>
  <c r="AA55" i="58"/>
  <c r="AA54" i="58"/>
  <c r="AA53" i="58"/>
  <c r="AA52" i="58"/>
  <c r="AA51" i="58"/>
  <c r="AA50" i="58"/>
  <c r="AA49" i="58"/>
  <c r="AA48" i="58"/>
  <c r="AA47" i="58"/>
  <c r="AA46" i="58"/>
  <c r="AA45" i="58"/>
  <c r="AA44" i="58"/>
  <c r="AA43" i="58"/>
  <c r="AA42" i="58"/>
  <c r="AA41" i="58"/>
  <c r="AA40" i="58"/>
  <c r="AA39" i="58"/>
  <c r="AA38" i="58"/>
  <c r="AA37" i="58"/>
  <c r="AA36" i="58"/>
  <c r="AA35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A14" i="58"/>
  <c r="AA13" i="58"/>
  <c r="AA12" i="58"/>
  <c r="AA11" i="58"/>
  <c r="AA10" i="58"/>
  <c r="AA9" i="58"/>
  <c r="AA8" i="58"/>
  <c r="Z820" i="58"/>
  <c r="Z819" i="58"/>
  <c r="Z818" i="58"/>
  <c r="Z817" i="58"/>
  <c r="Z816" i="58"/>
  <c r="Z815" i="58"/>
  <c r="Z814" i="58"/>
  <c r="Z813" i="58"/>
  <c r="Z812" i="58"/>
  <c r="Z811" i="58"/>
  <c r="Z810" i="58"/>
  <c r="Z809" i="58"/>
  <c r="Z808" i="58"/>
  <c r="Z807" i="58"/>
  <c r="Z806" i="58"/>
  <c r="Z805" i="58"/>
  <c r="Z804" i="58"/>
  <c r="Z803" i="58"/>
  <c r="Z802" i="58"/>
  <c r="Z801" i="58"/>
  <c r="Z800" i="58"/>
  <c r="Z799" i="58"/>
  <c r="Z798" i="58"/>
  <c r="Z797" i="58"/>
  <c r="Z796" i="58"/>
  <c r="Z795" i="58"/>
  <c r="Z794" i="58"/>
  <c r="Z793" i="58"/>
  <c r="Z792" i="58"/>
  <c r="Z791" i="58"/>
  <c r="Z790" i="58"/>
  <c r="Z789" i="58"/>
  <c r="Z788" i="58"/>
  <c r="Z787" i="58"/>
  <c r="Z786" i="58"/>
  <c r="Z785" i="58"/>
  <c r="Z784" i="58"/>
  <c r="Z783" i="58"/>
  <c r="Z782" i="58"/>
  <c r="Z781" i="58"/>
  <c r="Z780" i="58"/>
  <c r="Z779" i="58"/>
  <c r="Z778" i="58"/>
  <c r="Z777" i="58"/>
  <c r="Z776" i="58"/>
  <c r="Z775" i="58"/>
  <c r="Z774" i="58"/>
  <c r="Z773" i="58"/>
  <c r="Z772" i="58"/>
  <c r="Z771" i="58"/>
  <c r="Z770" i="58"/>
  <c r="Z769" i="58"/>
  <c r="Z768" i="58"/>
  <c r="Z767" i="58"/>
  <c r="Z766" i="58"/>
  <c r="Z765" i="58"/>
  <c r="Z764" i="58"/>
  <c r="Z763" i="58"/>
  <c r="Z762" i="58"/>
  <c r="Z761" i="58"/>
  <c r="Z760" i="58"/>
  <c r="Z759" i="58"/>
  <c r="Z758" i="58"/>
  <c r="Z757" i="58"/>
  <c r="Z756" i="58"/>
  <c r="Z755" i="58"/>
  <c r="Z754" i="58"/>
  <c r="Z753" i="58"/>
  <c r="Z752" i="58"/>
  <c r="Z751" i="58"/>
  <c r="Z750" i="58"/>
  <c r="Z749" i="58"/>
  <c r="Z748" i="58"/>
  <c r="Z747" i="58"/>
  <c r="Z746" i="58"/>
  <c r="Z745" i="58"/>
  <c r="Z744" i="58"/>
  <c r="Z743" i="58"/>
  <c r="Z742" i="58"/>
  <c r="Z741" i="58"/>
  <c r="Z740" i="58"/>
  <c r="Z739" i="58"/>
  <c r="Z738" i="58"/>
  <c r="Z737" i="58"/>
  <c r="Z736" i="58"/>
  <c r="Z735" i="58"/>
  <c r="Z734" i="58"/>
  <c r="Z733" i="58"/>
  <c r="Z732" i="58"/>
  <c r="Z731" i="58"/>
  <c r="Z730" i="58"/>
  <c r="Z729" i="58"/>
  <c r="Z728" i="58"/>
  <c r="Z727" i="58"/>
  <c r="Z726" i="58"/>
  <c r="Z725" i="58"/>
  <c r="Z724" i="58"/>
  <c r="Z723" i="58"/>
  <c r="Z722" i="58"/>
  <c r="Z721" i="58"/>
  <c r="Z720" i="58"/>
  <c r="Z719" i="58"/>
  <c r="Z718" i="58"/>
  <c r="Z717" i="58"/>
  <c r="Z716" i="58"/>
  <c r="Z715" i="58"/>
  <c r="Z714" i="58"/>
  <c r="Z713" i="58"/>
  <c r="Z712" i="58"/>
  <c r="Z711" i="58"/>
  <c r="Z710" i="58"/>
  <c r="Z709" i="58"/>
  <c r="Z708" i="58"/>
  <c r="Z707" i="58"/>
  <c r="Z706" i="58"/>
  <c r="Z705" i="58"/>
  <c r="Z704" i="58"/>
  <c r="Z703" i="58"/>
  <c r="Z702" i="58"/>
  <c r="Z701" i="58"/>
  <c r="Z700" i="58"/>
  <c r="Z699" i="58"/>
  <c r="Z698" i="58"/>
  <c r="Z697" i="58"/>
  <c r="Z696" i="58"/>
  <c r="Z695" i="58"/>
  <c r="Z694" i="58"/>
  <c r="Z693" i="58"/>
  <c r="Z692" i="58"/>
  <c r="Z691" i="58"/>
  <c r="Z690" i="58"/>
  <c r="Z689" i="58"/>
  <c r="Z688" i="58"/>
  <c r="Z687" i="58"/>
  <c r="Z686" i="58"/>
  <c r="Z685" i="58"/>
  <c r="Z684" i="58"/>
  <c r="Z683" i="58"/>
  <c r="Z682" i="58"/>
  <c r="Z681" i="58"/>
  <c r="Z680" i="58"/>
  <c r="Z679" i="58"/>
  <c r="Z678" i="58"/>
  <c r="Z677" i="58"/>
  <c r="Z676" i="58"/>
  <c r="Z675" i="58"/>
  <c r="Z674" i="58"/>
  <c r="Z673" i="58"/>
  <c r="Z672" i="58"/>
  <c r="Z671" i="58"/>
  <c r="Z670" i="58"/>
  <c r="Z669" i="58"/>
  <c r="Z668" i="58"/>
  <c r="Z667" i="58"/>
  <c r="Z666" i="58"/>
  <c r="Z665" i="58"/>
  <c r="Z664" i="58"/>
  <c r="Z663" i="58"/>
  <c r="Z662" i="58"/>
  <c r="Z661" i="58"/>
  <c r="Z660" i="58"/>
  <c r="Z659" i="58"/>
  <c r="Z658" i="58"/>
  <c r="Z657" i="58"/>
  <c r="Z656" i="58"/>
  <c r="Z655" i="58"/>
  <c r="Z654" i="58"/>
  <c r="Z653" i="58"/>
  <c r="Z652" i="58"/>
  <c r="Z651" i="58"/>
  <c r="Z650" i="58"/>
  <c r="Z649" i="58"/>
  <c r="Z648" i="58"/>
  <c r="Z647" i="58"/>
  <c r="Z646" i="58"/>
  <c r="Z645" i="58"/>
  <c r="Z644" i="58"/>
  <c r="Z643" i="58"/>
  <c r="Z642" i="58"/>
  <c r="Z641" i="58"/>
  <c r="Z640" i="58"/>
  <c r="Z639" i="58"/>
  <c r="Z638" i="58"/>
  <c r="Z637" i="58"/>
  <c r="Z636" i="58"/>
  <c r="Z635" i="58"/>
  <c r="Z634" i="58"/>
  <c r="Z633" i="58"/>
  <c r="Z632" i="58"/>
  <c r="Z631" i="58"/>
  <c r="Z630" i="58"/>
  <c r="Z629" i="58"/>
  <c r="Z628" i="58"/>
  <c r="Z627" i="58"/>
  <c r="Z626" i="58"/>
  <c r="Z625" i="58"/>
  <c r="Z624" i="58"/>
  <c r="Z623" i="58"/>
  <c r="Z622" i="58"/>
  <c r="Z621" i="58"/>
  <c r="Z620" i="58"/>
  <c r="Z619" i="58"/>
  <c r="Z618" i="58"/>
  <c r="Z617" i="58"/>
  <c r="Z616" i="58"/>
  <c r="Z615" i="58"/>
  <c r="Z614" i="58"/>
  <c r="Z613" i="58"/>
  <c r="Z612" i="58"/>
  <c r="Z611" i="58"/>
  <c r="Z610" i="58"/>
  <c r="Z609" i="58"/>
  <c r="Z608" i="58"/>
  <c r="Z607" i="58"/>
  <c r="Z606" i="58"/>
  <c r="Z605" i="58"/>
  <c r="Z604" i="58"/>
  <c r="Z603" i="58"/>
  <c r="Z602" i="58"/>
  <c r="Z601" i="58"/>
  <c r="Z600" i="58"/>
  <c r="Z599" i="58"/>
  <c r="Z598" i="58"/>
  <c r="Z597" i="58"/>
  <c r="Z596" i="58"/>
  <c r="Z595" i="58"/>
  <c r="Z594" i="58"/>
  <c r="Z593" i="58"/>
  <c r="Z592" i="58"/>
  <c r="Z591" i="58"/>
  <c r="Z590" i="58"/>
  <c r="Z589" i="58"/>
  <c r="Z588" i="58"/>
  <c r="Z587" i="58"/>
  <c r="Z586" i="58"/>
  <c r="Z585" i="58"/>
  <c r="Z584" i="58"/>
  <c r="Z583" i="58"/>
  <c r="Z582" i="58"/>
  <c r="Z581" i="58"/>
  <c r="Z580" i="58"/>
  <c r="Z579" i="58"/>
  <c r="Z578" i="58"/>
  <c r="Z577" i="58"/>
  <c r="Z576" i="58"/>
  <c r="Z575" i="58"/>
  <c r="Z574" i="58"/>
  <c r="Z573" i="58"/>
  <c r="Z572" i="58"/>
  <c r="Z571" i="58"/>
  <c r="Z570" i="58"/>
  <c r="Z569" i="58"/>
  <c r="Z568" i="58"/>
  <c r="Z567" i="58"/>
  <c r="Z566" i="58"/>
  <c r="Z565" i="58"/>
  <c r="Z564" i="58"/>
  <c r="Z563" i="58"/>
  <c r="Z562" i="58"/>
  <c r="Z561" i="58"/>
  <c r="Z560" i="58"/>
  <c r="Z559" i="58"/>
  <c r="Z558" i="58"/>
  <c r="Z557" i="58"/>
  <c r="Z556" i="58"/>
  <c r="Z555" i="58"/>
  <c r="Z554" i="58"/>
  <c r="Z553" i="58"/>
  <c r="Z552" i="58"/>
  <c r="Z551" i="58"/>
  <c r="Z550" i="58"/>
  <c r="Z549" i="58"/>
  <c r="Z548" i="58"/>
  <c r="Z547" i="58"/>
  <c r="Z546" i="58"/>
  <c r="Z545" i="58"/>
  <c r="Z544" i="58"/>
  <c r="Z543" i="58"/>
  <c r="Z542" i="58"/>
  <c r="Z541" i="58"/>
  <c r="Z540" i="58"/>
  <c r="Z539" i="58"/>
  <c r="Z538" i="58"/>
  <c r="Z537" i="58"/>
  <c r="Z536" i="58"/>
  <c r="Z535" i="58"/>
  <c r="Z534" i="58"/>
  <c r="Z533" i="58"/>
  <c r="Z532" i="58"/>
  <c r="Z531" i="58"/>
  <c r="Z530" i="58"/>
  <c r="Z529" i="58"/>
  <c r="Z528" i="58"/>
  <c r="Z527" i="58"/>
  <c r="Z526" i="58"/>
  <c r="Z525" i="58"/>
  <c r="Z524" i="58"/>
  <c r="Z523" i="58"/>
  <c r="Z522" i="58"/>
  <c r="Z521" i="58"/>
  <c r="Z520" i="58"/>
  <c r="Z519" i="58"/>
  <c r="Z518" i="58"/>
  <c r="Z517" i="58"/>
  <c r="Z516" i="58"/>
  <c r="Z515" i="58"/>
  <c r="Z514" i="58"/>
  <c r="Z513" i="58"/>
  <c r="Z512" i="58"/>
  <c r="Z511" i="58"/>
  <c r="Z510" i="58"/>
  <c r="Z509" i="58"/>
  <c r="Z508" i="58"/>
  <c r="Z507" i="58"/>
  <c r="Z506" i="58"/>
  <c r="Z505" i="58"/>
  <c r="Z504" i="58"/>
  <c r="Z503" i="58"/>
  <c r="Z502" i="58"/>
  <c r="Z501" i="58"/>
  <c r="Z500" i="58"/>
  <c r="Z499" i="58"/>
  <c r="Z498" i="58"/>
  <c r="Z497" i="58"/>
  <c r="Z496" i="58"/>
  <c r="Z495" i="58"/>
  <c r="Z494" i="58"/>
  <c r="Z493" i="58"/>
  <c r="Z492" i="58"/>
  <c r="Z491" i="58"/>
  <c r="Z490" i="58"/>
  <c r="Z489" i="58"/>
  <c r="Z488" i="58"/>
  <c r="Z487" i="58"/>
  <c r="Z486" i="58"/>
  <c r="Z485" i="58"/>
  <c r="Z484" i="58"/>
  <c r="Z483" i="58"/>
  <c r="Z482" i="58"/>
  <c r="Z481" i="58"/>
  <c r="Z480" i="58"/>
  <c r="Z479" i="58"/>
  <c r="Z478" i="58"/>
  <c r="Z477" i="58"/>
  <c r="Z476" i="58"/>
  <c r="Z475" i="58"/>
  <c r="Z474" i="58"/>
  <c r="Z473" i="58"/>
  <c r="Z472" i="58"/>
  <c r="Z471" i="58"/>
  <c r="Z470" i="58"/>
  <c r="Z469" i="58"/>
  <c r="Z468" i="58"/>
  <c r="Z467" i="58"/>
  <c r="Z466" i="58"/>
  <c r="Z465" i="58"/>
  <c r="Z464" i="58"/>
  <c r="Z463" i="58"/>
  <c r="Z462" i="58"/>
  <c r="Z461" i="58"/>
  <c r="Z460" i="58"/>
  <c r="Z459" i="58"/>
  <c r="Z458" i="58"/>
  <c r="Z457" i="58"/>
  <c r="Z456" i="58"/>
  <c r="Z455" i="58"/>
  <c r="Z454" i="58"/>
  <c r="Z453" i="58"/>
  <c r="Z452" i="58"/>
  <c r="Z451" i="58"/>
  <c r="Z450" i="58"/>
  <c r="Z449" i="58"/>
  <c r="Z448" i="58"/>
  <c r="Z447" i="58"/>
  <c r="Z446" i="58"/>
  <c r="Z445" i="58"/>
  <c r="Z444" i="58"/>
  <c r="Z443" i="58"/>
  <c r="Z442" i="58"/>
  <c r="Z441" i="58"/>
  <c r="Z440" i="58"/>
  <c r="Z439" i="58"/>
  <c r="Z438" i="58"/>
  <c r="Z437" i="58"/>
  <c r="Z436" i="58"/>
  <c r="Z435" i="58"/>
  <c r="Z434" i="58"/>
  <c r="Z433" i="58"/>
  <c r="Z432" i="58"/>
  <c r="Z431" i="58"/>
  <c r="Z430" i="58"/>
  <c r="Z429" i="58"/>
  <c r="Z428" i="58"/>
  <c r="Z427" i="58"/>
  <c r="Z426" i="58"/>
  <c r="Z425" i="58"/>
  <c r="Z424" i="58"/>
  <c r="Z423" i="58"/>
  <c r="Z422" i="58"/>
  <c r="Z421" i="58"/>
  <c r="Z420" i="58"/>
  <c r="Z419" i="58"/>
  <c r="Z418" i="58"/>
  <c r="Z417" i="58"/>
  <c r="Z416" i="58"/>
  <c r="Z415" i="58"/>
  <c r="Z414" i="58"/>
  <c r="Z413" i="58"/>
  <c r="Z412" i="58"/>
  <c r="Z411" i="58"/>
  <c r="Z410" i="58"/>
  <c r="Z409" i="58"/>
  <c r="Z408" i="58"/>
  <c r="Z407" i="58"/>
  <c r="Z406" i="58"/>
  <c r="Z405" i="58"/>
  <c r="Z404" i="58"/>
  <c r="Z403" i="58"/>
  <c r="Z402" i="58"/>
  <c r="Z401" i="58"/>
  <c r="Z400" i="58"/>
  <c r="Z399" i="58"/>
  <c r="Z398" i="58"/>
  <c r="Z397" i="58"/>
  <c r="Z396" i="58"/>
  <c r="Z395" i="58"/>
  <c r="Z394" i="58"/>
  <c r="Z393" i="58"/>
  <c r="Z392" i="58"/>
  <c r="Z391" i="58"/>
  <c r="Z390" i="58"/>
  <c r="Z389" i="58"/>
  <c r="Z388" i="58"/>
  <c r="Z387" i="58"/>
  <c r="Z386" i="58"/>
  <c r="Z385" i="58"/>
  <c r="Z384" i="58"/>
  <c r="Z383" i="58"/>
  <c r="Z382" i="58"/>
  <c r="Z381" i="58"/>
  <c r="Z380" i="58"/>
  <c r="Z379" i="58"/>
  <c r="Z378" i="58"/>
  <c r="Z377" i="58"/>
  <c r="Z376" i="58"/>
  <c r="Z375" i="58"/>
  <c r="Z374" i="58"/>
  <c r="Z373" i="58"/>
  <c r="Z372" i="58"/>
  <c r="Z371" i="58"/>
  <c r="Z370" i="58"/>
  <c r="Z369" i="58"/>
  <c r="Z368" i="58"/>
  <c r="Z367" i="58"/>
  <c r="Z366" i="58"/>
  <c r="Z365" i="58"/>
  <c r="Z364" i="58"/>
  <c r="Z363" i="58"/>
  <c r="Z362" i="58"/>
  <c r="Z361" i="58"/>
  <c r="Z360" i="58"/>
  <c r="Z359" i="58"/>
  <c r="Z358" i="58"/>
  <c r="Z357" i="58"/>
  <c r="Z356" i="58"/>
  <c r="Z355" i="58"/>
  <c r="Z354" i="58"/>
  <c r="Z353" i="58"/>
  <c r="Z352" i="58"/>
  <c r="Z351" i="58"/>
  <c r="Z350" i="58"/>
  <c r="Z349" i="58"/>
  <c r="Z348" i="58"/>
  <c r="Z347" i="58"/>
  <c r="Z346" i="58"/>
  <c r="Z345" i="58"/>
  <c r="Z344" i="58"/>
  <c r="Z343" i="58"/>
  <c r="Z342" i="58"/>
  <c r="Z341" i="58"/>
  <c r="Z340" i="58"/>
  <c r="Z339" i="58"/>
  <c r="Z338" i="58"/>
  <c r="Z337" i="58"/>
  <c r="Z336" i="58"/>
  <c r="Z335" i="58"/>
  <c r="Z334" i="58"/>
  <c r="Z333" i="58"/>
  <c r="Z332" i="58"/>
  <c r="Z331" i="58"/>
  <c r="Z330" i="58"/>
  <c r="Z329" i="58"/>
  <c r="Z328" i="58"/>
  <c r="Z327" i="58"/>
  <c r="Z326" i="58"/>
  <c r="Z325" i="58"/>
  <c r="Z324" i="58"/>
  <c r="Z323" i="58"/>
  <c r="Z322" i="58"/>
  <c r="Z321" i="58"/>
  <c r="Z320" i="58"/>
  <c r="Z319" i="58"/>
  <c r="Z318" i="58"/>
  <c r="Z317" i="58"/>
  <c r="Z316" i="58"/>
  <c r="Z315" i="58"/>
  <c r="Z314" i="58"/>
  <c r="Z313" i="58"/>
  <c r="Z312" i="58"/>
  <c r="Z311" i="58"/>
  <c r="Z310" i="58"/>
  <c r="Z309" i="58"/>
  <c r="Z308" i="58"/>
  <c r="Z307" i="58"/>
  <c r="Z306" i="58"/>
  <c r="Z305" i="58"/>
  <c r="Z304" i="58"/>
  <c r="Z303" i="58"/>
  <c r="Z302" i="58"/>
  <c r="Z301" i="58"/>
  <c r="Z300" i="58"/>
  <c r="Z299" i="58"/>
  <c r="Z298" i="58"/>
  <c r="Z297" i="58"/>
  <c r="Z296" i="58"/>
  <c r="Z295" i="58"/>
  <c r="Z294" i="58"/>
  <c r="Z293" i="58"/>
  <c r="Z292" i="58"/>
  <c r="Z291" i="58"/>
  <c r="Z290" i="58"/>
  <c r="Z289" i="58"/>
  <c r="Z288" i="58"/>
  <c r="Z287" i="58"/>
  <c r="Z286" i="58"/>
  <c r="Z285" i="58"/>
  <c r="Z284" i="58"/>
  <c r="Z283" i="58"/>
  <c r="Z282" i="58"/>
  <c r="Z281" i="58"/>
  <c r="Z280" i="58"/>
  <c r="Z279" i="58"/>
  <c r="Z278" i="58"/>
  <c r="Z277" i="58"/>
  <c r="Z276" i="58"/>
  <c r="Z275" i="58"/>
  <c r="Z274" i="58"/>
  <c r="Z273" i="58"/>
  <c r="Z272" i="58"/>
  <c r="Z271" i="58"/>
  <c r="Z270" i="58"/>
  <c r="Z269" i="58"/>
  <c r="Z268" i="58"/>
  <c r="Z267" i="58"/>
  <c r="Z266" i="58"/>
  <c r="Z265" i="58"/>
  <c r="Z264" i="58"/>
  <c r="Z263" i="58"/>
  <c r="Z262" i="58"/>
  <c r="Z261" i="58"/>
  <c r="Z260" i="58"/>
  <c r="Z259" i="58"/>
  <c r="Z258" i="58"/>
  <c r="Z257" i="58"/>
  <c r="Z256" i="58"/>
  <c r="Z255" i="58"/>
  <c r="Z254" i="58"/>
  <c r="Z253" i="58"/>
  <c r="Z252" i="58"/>
  <c r="Z251" i="58"/>
  <c r="Z250" i="58"/>
  <c r="Z249" i="58"/>
  <c r="Z248" i="58"/>
  <c r="Z247" i="58"/>
  <c r="Z246" i="58"/>
  <c r="Z245" i="58"/>
  <c r="Z244" i="58"/>
  <c r="Z243" i="58"/>
  <c r="Z242" i="58"/>
  <c r="Z241" i="58"/>
  <c r="Z240" i="58"/>
  <c r="Z239" i="58"/>
  <c r="Z238" i="58"/>
  <c r="Z237" i="58"/>
  <c r="Z236" i="58"/>
  <c r="Z235" i="58"/>
  <c r="Z234" i="58"/>
  <c r="Z233" i="58"/>
  <c r="Z232" i="58"/>
  <c r="Z231" i="58"/>
  <c r="Z230" i="58"/>
  <c r="Z229" i="58"/>
  <c r="Z228" i="58"/>
  <c r="Z227" i="58"/>
  <c r="Z226" i="58"/>
  <c r="Z225" i="58"/>
  <c r="Z224" i="58"/>
  <c r="Z223" i="58"/>
  <c r="Z222" i="58"/>
  <c r="Z221" i="58"/>
  <c r="Z220" i="58"/>
  <c r="Z219" i="58"/>
  <c r="Z218" i="58"/>
  <c r="Z217" i="58"/>
  <c r="Z216" i="58"/>
  <c r="Z215" i="58"/>
  <c r="Z214" i="58"/>
  <c r="Z213" i="58"/>
  <c r="Z212" i="58"/>
  <c r="Z211" i="58"/>
  <c r="Z210" i="58"/>
  <c r="Z209" i="58"/>
  <c r="Z208" i="58"/>
  <c r="Z207" i="58"/>
  <c r="Z206" i="58"/>
  <c r="Z205" i="58"/>
  <c r="Z204" i="58"/>
  <c r="Z203" i="58"/>
  <c r="Z202" i="58"/>
  <c r="Z201" i="58"/>
  <c r="Z200" i="58"/>
  <c r="Z199" i="58"/>
  <c r="Z198" i="58"/>
  <c r="Z197" i="58"/>
  <c r="Z196" i="58"/>
  <c r="Z195" i="58"/>
  <c r="Z194" i="58"/>
  <c r="Z193" i="58"/>
  <c r="Z192" i="58"/>
  <c r="Z191" i="58"/>
  <c r="Z190" i="58"/>
  <c r="Z189" i="58"/>
  <c r="Z188" i="58"/>
  <c r="Z187" i="58"/>
  <c r="Z186" i="58"/>
  <c r="Z185" i="58"/>
  <c r="Z184" i="58"/>
  <c r="Z183" i="58"/>
  <c r="Z182" i="58"/>
  <c r="Z181" i="58"/>
  <c r="Z180" i="58"/>
  <c r="Z179" i="58"/>
  <c r="Z178" i="58"/>
  <c r="Z177" i="58"/>
  <c r="Z176" i="58"/>
  <c r="Z175" i="58"/>
  <c r="Z174" i="58"/>
  <c r="Z173" i="58"/>
  <c r="Z172" i="58"/>
  <c r="Z171" i="58"/>
  <c r="Z170" i="58"/>
  <c r="Z169" i="58"/>
  <c r="Z168" i="58"/>
  <c r="Z167" i="58"/>
  <c r="Z166" i="58"/>
  <c r="Z165" i="58"/>
  <c r="Z164" i="58"/>
  <c r="Z163" i="58"/>
  <c r="Z162" i="58"/>
  <c r="Z161" i="58"/>
  <c r="Z160" i="58"/>
  <c r="Z159" i="58"/>
  <c r="Z158" i="58"/>
  <c r="Z157" i="58"/>
  <c r="Z156" i="58"/>
  <c r="Z155" i="58"/>
  <c r="Z154" i="58"/>
  <c r="Z153" i="58"/>
  <c r="Z152" i="58"/>
  <c r="Z151" i="58"/>
  <c r="Z150" i="58"/>
  <c r="Z149" i="58"/>
  <c r="Z148" i="58"/>
  <c r="Z147" i="58"/>
  <c r="Z146" i="58"/>
  <c r="Z145" i="58"/>
  <c r="Z144" i="58"/>
  <c r="Z143" i="58"/>
  <c r="Z142" i="58"/>
  <c r="Z141" i="58"/>
  <c r="Z140" i="58"/>
  <c r="Z139" i="58"/>
  <c r="Z138" i="58"/>
  <c r="Z137" i="58"/>
  <c r="Z136" i="58"/>
  <c r="Z135" i="58"/>
  <c r="Z134" i="58"/>
  <c r="Z133" i="58"/>
  <c r="Z132" i="58"/>
  <c r="Z131" i="58"/>
  <c r="Z130" i="58"/>
  <c r="Z129" i="58"/>
  <c r="Z128" i="58"/>
  <c r="Z127" i="58"/>
  <c r="Z126" i="58"/>
  <c r="Z125" i="58"/>
  <c r="Z124" i="58"/>
  <c r="Z123" i="58"/>
  <c r="Z122" i="58"/>
  <c r="Z121" i="58"/>
  <c r="Z120" i="58"/>
  <c r="Z119" i="58"/>
  <c r="Z118" i="58"/>
  <c r="Z117" i="58"/>
  <c r="Z116" i="58"/>
  <c r="Z115" i="58"/>
  <c r="Z114" i="58"/>
  <c r="Z113" i="58"/>
  <c r="Z112" i="58"/>
  <c r="Z111" i="58"/>
  <c r="Z110" i="58"/>
  <c r="Z109" i="58"/>
  <c r="Z108" i="58"/>
  <c r="Z107" i="58"/>
  <c r="Z106" i="58"/>
  <c r="Z105" i="58"/>
  <c r="Z104" i="58"/>
  <c r="Z103" i="58"/>
  <c r="Z102" i="58"/>
  <c r="Z101" i="58"/>
  <c r="Z100" i="58"/>
  <c r="Z99" i="58"/>
  <c r="Z98" i="58"/>
  <c r="Z97" i="58"/>
  <c r="Z96" i="58"/>
  <c r="Z95" i="58"/>
  <c r="Z94" i="58"/>
  <c r="Z93" i="58"/>
  <c r="Z92" i="58"/>
  <c r="Z91" i="58"/>
  <c r="Z90" i="58"/>
  <c r="Z89" i="58"/>
  <c r="Z88" i="58"/>
  <c r="Z87" i="58"/>
  <c r="Z86" i="58"/>
  <c r="Z85" i="58"/>
  <c r="Z84" i="58"/>
  <c r="Z83" i="58"/>
  <c r="Z82" i="58"/>
  <c r="Z81" i="58"/>
  <c r="Z80" i="58"/>
  <c r="Z79" i="58"/>
  <c r="Z78" i="58"/>
  <c r="Z77" i="58"/>
  <c r="Z76" i="58"/>
  <c r="Z75" i="58"/>
  <c r="Z74" i="58"/>
  <c r="Z73" i="58"/>
  <c r="Z72" i="58"/>
  <c r="Z71" i="58"/>
  <c r="Z70" i="58"/>
  <c r="Z69" i="58"/>
  <c r="Z68" i="58"/>
  <c r="Z67" i="58"/>
  <c r="Z66" i="58"/>
  <c r="Z65" i="58"/>
  <c r="Z64" i="58"/>
  <c r="Z63" i="58"/>
  <c r="Z62" i="58"/>
  <c r="Z61" i="58"/>
  <c r="Z60" i="58"/>
  <c r="Z59" i="58"/>
  <c r="Z58" i="58"/>
  <c r="Z57" i="58"/>
  <c r="Z56" i="58"/>
  <c r="Z55" i="58"/>
  <c r="Z54" i="58"/>
  <c r="Z53" i="58"/>
  <c r="Z52" i="58"/>
  <c r="Z51" i="58"/>
  <c r="Z50" i="58"/>
  <c r="Z49" i="58"/>
  <c r="Z48" i="58"/>
  <c r="Z47" i="58"/>
  <c r="Z46" i="58"/>
  <c r="Z45" i="58"/>
  <c r="Z44" i="58"/>
  <c r="Z43" i="58"/>
  <c r="Z42" i="58"/>
  <c r="Z41" i="58"/>
  <c r="Z40" i="58"/>
  <c r="Z39" i="58"/>
  <c r="Z38" i="58"/>
  <c r="Z37" i="58"/>
  <c r="Z36" i="58"/>
  <c r="Z35" i="58"/>
  <c r="Z34" i="58"/>
  <c r="Z33" i="58"/>
  <c r="Z32" i="58"/>
  <c r="Z31" i="58"/>
  <c r="Z30" i="58"/>
  <c r="Z29" i="58"/>
  <c r="Z28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Z15" i="58"/>
  <c r="Z14" i="58"/>
  <c r="Z13" i="58"/>
  <c r="Z12" i="58"/>
  <c r="Z11" i="58"/>
  <c r="Z10" i="58"/>
  <c r="Z9" i="58"/>
  <c r="Z8" i="58"/>
  <c r="AA7" i="58"/>
  <c r="Z7" i="58"/>
  <c r="S820" i="58"/>
  <c r="S819" i="58"/>
  <c r="S818" i="58"/>
  <c r="S817" i="58"/>
  <c r="S816" i="58"/>
  <c r="S815" i="58"/>
  <c r="S814" i="58"/>
  <c r="S813" i="58"/>
  <c r="S812" i="58"/>
  <c r="S811" i="58"/>
  <c r="S810" i="58"/>
  <c r="S809" i="58"/>
  <c r="S808" i="58"/>
  <c r="S807" i="58"/>
  <c r="S806" i="58"/>
  <c r="S805" i="58"/>
  <c r="S804" i="58"/>
  <c r="S803" i="58"/>
  <c r="S802" i="58"/>
  <c r="S801" i="58"/>
  <c r="S800" i="58"/>
  <c r="S799" i="58"/>
  <c r="S798" i="58"/>
  <c r="S797" i="58"/>
  <c r="S796" i="58"/>
  <c r="S795" i="58"/>
  <c r="S794" i="58"/>
  <c r="S793" i="58"/>
  <c r="S792" i="58"/>
  <c r="S791" i="58"/>
  <c r="S790" i="58"/>
  <c r="S789" i="58"/>
  <c r="S788" i="58"/>
  <c r="S787" i="58"/>
  <c r="S786" i="58"/>
  <c r="S785" i="58"/>
  <c r="S784" i="58"/>
  <c r="S783" i="58"/>
  <c r="S782" i="58"/>
  <c r="S781" i="58"/>
  <c r="S780" i="58"/>
  <c r="S779" i="58"/>
  <c r="S778" i="58"/>
  <c r="S777" i="58"/>
  <c r="S776" i="58"/>
  <c r="S775" i="58"/>
  <c r="S774" i="58"/>
  <c r="S773" i="58"/>
  <c r="S772" i="58"/>
  <c r="S771" i="58"/>
  <c r="S770" i="58"/>
  <c r="S769" i="58"/>
  <c r="S768" i="58"/>
  <c r="S767" i="58"/>
  <c r="S766" i="58"/>
  <c r="S765" i="58"/>
  <c r="S764" i="58"/>
  <c r="S763" i="58"/>
  <c r="S762" i="58"/>
  <c r="S761" i="58"/>
  <c r="S760" i="58"/>
  <c r="S759" i="58"/>
  <c r="S758" i="58"/>
  <c r="S757" i="58"/>
  <c r="S756" i="58"/>
  <c r="S755" i="58"/>
  <c r="S754" i="58"/>
  <c r="S753" i="58"/>
  <c r="S752" i="58"/>
  <c r="S751" i="58"/>
  <c r="S750" i="58"/>
  <c r="S749" i="58"/>
  <c r="S748" i="58"/>
  <c r="S747" i="58"/>
  <c r="S746" i="58"/>
  <c r="S745" i="58"/>
  <c r="S744" i="58"/>
  <c r="S743" i="58"/>
  <c r="S742" i="58"/>
  <c r="S741" i="58"/>
  <c r="S740" i="58"/>
  <c r="S739" i="58"/>
  <c r="S738" i="58"/>
  <c r="S737" i="58"/>
  <c r="S736" i="58"/>
  <c r="S735" i="58"/>
  <c r="S734" i="58"/>
  <c r="S733" i="58"/>
  <c r="S732" i="58"/>
  <c r="S731" i="58"/>
  <c r="S730" i="58"/>
  <c r="S729" i="58"/>
  <c r="S728" i="58"/>
  <c r="S727" i="58"/>
  <c r="S726" i="58"/>
  <c r="S725" i="58"/>
  <c r="S724" i="58"/>
  <c r="S723" i="58"/>
  <c r="S722" i="58"/>
  <c r="S721" i="58"/>
  <c r="S720" i="58"/>
  <c r="S719" i="58"/>
  <c r="S718" i="58"/>
  <c r="S717" i="58"/>
  <c r="S716" i="58"/>
  <c r="S715" i="58"/>
  <c r="S714" i="58"/>
  <c r="S713" i="58"/>
  <c r="S712" i="58"/>
  <c r="S711" i="58"/>
  <c r="S710" i="58"/>
  <c r="S709" i="58"/>
  <c r="S708" i="58"/>
  <c r="S707" i="58"/>
  <c r="S706" i="58"/>
  <c r="S705" i="58"/>
  <c r="S704" i="58"/>
  <c r="S703" i="58"/>
  <c r="S702" i="58"/>
  <c r="S701" i="58"/>
  <c r="S700" i="58"/>
  <c r="S699" i="58"/>
  <c r="S698" i="58"/>
  <c r="S697" i="58"/>
  <c r="S696" i="58"/>
  <c r="S695" i="58"/>
  <c r="S694" i="58"/>
  <c r="S693" i="58"/>
  <c r="S692" i="58"/>
  <c r="S691" i="58"/>
  <c r="S690" i="58"/>
  <c r="S689" i="58"/>
  <c r="S688" i="58"/>
  <c r="S687" i="58"/>
  <c r="S686" i="58"/>
  <c r="S685" i="58"/>
  <c r="S684" i="58"/>
  <c r="S683" i="58"/>
  <c r="S682" i="58"/>
  <c r="S681" i="58"/>
  <c r="S680" i="58"/>
  <c r="S679" i="58"/>
  <c r="S678" i="58"/>
  <c r="S677" i="58"/>
  <c r="S676" i="58"/>
  <c r="S675" i="58"/>
  <c r="S674" i="58"/>
  <c r="S673" i="58"/>
  <c r="S672" i="58"/>
  <c r="S671" i="58"/>
  <c r="S670" i="58"/>
  <c r="S669" i="58"/>
  <c r="S668" i="58"/>
  <c r="S667" i="58"/>
  <c r="S666" i="58"/>
  <c r="S665" i="58"/>
  <c r="S664" i="58"/>
  <c r="S663" i="58"/>
  <c r="S662" i="58"/>
  <c r="S661" i="58"/>
  <c r="S660" i="58"/>
  <c r="S659" i="58"/>
  <c r="S658" i="58"/>
  <c r="S657" i="58"/>
  <c r="S656" i="58"/>
  <c r="S655" i="58"/>
  <c r="S654" i="58"/>
  <c r="S653" i="58"/>
  <c r="S652" i="58"/>
  <c r="S651" i="58"/>
  <c r="S650" i="58"/>
  <c r="S649" i="58"/>
  <c r="S648" i="58"/>
  <c r="S647" i="58"/>
  <c r="S646" i="58"/>
  <c r="S645" i="58"/>
  <c r="S644" i="58"/>
  <c r="S643" i="58"/>
  <c r="S642" i="58"/>
  <c r="S641" i="58"/>
  <c r="S640" i="58"/>
  <c r="S639" i="58"/>
  <c r="S638" i="58"/>
  <c r="S637" i="58"/>
  <c r="S636" i="58"/>
  <c r="S635" i="58"/>
  <c r="S634" i="58"/>
  <c r="S633" i="58"/>
  <c r="S632" i="58"/>
  <c r="S631" i="58"/>
  <c r="S630" i="58"/>
  <c r="S629" i="58"/>
  <c r="S628" i="58"/>
  <c r="S627" i="58"/>
  <c r="S626" i="58"/>
  <c r="S625" i="58"/>
  <c r="S624" i="58"/>
  <c r="S623" i="58"/>
  <c r="S622" i="58"/>
  <c r="S621" i="58"/>
  <c r="S620" i="58"/>
  <c r="S619" i="58"/>
  <c r="S618" i="58"/>
  <c r="S617" i="58"/>
  <c r="S616" i="58"/>
  <c r="S615" i="58"/>
  <c r="S614" i="58"/>
  <c r="S613" i="58"/>
  <c r="S612" i="58"/>
  <c r="S611" i="58"/>
  <c r="S610" i="58"/>
  <c r="S609" i="58"/>
  <c r="S608" i="58"/>
  <c r="S607" i="58"/>
  <c r="S606" i="58"/>
  <c r="S605" i="58"/>
  <c r="S604" i="58"/>
  <c r="S603" i="58"/>
  <c r="S602" i="58"/>
  <c r="S601" i="58"/>
  <c r="S600" i="58"/>
  <c r="S599" i="58"/>
  <c r="S598" i="58"/>
  <c r="S597" i="58"/>
  <c r="S596" i="58"/>
  <c r="S595" i="58"/>
  <c r="S594" i="58"/>
  <c r="S593" i="58"/>
  <c r="S592" i="58"/>
  <c r="S591" i="58"/>
  <c r="S590" i="58"/>
  <c r="S589" i="58"/>
  <c r="S588" i="58"/>
  <c r="S587" i="58"/>
  <c r="S586" i="58"/>
  <c r="S585" i="58"/>
  <c r="S584" i="58"/>
  <c r="S583" i="58"/>
  <c r="S582" i="58"/>
  <c r="S581" i="58"/>
  <c r="S580" i="58"/>
  <c r="S579" i="58"/>
  <c r="S578" i="58"/>
  <c r="S577" i="58"/>
  <c r="S576" i="58"/>
  <c r="S575" i="58"/>
  <c r="S574" i="58"/>
  <c r="S573" i="58"/>
  <c r="S572" i="58"/>
  <c r="S571" i="58"/>
  <c r="S570" i="58"/>
  <c r="S569" i="58"/>
  <c r="S568" i="58"/>
  <c r="S567" i="58"/>
  <c r="S566" i="58"/>
  <c r="S565" i="58"/>
  <c r="S564" i="58"/>
  <c r="S563" i="58"/>
  <c r="S562" i="58"/>
  <c r="S561" i="58"/>
  <c r="S560" i="58"/>
  <c r="S559" i="58"/>
  <c r="S558" i="58"/>
  <c r="S557" i="58"/>
  <c r="S556" i="58"/>
  <c r="S555" i="58"/>
  <c r="S554" i="58"/>
  <c r="S553" i="58"/>
  <c r="S552" i="58"/>
  <c r="S551" i="58"/>
  <c r="S550" i="58"/>
  <c r="S549" i="58"/>
  <c r="S548" i="58"/>
  <c r="S547" i="58"/>
  <c r="S546" i="58"/>
  <c r="S545" i="58"/>
  <c r="S544" i="58"/>
  <c r="S543" i="58"/>
  <c r="S542" i="58"/>
  <c r="S541" i="58"/>
  <c r="S540" i="58"/>
  <c r="S539" i="58"/>
  <c r="S538" i="58"/>
  <c r="S537" i="58"/>
  <c r="S536" i="58"/>
  <c r="S535" i="58"/>
  <c r="S534" i="58"/>
  <c r="S533" i="58"/>
  <c r="S532" i="58"/>
  <c r="S531" i="58"/>
  <c r="S530" i="58"/>
  <c r="S529" i="58"/>
  <c r="S528" i="58"/>
  <c r="S527" i="58"/>
  <c r="S526" i="58"/>
  <c r="S525" i="58"/>
  <c r="S524" i="58"/>
  <c r="S523" i="58"/>
  <c r="S522" i="58"/>
  <c r="S521" i="58"/>
  <c r="S520" i="58"/>
  <c r="S519" i="58"/>
  <c r="S518" i="58"/>
  <c r="S517" i="58"/>
  <c r="S516" i="58"/>
  <c r="S515" i="58"/>
  <c r="S514" i="58"/>
  <c r="S513" i="58"/>
  <c r="S512" i="58"/>
  <c r="S511" i="58"/>
  <c r="S510" i="58"/>
  <c r="S509" i="58"/>
  <c r="S508" i="58"/>
  <c r="S507" i="58"/>
  <c r="S506" i="58"/>
  <c r="S505" i="58"/>
  <c r="S504" i="58"/>
  <c r="S503" i="58"/>
  <c r="S502" i="58"/>
  <c r="S501" i="58"/>
  <c r="S500" i="58"/>
  <c r="S499" i="58"/>
  <c r="S498" i="58"/>
  <c r="S497" i="58"/>
  <c r="S496" i="58"/>
  <c r="S495" i="58"/>
  <c r="S494" i="58"/>
  <c r="S493" i="58"/>
  <c r="S492" i="58"/>
  <c r="S491" i="58"/>
  <c r="S490" i="58"/>
  <c r="S489" i="58"/>
  <c r="S488" i="58"/>
  <c r="S487" i="58"/>
  <c r="S486" i="58"/>
  <c r="S485" i="58"/>
  <c r="S484" i="58"/>
  <c r="S483" i="58"/>
  <c r="S482" i="58"/>
  <c r="S481" i="58"/>
  <c r="S480" i="58"/>
  <c r="S479" i="58"/>
  <c r="S478" i="58"/>
  <c r="S477" i="58"/>
  <c r="S476" i="58"/>
  <c r="S475" i="58"/>
  <c r="S474" i="58"/>
  <c r="S473" i="58"/>
  <c r="S472" i="58"/>
  <c r="S471" i="58"/>
  <c r="S470" i="58"/>
  <c r="S469" i="58"/>
  <c r="S468" i="58"/>
  <c r="S467" i="58"/>
  <c r="S466" i="58"/>
  <c r="S465" i="58"/>
  <c r="S464" i="58"/>
  <c r="S463" i="58"/>
  <c r="S462" i="58"/>
  <c r="S461" i="58"/>
  <c r="S460" i="58"/>
  <c r="S459" i="58"/>
  <c r="S458" i="58"/>
  <c r="S457" i="58"/>
  <c r="S456" i="58"/>
  <c r="S455" i="58"/>
  <c r="S454" i="58"/>
  <c r="S453" i="58"/>
  <c r="S452" i="58"/>
  <c r="S451" i="58"/>
  <c r="S450" i="58"/>
  <c r="S449" i="58"/>
  <c r="S448" i="58"/>
  <c r="S447" i="58"/>
  <c r="S446" i="58"/>
  <c r="S445" i="58"/>
  <c r="S444" i="58"/>
  <c r="S443" i="58"/>
  <c r="S442" i="58"/>
  <c r="S441" i="58"/>
  <c r="S440" i="58"/>
  <c r="S439" i="58"/>
  <c r="S438" i="58"/>
  <c r="S437" i="58"/>
  <c r="S436" i="58"/>
  <c r="S435" i="58"/>
  <c r="S434" i="58"/>
  <c r="S433" i="58"/>
  <c r="S432" i="58"/>
  <c r="S431" i="58"/>
  <c r="S430" i="58"/>
  <c r="S429" i="58"/>
  <c r="S428" i="58"/>
  <c r="S427" i="58"/>
  <c r="S426" i="58"/>
  <c r="S425" i="58"/>
  <c r="S424" i="58"/>
  <c r="S423" i="58"/>
  <c r="S422" i="58"/>
  <c r="S421" i="58"/>
  <c r="S420" i="58"/>
  <c r="S419" i="58"/>
  <c r="S418" i="58"/>
  <c r="S417" i="58"/>
  <c r="S416" i="58"/>
  <c r="S415" i="58"/>
  <c r="S414" i="58"/>
  <c r="S413" i="58"/>
  <c r="S412" i="58"/>
  <c r="S411" i="58"/>
  <c r="S410" i="58"/>
  <c r="S409" i="58"/>
  <c r="S408" i="58"/>
  <c r="S407" i="58"/>
  <c r="S406" i="58"/>
  <c r="S405" i="58"/>
  <c r="S404" i="58"/>
  <c r="S403" i="58"/>
  <c r="S402" i="58"/>
  <c r="S401" i="58"/>
  <c r="S400" i="58"/>
  <c r="S399" i="58"/>
  <c r="S398" i="58"/>
  <c r="S397" i="58"/>
  <c r="S396" i="58"/>
  <c r="S395" i="58"/>
  <c r="S394" i="58"/>
  <c r="S393" i="58"/>
  <c r="S392" i="58"/>
  <c r="S391" i="58"/>
  <c r="S390" i="58"/>
  <c r="S389" i="58"/>
  <c r="S388" i="58"/>
  <c r="S387" i="58"/>
  <c r="S386" i="58"/>
  <c r="S385" i="58"/>
  <c r="S384" i="58"/>
  <c r="S383" i="58"/>
  <c r="S382" i="58"/>
  <c r="S381" i="58"/>
  <c r="S380" i="58"/>
  <c r="S379" i="58"/>
  <c r="S378" i="58"/>
  <c r="S377" i="58"/>
  <c r="S376" i="58"/>
  <c r="S375" i="58"/>
  <c r="S374" i="58"/>
  <c r="S373" i="58"/>
  <c r="S372" i="58"/>
  <c r="S371" i="58"/>
  <c r="S370" i="58"/>
  <c r="S369" i="58"/>
  <c r="S368" i="58"/>
  <c r="S367" i="58"/>
  <c r="S366" i="58"/>
  <c r="S365" i="58"/>
  <c r="S364" i="58"/>
  <c r="S363" i="58"/>
  <c r="S362" i="58"/>
  <c r="S361" i="58"/>
  <c r="S360" i="58"/>
  <c r="S359" i="58"/>
  <c r="S358" i="58"/>
  <c r="S357" i="58"/>
  <c r="S356" i="58"/>
  <c r="S355" i="58"/>
  <c r="S354" i="58"/>
  <c r="S353" i="58"/>
  <c r="S352" i="58"/>
  <c r="S351" i="58"/>
  <c r="S350" i="58"/>
  <c r="S349" i="58"/>
  <c r="S348" i="58"/>
  <c r="S347" i="58"/>
  <c r="S346" i="58"/>
  <c r="S345" i="58"/>
  <c r="S344" i="58"/>
  <c r="S343" i="58"/>
  <c r="S342" i="58"/>
  <c r="S341" i="58"/>
  <c r="S340" i="58"/>
  <c r="S339" i="58"/>
  <c r="S338" i="58"/>
  <c r="S337" i="58"/>
  <c r="S336" i="58"/>
  <c r="S335" i="58"/>
  <c r="S334" i="58"/>
  <c r="S333" i="58"/>
  <c r="S332" i="58"/>
  <c r="S331" i="58"/>
  <c r="S330" i="58"/>
  <c r="S329" i="58"/>
  <c r="S328" i="58"/>
  <c r="S327" i="58"/>
  <c r="S326" i="58"/>
  <c r="S325" i="58"/>
  <c r="S324" i="58"/>
  <c r="S323" i="58"/>
  <c r="S322" i="58"/>
  <c r="S321" i="58"/>
  <c r="S320" i="58"/>
  <c r="S319" i="58"/>
  <c r="S318" i="58"/>
  <c r="S317" i="58"/>
  <c r="S316" i="58"/>
  <c r="S315" i="58"/>
  <c r="S314" i="58"/>
  <c r="S313" i="58"/>
  <c r="S312" i="58"/>
  <c r="S311" i="58"/>
  <c r="S310" i="58"/>
  <c r="S309" i="58"/>
  <c r="S308" i="58"/>
  <c r="S307" i="58"/>
  <c r="S306" i="58"/>
  <c r="S305" i="58"/>
  <c r="S304" i="58"/>
  <c r="S303" i="58"/>
  <c r="S302" i="58"/>
  <c r="S301" i="58"/>
  <c r="S300" i="58"/>
  <c r="S299" i="58"/>
  <c r="S298" i="58"/>
  <c r="S297" i="58"/>
  <c r="S296" i="58"/>
  <c r="S295" i="58"/>
  <c r="S294" i="58"/>
  <c r="S293" i="58"/>
  <c r="S292" i="58"/>
  <c r="S291" i="58"/>
  <c r="S290" i="58"/>
  <c r="S289" i="58"/>
  <c r="S288" i="58"/>
  <c r="S287" i="58"/>
  <c r="S286" i="58"/>
  <c r="S285" i="58"/>
  <c r="S284" i="58"/>
  <c r="S283" i="58"/>
  <c r="S282" i="58"/>
  <c r="S281" i="58"/>
  <c r="S280" i="58"/>
  <c r="S279" i="58"/>
  <c r="S278" i="58"/>
  <c r="S277" i="58"/>
  <c r="S276" i="58"/>
  <c r="S275" i="58"/>
  <c r="S274" i="58"/>
  <c r="S273" i="58"/>
  <c r="S272" i="58"/>
  <c r="S271" i="58"/>
  <c r="S270" i="58"/>
  <c r="S269" i="58"/>
  <c r="S268" i="58"/>
  <c r="S267" i="58"/>
  <c r="S266" i="58"/>
  <c r="S265" i="58"/>
  <c r="S264" i="58"/>
  <c r="S263" i="58"/>
  <c r="S262" i="58"/>
  <c r="S261" i="58"/>
  <c r="S260" i="58"/>
  <c r="S259" i="58"/>
  <c r="S258" i="58"/>
  <c r="S257" i="58"/>
  <c r="S256" i="58"/>
  <c r="S255" i="58"/>
  <c r="S254" i="58"/>
  <c r="S253" i="58"/>
  <c r="S252" i="58"/>
  <c r="S251" i="58"/>
  <c r="S250" i="58"/>
  <c r="S249" i="58"/>
  <c r="S248" i="58"/>
  <c r="S247" i="58"/>
  <c r="S246" i="58"/>
  <c r="S245" i="58"/>
  <c r="S244" i="58"/>
  <c r="S243" i="58"/>
  <c r="S242" i="58"/>
  <c r="S241" i="58"/>
  <c r="S240" i="58"/>
  <c r="S239" i="58"/>
  <c r="S238" i="58"/>
  <c r="S237" i="58"/>
  <c r="S236" i="58"/>
  <c r="S235" i="58"/>
  <c r="S234" i="58"/>
  <c r="S233" i="58"/>
  <c r="S232" i="58"/>
  <c r="S231" i="58"/>
  <c r="S230" i="58"/>
  <c r="S229" i="58"/>
  <c r="S228" i="58"/>
  <c r="S227" i="58"/>
  <c r="S226" i="58"/>
  <c r="S225" i="58"/>
  <c r="S224" i="58"/>
  <c r="S223" i="58"/>
  <c r="S222" i="58"/>
  <c r="S221" i="58"/>
  <c r="S220" i="58"/>
  <c r="S219" i="58"/>
  <c r="S218" i="58"/>
  <c r="S217" i="58"/>
  <c r="S216" i="58"/>
  <c r="S215" i="58"/>
  <c r="S214" i="58"/>
  <c r="S213" i="58"/>
  <c r="S212" i="58"/>
  <c r="S211" i="58"/>
  <c r="S210" i="58"/>
  <c r="S209" i="58"/>
  <c r="S208" i="58"/>
  <c r="S207" i="58"/>
  <c r="S206" i="58"/>
  <c r="S205" i="58"/>
  <c r="S204" i="58"/>
  <c r="S203" i="58"/>
  <c r="S202" i="58"/>
  <c r="S201" i="58"/>
  <c r="S200" i="58"/>
  <c r="S199" i="58"/>
  <c r="S198" i="58"/>
  <c r="S197" i="58"/>
  <c r="S196" i="58"/>
  <c r="S195" i="58"/>
  <c r="S194" i="58"/>
  <c r="S193" i="58"/>
  <c r="S192" i="58"/>
  <c r="S191" i="58"/>
  <c r="S190" i="58"/>
  <c r="S189" i="58"/>
  <c r="S188" i="58"/>
  <c r="S187" i="58"/>
  <c r="S186" i="58"/>
  <c r="S185" i="58"/>
  <c r="S184" i="58"/>
  <c r="S183" i="58"/>
  <c r="S182" i="58"/>
  <c r="S181" i="58"/>
  <c r="S180" i="58"/>
  <c r="S179" i="58"/>
  <c r="S178" i="58"/>
  <c r="S177" i="58"/>
  <c r="S176" i="58"/>
  <c r="S175" i="58"/>
  <c r="S174" i="58"/>
  <c r="S173" i="58"/>
  <c r="S172" i="58"/>
  <c r="S171" i="58"/>
  <c r="S170" i="58"/>
  <c r="S169" i="58"/>
  <c r="S168" i="58"/>
  <c r="S167" i="58"/>
  <c r="S166" i="58"/>
  <c r="S165" i="58"/>
  <c r="S164" i="58"/>
  <c r="S163" i="58"/>
  <c r="S162" i="58"/>
  <c r="S161" i="58"/>
  <c r="S160" i="58"/>
  <c r="S159" i="58"/>
  <c r="S158" i="58"/>
  <c r="S157" i="58"/>
  <c r="S156" i="58"/>
  <c r="S155" i="58"/>
  <c r="S154" i="58"/>
  <c r="S153" i="58"/>
  <c r="S152" i="58"/>
  <c r="S151" i="58"/>
  <c r="S150" i="58"/>
  <c r="S149" i="58"/>
  <c r="S148" i="58"/>
  <c r="S147" i="58"/>
  <c r="S146" i="58"/>
  <c r="S145" i="58"/>
  <c r="S144" i="58"/>
  <c r="S143" i="58"/>
  <c r="S142" i="58"/>
  <c r="S141" i="58"/>
  <c r="S140" i="58"/>
  <c r="S139" i="58"/>
  <c r="S138" i="58"/>
  <c r="S137" i="58"/>
  <c r="S136" i="58"/>
  <c r="S135" i="58"/>
  <c r="S134" i="58"/>
  <c r="S133" i="58"/>
  <c r="S132" i="58"/>
  <c r="S131" i="58"/>
  <c r="S130" i="58"/>
  <c r="S129" i="58"/>
  <c r="S128" i="58"/>
  <c r="S127" i="58"/>
  <c r="S126" i="58"/>
  <c r="S125" i="58"/>
  <c r="S124" i="58"/>
  <c r="S123" i="58"/>
  <c r="S122" i="58"/>
  <c r="S121" i="58"/>
  <c r="S120" i="58"/>
  <c r="S119" i="58"/>
  <c r="S118" i="58"/>
  <c r="S117" i="58"/>
  <c r="S116" i="58"/>
  <c r="S115" i="58"/>
  <c r="S114" i="58"/>
  <c r="S113" i="58"/>
  <c r="S112" i="58"/>
  <c r="S111" i="58"/>
  <c r="S110" i="58"/>
  <c r="S109" i="58"/>
  <c r="S108" i="58"/>
  <c r="S107" i="58"/>
  <c r="S106" i="58"/>
  <c r="S105" i="58"/>
  <c r="S104" i="58"/>
  <c r="S103" i="58"/>
  <c r="S102" i="58"/>
  <c r="S101" i="58"/>
  <c r="S100" i="58"/>
  <c r="S99" i="58"/>
  <c r="S98" i="58"/>
  <c r="S97" i="58"/>
  <c r="S96" i="58"/>
  <c r="S95" i="58"/>
  <c r="S94" i="58"/>
  <c r="S93" i="58"/>
  <c r="S92" i="58"/>
  <c r="S91" i="58"/>
  <c r="S90" i="58"/>
  <c r="S89" i="58"/>
  <c r="S88" i="58"/>
  <c r="S87" i="58"/>
  <c r="S86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S71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2" i="58"/>
  <c r="S10" i="58"/>
  <c r="S9" i="58"/>
  <c r="S8" i="58"/>
  <c r="R820" i="58"/>
  <c r="R819" i="58"/>
  <c r="R818" i="58"/>
  <c r="R817" i="58"/>
  <c r="R816" i="58"/>
  <c r="R815" i="58"/>
  <c r="R814" i="58"/>
  <c r="R813" i="58"/>
  <c r="R812" i="58"/>
  <c r="R811" i="58"/>
  <c r="R810" i="58"/>
  <c r="R809" i="58"/>
  <c r="R808" i="58"/>
  <c r="R807" i="58"/>
  <c r="R806" i="58"/>
  <c r="R805" i="58"/>
  <c r="R804" i="58"/>
  <c r="R803" i="58"/>
  <c r="R802" i="58"/>
  <c r="R801" i="58"/>
  <c r="R800" i="58"/>
  <c r="R799" i="58"/>
  <c r="R798" i="58"/>
  <c r="R797" i="58"/>
  <c r="R796" i="58"/>
  <c r="R795" i="58"/>
  <c r="R794" i="58"/>
  <c r="R793" i="58"/>
  <c r="R792" i="58"/>
  <c r="R791" i="58"/>
  <c r="R790" i="58"/>
  <c r="R789" i="58"/>
  <c r="R788" i="58"/>
  <c r="R787" i="58"/>
  <c r="R786" i="58"/>
  <c r="R785" i="58"/>
  <c r="R784" i="58"/>
  <c r="R783" i="58"/>
  <c r="R782" i="58"/>
  <c r="R781" i="58"/>
  <c r="R780" i="58"/>
  <c r="R779" i="58"/>
  <c r="R778" i="58"/>
  <c r="R777" i="58"/>
  <c r="R776" i="58"/>
  <c r="R775" i="58"/>
  <c r="R774" i="58"/>
  <c r="R773" i="58"/>
  <c r="R772" i="58"/>
  <c r="R771" i="58"/>
  <c r="R770" i="58"/>
  <c r="R769" i="58"/>
  <c r="R768" i="58"/>
  <c r="R767" i="58"/>
  <c r="R766" i="58"/>
  <c r="R765" i="58"/>
  <c r="R764" i="58"/>
  <c r="R763" i="58"/>
  <c r="R762" i="58"/>
  <c r="R761" i="58"/>
  <c r="R760" i="58"/>
  <c r="R759" i="58"/>
  <c r="R758" i="58"/>
  <c r="R757" i="58"/>
  <c r="R756" i="58"/>
  <c r="R755" i="58"/>
  <c r="R754" i="58"/>
  <c r="R753" i="58"/>
  <c r="R752" i="58"/>
  <c r="R751" i="58"/>
  <c r="R750" i="58"/>
  <c r="R749" i="58"/>
  <c r="R748" i="58"/>
  <c r="R747" i="58"/>
  <c r="R746" i="58"/>
  <c r="R745" i="58"/>
  <c r="R744" i="58"/>
  <c r="R743" i="58"/>
  <c r="R742" i="58"/>
  <c r="R741" i="58"/>
  <c r="R740" i="58"/>
  <c r="R739" i="58"/>
  <c r="R738" i="58"/>
  <c r="R737" i="58"/>
  <c r="R736" i="58"/>
  <c r="R735" i="58"/>
  <c r="R734" i="58"/>
  <c r="R733" i="58"/>
  <c r="R732" i="58"/>
  <c r="R731" i="58"/>
  <c r="R730" i="58"/>
  <c r="R729" i="58"/>
  <c r="R728" i="58"/>
  <c r="R727" i="58"/>
  <c r="R726" i="58"/>
  <c r="R725" i="58"/>
  <c r="R724" i="58"/>
  <c r="R723" i="58"/>
  <c r="R722" i="58"/>
  <c r="R721" i="58"/>
  <c r="R720" i="58"/>
  <c r="R719" i="58"/>
  <c r="R718" i="58"/>
  <c r="R717" i="58"/>
  <c r="R716" i="58"/>
  <c r="R715" i="58"/>
  <c r="R714" i="58"/>
  <c r="R713" i="58"/>
  <c r="R712" i="58"/>
  <c r="R711" i="58"/>
  <c r="R710" i="58"/>
  <c r="R709" i="58"/>
  <c r="R708" i="58"/>
  <c r="R707" i="58"/>
  <c r="R706" i="58"/>
  <c r="R705" i="58"/>
  <c r="R704" i="58"/>
  <c r="R703" i="58"/>
  <c r="R702" i="58"/>
  <c r="R701" i="58"/>
  <c r="R700" i="58"/>
  <c r="R699" i="58"/>
  <c r="R698" i="58"/>
  <c r="R697" i="58"/>
  <c r="R696" i="58"/>
  <c r="R695" i="58"/>
  <c r="R694" i="58"/>
  <c r="R693" i="58"/>
  <c r="R692" i="58"/>
  <c r="R691" i="58"/>
  <c r="R690" i="58"/>
  <c r="R689" i="58"/>
  <c r="R688" i="58"/>
  <c r="R687" i="58"/>
  <c r="R686" i="58"/>
  <c r="R685" i="58"/>
  <c r="R684" i="58"/>
  <c r="R683" i="58"/>
  <c r="R682" i="58"/>
  <c r="R681" i="58"/>
  <c r="R680" i="58"/>
  <c r="R679" i="58"/>
  <c r="R678" i="58"/>
  <c r="R677" i="58"/>
  <c r="R676" i="58"/>
  <c r="R675" i="58"/>
  <c r="R674" i="58"/>
  <c r="R673" i="58"/>
  <c r="R672" i="58"/>
  <c r="R671" i="58"/>
  <c r="R670" i="58"/>
  <c r="R669" i="58"/>
  <c r="R668" i="58"/>
  <c r="R667" i="58"/>
  <c r="R666" i="58"/>
  <c r="R665" i="58"/>
  <c r="R664" i="58"/>
  <c r="R663" i="58"/>
  <c r="R662" i="58"/>
  <c r="R661" i="58"/>
  <c r="R660" i="58"/>
  <c r="R659" i="58"/>
  <c r="R658" i="58"/>
  <c r="R657" i="58"/>
  <c r="R656" i="58"/>
  <c r="R655" i="58"/>
  <c r="R654" i="58"/>
  <c r="R653" i="58"/>
  <c r="R652" i="58"/>
  <c r="R651" i="58"/>
  <c r="R650" i="58"/>
  <c r="R649" i="58"/>
  <c r="R648" i="58"/>
  <c r="R647" i="58"/>
  <c r="R646" i="58"/>
  <c r="R645" i="58"/>
  <c r="R644" i="58"/>
  <c r="R643" i="58"/>
  <c r="R642" i="58"/>
  <c r="R641" i="58"/>
  <c r="R640" i="58"/>
  <c r="R639" i="58"/>
  <c r="R638" i="58"/>
  <c r="R637" i="58"/>
  <c r="R636" i="58"/>
  <c r="R635" i="58"/>
  <c r="R634" i="58"/>
  <c r="R633" i="58"/>
  <c r="R632" i="58"/>
  <c r="R631" i="58"/>
  <c r="R630" i="58"/>
  <c r="R629" i="58"/>
  <c r="R628" i="58"/>
  <c r="R627" i="58"/>
  <c r="R626" i="58"/>
  <c r="R625" i="58"/>
  <c r="R624" i="58"/>
  <c r="R623" i="58"/>
  <c r="R622" i="58"/>
  <c r="R621" i="58"/>
  <c r="R620" i="58"/>
  <c r="R619" i="58"/>
  <c r="R618" i="58"/>
  <c r="R617" i="58"/>
  <c r="R616" i="58"/>
  <c r="R615" i="58"/>
  <c r="R614" i="58"/>
  <c r="R613" i="58"/>
  <c r="R612" i="58"/>
  <c r="R611" i="58"/>
  <c r="R610" i="58"/>
  <c r="R609" i="58"/>
  <c r="R608" i="58"/>
  <c r="R607" i="58"/>
  <c r="R606" i="58"/>
  <c r="R605" i="58"/>
  <c r="R604" i="58"/>
  <c r="R603" i="58"/>
  <c r="R602" i="58"/>
  <c r="R601" i="58"/>
  <c r="R600" i="58"/>
  <c r="R599" i="58"/>
  <c r="R598" i="58"/>
  <c r="R597" i="58"/>
  <c r="R596" i="58"/>
  <c r="R595" i="58"/>
  <c r="R594" i="58"/>
  <c r="R593" i="58"/>
  <c r="R592" i="58"/>
  <c r="R591" i="58"/>
  <c r="R590" i="58"/>
  <c r="R589" i="58"/>
  <c r="R588" i="58"/>
  <c r="R587" i="58"/>
  <c r="R586" i="58"/>
  <c r="R585" i="58"/>
  <c r="R584" i="58"/>
  <c r="R583" i="58"/>
  <c r="R582" i="58"/>
  <c r="R581" i="58"/>
  <c r="R580" i="58"/>
  <c r="R579" i="58"/>
  <c r="R578" i="58"/>
  <c r="R577" i="58"/>
  <c r="R576" i="58"/>
  <c r="R575" i="58"/>
  <c r="R574" i="58"/>
  <c r="R573" i="58"/>
  <c r="R572" i="58"/>
  <c r="R571" i="58"/>
  <c r="R570" i="58"/>
  <c r="R569" i="58"/>
  <c r="R568" i="58"/>
  <c r="R567" i="58"/>
  <c r="R566" i="58"/>
  <c r="R565" i="58"/>
  <c r="R564" i="58"/>
  <c r="R563" i="58"/>
  <c r="R562" i="58"/>
  <c r="R561" i="58"/>
  <c r="R560" i="58"/>
  <c r="R559" i="58"/>
  <c r="R558" i="58"/>
  <c r="R557" i="58"/>
  <c r="R556" i="58"/>
  <c r="R555" i="58"/>
  <c r="R554" i="58"/>
  <c r="R553" i="58"/>
  <c r="R552" i="58"/>
  <c r="R551" i="58"/>
  <c r="R550" i="58"/>
  <c r="R549" i="58"/>
  <c r="R548" i="58"/>
  <c r="R547" i="58"/>
  <c r="R546" i="58"/>
  <c r="R545" i="58"/>
  <c r="R544" i="58"/>
  <c r="R543" i="58"/>
  <c r="R542" i="58"/>
  <c r="R541" i="58"/>
  <c r="R540" i="58"/>
  <c r="R539" i="58"/>
  <c r="R538" i="58"/>
  <c r="R537" i="58"/>
  <c r="R536" i="58"/>
  <c r="R535" i="58"/>
  <c r="R534" i="58"/>
  <c r="R533" i="58"/>
  <c r="R532" i="58"/>
  <c r="R531" i="58"/>
  <c r="R530" i="58"/>
  <c r="R529" i="58"/>
  <c r="R528" i="58"/>
  <c r="R527" i="58"/>
  <c r="R526" i="58"/>
  <c r="R525" i="58"/>
  <c r="R524" i="58"/>
  <c r="R523" i="58"/>
  <c r="R522" i="58"/>
  <c r="R521" i="58"/>
  <c r="R520" i="58"/>
  <c r="R519" i="58"/>
  <c r="R518" i="58"/>
  <c r="R517" i="58"/>
  <c r="R516" i="58"/>
  <c r="R515" i="58"/>
  <c r="R514" i="58"/>
  <c r="R513" i="58"/>
  <c r="R512" i="58"/>
  <c r="R511" i="58"/>
  <c r="R510" i="58"/>
  <c r="R509" i="58"/>
  <c r="R508" i="58"/>
  <c r="R507" i="58"/>
  <c r="R506" i="58"/>
  <c r="R505" i="58"/>
  <c r="R504" i="58"/>
  <c r="R503" i="58"/>
  <c r="R502" i="58"/>
  <c r="R501" i="58"/>
  <c r="R500" i="58"/>
  <c r="R499" i="58"/>
  <c r="R498" i="58"/>
  <c r="R497" i="58"/>
  <c r="R496" i="58"/>
  <c r="R495" i="58"/>
  <c r="R494" i="58"/>
  <c r="R493" i="58"/>
  <c r="R492" i="58"/>
  <c r="R491" i="58"/>
  <c r="R490" i="58"/>
  <c r="R489" i="58"/>
  <c r="R488" i="58"/>
  <c r="R487" i="58"/>
  <c r="R486" i="58"/>
  <c r="R485" i="58"/>
  <c r="R484" i="58"/>
  <c r="R483" i="58"/>
  <c r="R482" i="58"/>
  <c r="R481" i="58"/>
  <c r="R480" i="58"/>
  <c r="R479" i="58"/>
  <c r="R478" i="58"/>
  <c r="R477" i="58"/>
  <c r="R476" i="58"/>
  <c r="R475" i="58"/>
  <c r="R474" i="58"/>
  <c r="R473" i="58"/>
  <c r="R472" i="58"/>
  <c r="R471" i="58"/>
  <c r="R470" i="58"/>
  <c r="R469" i="58"/>
  <c r="R468" i="58"/>
  <c r="R467" i="58"/>
  <c r="R466" i="58"/>
  <c r="R465" i="58"/>
  <c r="R464" i="58"/>
  <c r="R463" i="58"/>
  <c r="R462" i="58"/>
  <c r="R461" i="58"/>
  <c r="R460" i="58"/>
  <c r="R459" i="58"/>
  <c r="R458" i="58"/>
  <c r="R457" i="58"/>
  <c r="R456" i="58"/>
  <c r="R455" i="58"/>
  <c r="R454" i="58"/>
  <c r="R453" i="58"/>
  <c r="R452" i="58"/>
  <c r="R451" i="58"/>
  <c r="R450" i="58"/>
  <c r="R449" i="58"/>
  <c r="R448" i="58"/>
  <c r="R447" i="58"/>
  <c r="R446" i="58"/>
  <c r="R445" i="58"/>
  <c r="R444" i="58"/>
  <c r="R443" i="58"/>
  <c r="R442" i="58"/>
  <c r="R441" i="58"/>
  <c r="R440" i="58"/>
  <c r="R439" i="58"/>
  <c r="R438" i="58"/>
  <c r="R437" i="58"/>
  <c r="R436" i="58"/>
  <c r="R435" i="58"/>
  <c r="R434" i="58"/>
  <c r="R433" i="58"/>
  <c r="R432" i="58"/>
  <c r="R431" i="58"/>
  <c r="R430" i="58"/>
  <c r="R429" i="58"/>
  <c r="R428" i="58"/>
  <c r="R427" i="58"/>
  <c r="R426" i="58"/>
  <c r="R425" i="58"/>
  <c r="R424" i="58"/>
  <c r="R423" i="58"/>
  <c r="R422" i="58"/>
  <c r="R421" i="58"/>
  <c r="R420" i="58"/>
  <c r="R419" i="58"/>
  <c r="R418" i="58"/>
  <c r="R417" i="58"/>
  <c r="R416" i="58"/>
  <c r="R415" i="58"/>
  <c r="R414" i="58"/>
  <c r="R413" i="58"/>
  <c r="R412" i="58"/>
  <c r="R411" i="58"/>
  <c r="R410" i="58"/>
  <c r="R409" i="58"/>
  <c r="R408" i="58"/>
  <c r="R407" i="58"/>
  <c r="R406" i="58"/>
  <c r="R405" i="58"/>
  <c r="R404" i="58"/>
  <c r="R403" i="58"/>
  <c r="R402" i="58"/>
  <c r="R401" i="58"/>
  <c r="R400" i="58"/>
  <c r="R399" i="58"/>
  <c r="R398" i="58"/>
  <c r="R397" i="58"/>
  <c r="R396" i="58"/>
  <c r="R395" i="58"/>
  <c r="R394" i="58"/>
  <c r="R393" i="58"/>
  <c r="R392" i="58"/>
  <c r="R391" i="58"/>
  <c r="R390" i="58"/>
  <c r="R389" i="58"/>
  <c r="R388" i="58"/>
  <c r="R387" i="58"/>
  <c r="R386" i="58"/>
  <c r="R385" i="58"/>
  <c r="R384" i="58"/>
  <c r="R383" i="58"/>
  <c r="R382" i="58"/>
  <c r="R381" i="58"/>
  <c r="R380" i="58"/>
  <c r="R379" i="58"/>
  <c r="R378" i="58"/>
  <c r="R377" i="58"/>
  <c r="R376" i="58"/>
  <c r="R375" i="58"/>
  <c r="R374" i="58"/>
  <c r="R373" i="58"/>
  <c r="R372" i="58"/>
  <c r="R371" i="58"/>
  <c r="R370" i="58"/>
  <c r="R369" i="58"/>
  <c r="R368" i="58"/>
  <c r="R367" i="58"/>
  <c r="R366" i="58"/>
  <c r="R365" i="58"/>
  <c r="R364" i="58"/>
  <c r="R363" i="58"/>
  <c r="R362" i="58"/>
  <c r="R361" i="58"/>
  <c r="R360" i="58"/>
  <c r="R359" i="58"/>
  <c r="R358" i="58"/>
  <c r="R357" i="58"/>
  <c r="R356" i="58"/>
  <c r="R355" i="58"/>
  <c r="R354" i="58"/>
  <c r="R353" i="58"/>
  <c r="R352" i="58"/>
  <c r="R351" i="58"/>
  <c r="R350" i="58"/>
  <c r="R349" i="58"/>
  <c r="R348" i="58"/>
  <c r="R347" i="58"/>
  <c r="R346" i="58"/>
  <c r="R345" i="58"/>
  <c r="R344" i="58"/>
  <c r="R343" i="58"/>
  <c r="R342" i="58"/>
  <c r="R341" i="58"/>
  <c r="R340" i="58"/>
  <c r="R339" i="58"/>
  <c r="R338" i="58"/>
  <c r="R337" i="58"/>
  <c r="R336" i="58"/>
  <c r="R335" i="58"/>
  <c r="R334" i="58"/>
  <c r="R333" i="58"/>
  <c r="R332" i="58"/>
  <c r="R331" i="58"/>
  <c r="R330" i="58"/>
  <c r="R329" i="58"/>
  <c r="R328" i="58"/>
  <c r="R327" i="58"/>
  <c r="R326" i="58"/>
  <c r="R325" i="58"/>
  <c r="R324" i="58"/>
  <c r="R323" i="58"/>
  <c r="R322" i="58"/>
  <c r="R321" i="58"/>
  <c r="R320" i="58"/>
  <c r="R319" i="58"/>
  <c r="R318" i="58"/>
  <c r="R317" i="58"/>
  <c r="R316" i="58"/>
  <c r="R315" i="58"/>
  <c r="R314" i="58"/>
  <c r="R313" i="58"/>
  <c r="R312" i="58"/>
  <c r="R311" i="58"/>
  <c r="R310" i="58"/>
  <c r="R309" i="58"/>
  <c r="R308" i="58"/>
  <c r="R307" i="58"/>
  <c r="R306" i="58"/>
  <c r="R305" i="58"/>
  <c r="R304" i="58"/>
  <c r="R303" i="58"/>
  <c r="R302" i="58"/>
  <c r="R301" i="58"/>
  <c r="R300" i="58"/>
  <c r="R299" i="58"/>
  <c r="R298" i="58"/>
  <c r="R297" i="58"/>
  <c r="R296" i="58"/>
  <c r="R295" i="58"/>
  <c r="R294" i="58"/>
  <c r="R293" i="58"/>
  <c r="R292" i="58"/>
  <c r="R291" i="58"/>
  <c r="R290" i="58"/>
  <c r="R289" i="58"/>
  <c r="R288" i="58"/>
  <c r="R287" i="58"/>
  <c r="R286" i="58"/>
  <c r="R285" i="58"/>
  <c r="R284" i="58"/>
  <c r="R283" i="58"/>
  <c r="R282" i="58"/>
  <c r="R281" i="58"/>
  <c r="R280" i="58"/>
  <c r="R279" i="58"/>
  <c r="R278" i="58"/>
  <c r="R277" i="58"/>
  <c r="R276" i="58"/>
  <c r="R275" i="58"/>
  <c r="R274" i="58"/>
  <c r="R273" i="58"/>
  <c r="R272" i="58"/>
  <c r="R271" i="58"/>
  <c r="R270" i="58"/>
  <c r="R269" i="58"/>
  <c r="R268" i="58"/>
  <c r="R267" i="58"/>
  <c r="R266" i="58"/>
  <c r="R265" i="58"/>
  <c r="R264" i="58"/>
  <c r="R263" i="58"/>
  <c r="R262" i="58"/>
  <c r="R261" i="58"/>
  <c r="R260" i="58"/>
  <c r="R259" i="58"/>
  <c r="R258" i="58"/>
  <c r="R257" i="58"/>
  <c r="R256" i="58"/>
  <c r="R255" i="58"/>
  <c r="R254" i="58"/>
  <c r="R253" i="58"/>
  <c r="R252" i="58"/>
  <c r="R251" i="58"/>
  <c r="R250" i="58"/>
  <c r="R249" i="58"/>
  <c r="R248" i="58"/>
  <c r="R247" i="58"/>
  <c r="R246" i="58"/>
  <c r="R245" i="58"/>
  <c r="R244" i="58"/>
  <c r="R243" i="58"/>
  <c r="R242" i="58"/>
  <c r="R241" i="58"/>
  <c r="R240" i="58"/>
  <c r="R239" i="58"/>
  <c r="R238" i="58"/>
  <c r="R237" i="58"/>
  <c r="R236" i="58"/>
  <c r="R235" i="58"/>
  <c r="R234" i="58"/>
  <c r="R233" i="58"/>
  <c r="R232" i="58"/>
  <c r="R231" i="58"/>
  <c r="R230" i="58"/>
  <c r="R229" i="58"/>
  <c r="R228" i="58"/>
  <c r="R227" i="58"/>
  <c r="R226" i="58"/>
  <c r="R225" i="58"/>
  <c r="R224" i="58"/>
  <c r="R223" i="58"/>
  <c r="R222" i="58"/>
  <c r="R221" i="58"/>
  <c r="R220" i="58"/>
  <c r="R219" i="58"/>
  <c r="R218" i="58"/>
  <c r="R217" i="58"/>
  <c r="R216" i="58"/>
  <c r="R215" i="58"/>
  <c r="R214" i="58"/>
  <c r="R213" i="58"/>
  <c r="R212" i="58"/>
  <c r="R211" i="58"/>
  <c r="R210" i="58"/>
  <c r="R209" i="58"/>
  <c r="R208" i="58"/>
  <c r="R207" i="58"/>
  <c r="R206" i="58"/>
  <c r="R205" i="58"/>
  <c r="R204" i="58"/>
  <c r="R203" i="58"/>
  <c r="R202" i="58"/>
  <c r="R201" i="58"/>
  <c r="R200" i="58"/>
  <c r="R199" i="58"/>
  <c r="R198" i="58"/>
  <c r="R197" i="58"/>
  <c r="R196" i="58"/>
  <c r="R195" i="58"/>
  <c r="R194" i="58"/>
  <c r="R193" i="58"/>
  <c r="R192" i="58"/>
  <c r="R191" i="58"/>
  <c r="R190" i="58"/>
  <c r="R189" i="58"/>
  <c r="R188" i="58"/>
  <c r="R187" i="58"/>
  <c r="R186" i="58"/>
  <c r="R185" i="58"/>
  <c r="R184" i="58"/>
  <c r="R183" i="58"/>
  <c r="R182" i="58"/>
  <c r="R181" i="58"/>
  <c r="R180" i="58"/>
  <c r="R179" i="58"/>
  <c r="R178" i="58"/>
  <c r="R177" i="58"/>
  <c r="R176" i="58"/>
  <c r="R175" i="58"/>
  <c r="R174" i="58"/>
  <c r="R173" i="58"/>
  <c r="R172" i="58"/>
  <c r="R171" i="58"/>
  <c r="R170" i="58"/>
  <c r="R169" i="58"/>
  <c r="R168" i="58"/>
  <c r="R167" i="58"/>
  <c r="R166" i="58"/>
  <c r="R165" i="58"/>
  <c r="R164" i="58"/>
  <c r="R163" i="58"/>
  <c r="R162" i="58"/>
  <c r="R161" i="58"/>
  <c r="R160" i="58"/>
  <c r="R159" i="58"/>
  <c r="R158" i="58"/>
  <c r="R157" i="58"/>
  <c r="R156" i="58"/>
  <c r="R155" i="58"/>
  <c r="R154" i="58"/>
  <c r="R153" i="58"/>
  <c r="R152" i="58"/>
  <c r="R151" i="58"/>
  <c r="R150" i="58"/>
  <c r="R149" i="58"/>
  <c r="R148" i="58"/>
  <c r="R147" i="58"/>
  <c r="R146" i="58"/>
  <c r="R145" i="58"/>
  <c r="R144" i="58"/>
  <c r="R143" i="58"/>
  <c r="R142" i="58"/>
  <c r="R141" i="58"/>
  <c r="R140" i="58"/>
  <c r="R139" i="58"/>
  <c r="R138" i="58"/>
  <c r="R137" i="58"/>
  <c r="R136" i="58"/>
  <c r="R135" i="58"/>
  <c r="R134" i="58"/>
  <c r="R133" i="58"/>
  <c r="R132" i="58"/>
  <c r="R131" i="58"/>
  <c r="R130" i="58"/>
  <c r="R129" i="58"/>
  <c r="R128" i="58"/>
  <c r="R127" i="58"/>
  <c r="R126" i="58"/>
  <c r="R125" i="58"/>
  <c r="R124" i="58"/>
  <c r="R123" i="58"/>
  <c r="R122" i="58"/>
  <c r="R121" i="58"/>
  <c r="R120" i="58"/>
  <c r="R119" i="58"/>
  <c r="R118" i="58"/>
  <c r="R117" i="58"/>
  <c r="R116" i="58"/>
  <c r="R115" i="58"/>
  <c r="R114" i="58"/>
  <c r="R113" i="58"/>
  <c r="R112" i="58"/>
  <c r="R111" i="58"/>
  <c r="R110" i="58"/>
  <c r="R109" i="58"/>
  <c r="R108" i="58"/>
  <c r="R107" i="58"/>
  <c r="R106" i="58"/>
  <c r="R105" i="58"/>
  <c r="R104" i="58"/>
  <c r="R103" i="58"/>
  <c r="R102" i="58"/>
  <c r="R101" i="58"/>
  <c r="R100" i="58"/>
  <c r="R99" i="58"/>
  <c r="R98" i="58"/>
  <c r="R97" i="58"/>
  <c r="R96" i="58"/>
  <c r="R95" i="58"/>
  <c r="R94" i="58"/>
  <c r="R93" i="58"/>
  <c r="R92" i="58"/>
  <c r="R91" i="58"/>
  <c r="R90" i="58"/>
  <c r="R89" i="58"/>
  <c r="R88" i="58"/>
  <c r="R87" i="58"/>
  <c r="R86" i="58"/>
  <c r="R85" i="58"/>
  <c r="R84" i="58"/>
  <c r="R83" i="58"/>
  <c r="R82" i="58"/>
  <c r="R81" i="58"/>
  <c r="R80" i="58"/>
  <c r="R79" i="58"/>
  <c r="R78" i="58"/>
  <c r="R77" i="58"/>
  <c r="R76" i="58"/>
  <c r="R75" i="58"/>
  <c r="R74" i="58"/>
  <c r="R73" i="58"/>
  <c r="R72" i="58"/>
  <c r="R71" i="58"/>
  <c r="R70" i="58"/>
  <c r="R69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3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39" i="58"/>
  <c r="R38" i="58"/>
  <c r="R37" i="58"/>
  <c r="R36" i="58"/>
  <c r="R35" i="58"/>
  <c r="R34" i="58"/>
  <c r="R33" i="58"/>
  <c r="R32" i="58"/>
  <c r="R31" i="58"/>
  <c r="R30" i="58"/>
  <c r="R29" i="58"/>
  <c r="R28" i="58"/>
  <c r="R27" i="58"/>
  <c r="R26" i="58"/>
  <c r="R25" i="58"/>
  <c r="R24" i="58"/>
  <c r="R23" i="58"/>
  <c r="R22" i="58"/>
  <c r="R21" i="58"/>
  <c r="R20" i="58"/>
  <c r="R19" i="58"/>
  <c r="R18" i="58"/>
  <c r="R17" i="58"/>
  <c r="R16" i="58"/>
  <c r="R15" i="58"/>
  <c r="R14" i="58"/>
  <c r="R13" i="58"/>
  <c r="R12" i="58"/>
  <c r="R11" i="58"/>
  <c r="R10" i="58"/>
  <c r="R8" i="58"/>
  <c r="S7" i="58"/>
  <c r="S829" i="58"/>
  <c r="S828" i="58"/>
  <c r="S827" i="58"/>
  <c r="S826" i="58"/>
  <c r="S825" i="58"/>
  <c r="S824" i="58"/>
  <c r="S823" i="58"/>
  <c r="S822" i="58"/>
  <c r="S821" i="58"/>
  <c r="R7" i="58"/>
  <c r="K821" i="58"/>
  <c r="K820" i="58"/>
  <c r="K819" i="58"/>
  <c r="K808" i="58"/>
  <c r="K807" i="58"/>
  <c r="K806" i="58"/>
  <c r="K805" i="58"/>
  <c r="K804" i="58"/>
  <c r="K818" i="58"/>
  <c r="K817" i="58"/>
  <c r="K816" i="58"/>
  <c r="K815" i="58"/>
  <c r="K814" i="58"/>
  <c r="K813" i="58"/>
  <c r="K812" i="58"/>
  <c r="K811" i="58"/>
  <c r="K810" i="58"/>
  <c r="K809" i="58"/>
  <c r="K803" i="58"/>
  <c r="K802" i="58"/>
  <c r="K801" i="58"/>
  <c r="K800" i="58"/>
  <c r="K799" i="58"/>
  <c r="K798" i="58"/>
  <c r="K797" i="58"/>
  <c r="K796" i="58"/>
  <c r="K795" i="58"/>
  <c r="K794" i="58"/>
  <c r="K793" i="58"/>
  <c r="K792" i="58"/>
  <c r="K791" i="58"/>
  <c r="K790" i="58"/>
  <c r="K789" i="58"/>
  <c r="K788" i="58"/>
  <c r="K787" i="58"/>
  <c r="K786" i="58"/>
  <c r="K785" i="58"/>
  <c r="K784" i="58"/>
  <c r="K783" i="58"/>
  <c r="K782" i="58"/>
  <c r="K781" i="58"/>
  <c r="K780" i="58"/>
  <c r="K779" i="58"/>
  <c r="K778" i="58"/>
  <c r="K777" i="58"/>
  <c r="K776" i="58"/>
  <c r="K775" i="58"/>
  <c r="K774" i="58"/>
  <c r="K773" i="58"/>
  <c r="K772" i="58"/>
  <c r="K771" i="58"/>
  <c r="K770" i="58"/>
  <c r="K769" i="58"/>
  <c r="K768" i="58"/>
  <c r="K767" i="58"/>
  <c r="K766" i="58"/>
  <c r="K765" i="58"/>
  <c r="K764" i="58"/>
  <c r="K763" i="58"/>
  <c r="K762" i="58"/>
  <c r="K761" i="58"/>
  <c r="K760" i="58"/>
  <c r="K759" i="58"/>
  <c r="K758" i="58"/>
  <c r="K757" i="58"/>
  <c r="K756" i="58"/>
  <c r="K755" i="58"/>
  <c r="K754" i="58"/>
  <c r="K753" i="58"/>
  <c r="K752" i="58"/>
  <c r="K751" i="58"/>
  <c r="K750" i="58"/>
  <c r="K749" i="58"/>
  <c r="K748" i="58"/>
  <c r="K747" i="58"/>
  <c r="K746" i="58"/>
  <c r="K745" i="58"/>
  <c r="K744" i="58"/>
  <c r="K743" i="58"/>
  <c r="K742" i="58"/>
  <c r="K741" i="58"/>
  <c r="K740" i="58"/>
  <c r="K739" i="58"/>
  <c r="K738" i="58"/>
  <c r="K737" i="58"/>
  <c r="K736" i="58"/>
  <c r="K735" i="58"/>
  <c r="K734" i="58"/>
  <c r="K733" i="58"/>
  <c r="K732" i="58"/>
  <c r="K731" i="58"/>
  <c r="K730" i="58"/>
  <c r="K729" i="58"/>
  <c r="K728" i="58"/>
  <c r="K727" i="58"/>
  <c r="K726" i="58"/>
  <c r="K725" i="58"/>
  <c r="K724" i="58"/>
  <c r="K723" i="58"/>
  <c r="K722" i="58"/>
  <c r="K721" i="58"/>
  <c r="K720" i="58"/>
  <c r="K719" i="58"/>
  <c r="K718" i="58"/>
  <c r="K717" i="58"/>
  <c r="K716" i="58"/>
  <c r="K715" i="58"/>
  <c r="K714" i="58"/>
  <c r="K713" i="58"/>
  <c r="K712" i="58"/>
  <c r="K711" i="58"/>
  <c r="K710" i="58"/>
  <c r="K709" i="58"/>
  <c r="K708" i="58"/>
  <c r="K707" i="58"/>
  <c r="K706" i="58"/>
  <c r="K705" i="58"/>
  <c r="K704" i="58"/>
  <c r="K703" i="58"/>
  <c r="K702" i="58"/>
  <c r="K701" i="58"/>
  <c r="K700" i="58"/>
  <c r="K699" i="58"/>
  <c r="K698" i="58"/>
  <c r="K697" i="58"/>
  <c r="K696" i="58"/>
  <c r="K695" i="58"/>
  <c r="K694" i="58"/>
  <c r="K693" i="58"/>
  <c r="K692" i="58"/>
  <c r="K691" i="58"/>
  <c r="K690" i="58"/>
  <c r="K689" i="58"/>
  <c r="K688" i="58"/>
  <c r="K687" i="58"/>
  <c r="K686" i="58"/>
  <c r="K685" i="58"/>
  <c r="K684" i="58"/>
  <c r="K683" i="58"/>
  <c r="K682" i="58"/>
  <c r="K681" i="58"/>
  <c r="K680" i="58"/>
  <c r="K679" i="58"/>
  <c r="K678" i="58"/>
  <c r="K677" i="58"/>
  <c r="K676" i="58"/>
  <c r="K675" i="58"/>
  <c r="K674" i="58"/>
  <c r="K673" i="58"/>
  <c r="K672" i="58"/>
  <c r="K671" i="58"/>
  <c r="K670" i="58"/>
  <c r="K669" i="58"/>
  <c r="K668" i="58"/>
  <c r="K667" i="58"/>
  <c r="K666" i="58"/>
  <c r="K665" i="58"/>
  <c r="K664" i="58"/>
  <c r="K663" i="58"/>
  <c r="K662" i="58"/>
  <c r="K661" i="58"/>
  <c r="K660" i="58"/>
  <c r="K659" i="58"/>
  <c r="K658" i="58"/>
  <c r="K657" i="58"/>
  <c r="K656" i="58"/>
  <c r="K655" i="58"/>
  <c r="K654" i="58"/>
  <c r="K653" i="58"/>
  <c r="K652" i="58"/>
  <c r="K651" i="58"/>
  <c r="K650" i="58"/>
  <c r="K649" i="58"/>
  <c r="K648" i="58"/>
  <c r="K647" i="58"/>
  <c r="K646" i="58"/>
  <c r="K645" i="58"/>
  <c r="K644" i="58"/>
  <c r="K643" i="58"/>
  <c r="K642" i="58"/>
  <c r="K641" i="58"/>
  <c r="K640" i="58"/>
  <c r="K639" i="58"/>
  <c r="K638" i="58"/>
  <c r="K637" i="58"/>
  <c r="K636" i="58"/>
  <c r="K635" i="58"/>
  <c r="K634" i="58"/>
  <c r="K633" i="58"/>
  <c r="K632" i="58"/>
  <c r="K631" i="58"/>
  <c r="K630" i="58"/>
  <c r="K629" i="58"/>
  <c r="K628" i="58"/>
  <c r="K627" i="58"/>
  <c r="K626" i="58"/>
  <c r="K625" i="58"/>
  <c r="K624" i="58"/>
  <c r="K623" i="58"/>
  <c r="K622" i="58"/>
  <c r="K621" i="58"/>
  <c r="K620" i="58"/>
  <c r="K619" i="58"/>
  <c r="K618" i="58"/>
  <c r="K617" i="58"/>
  <c r="K616" i="58"/>
  <c r="K615" i="58"/>
  <c r="K614" i="58"/>
  <c r="K613" i="58"/>
  <c r="K612" i="58"/>
  <c r="K611" i="58"/>
  <c r="K610" i="58"/>
  <c r="K609" i="58"/>
  <c r="K608" i="58"/>
  <c r="K607" i="58"/>
  <c r="K606" i="58"/>
  <c r="K605" i="58"/>
  <c r="K604" i="58"/>
  <c r="K603" i="58"/>
  <c r="K602" i="58"/>
  <c r="K601" i="58"/>
  <c r="K600" i="58"/>
  <c r="K599" i="58"/>
  <c r="K598" i="58"/>
  <c r="K597" i="58"/>
  <c r="K596" i="58"/>
  <c r="K595" i="58"/>
  <c r="K594" i="58"/>
  <c r="K593" i="58"/>
  <c r="K592" i="58"/>
  <c r="K591" i="58"/>
  <c r="K590" i="58"/>
  <c r="K589" i="58"/>
  <c r="K588" i="58"/>
  <c r="K587" i="58"/>
  <c r="K586" i="58"/>
  <c r="K585" i="58"/>
  <c r="K584" i="58"/>
  <c r="K583" i="58"/>
  <c r="K582" i="58"/>
  <c r="K581" i="58"/>
  <c r="K580" i="58"/>
  <c r="K579" i="58"/>
  <c r="K578" i="58"/>
  <c r="K577" i="58"/>
  <c r="K576" i="58"/>
  <c r="K575" i="58"/>
  <c r="K574" i="58"/>
  <c r="K573" i="58"/>
  <c r="K572" i="58"/>
  <c r="K571" i="58"/>
  <c r="K570" i="58"/>
  <c r="K569" i="58"/>
  <c r="K568" i="58"/>
  <c r="K567" i="58"/>
  <c r="K566" i="58"/>
  <c r="K565" i="58"/>
  <c r="K564" i="58"/>
  <c r="K563" i="58"/>
  <c r="K562" i="58"/>
  <c r="K561" i="58"/>
  <c r="K560" i="58"/>
  <c r="K559" i="58"/>
  <c r="K558" i="58"/>
  <c r="K557" i="58"/>
  <c r="K556" i="58"/>
  <c r="K555" i="58"/>
  <c r="K554" i="58"/>
  <c r="K553" i="58"/>
  <c r="K552" i="58"/>
  <c r="K551" i="58"/>
  <c r="K550" i="58"/>
  <c r="K549" i="58"/>
  <c r="K548" i="58"/>
  <c r="K547" i="58"/>
  <c r="K546" i="58"/>
  <c r="K545" i="58"/>
  <c r="K544" i="58"/>
  <c r="K543" i="58"/>
  <c r="K542" i="58"/>
  <c r="K541" i="58"/>
  <c r="K540" i="58"/>
  <c r="K539" i="58"/>
  <c r="K538" i="58"/>
  <c r="K537" i="58"/>
  <c r="K536" i="58"/>
  <c r="K535" i="58"/>
  <c r="K534" i="58"/>
  <c r="K533" i="58"/>
  <c r="K532" i="58"/>
  <c r="K531" i="58"/>
  <c r="K530" i="58"/>
  <c r="K529" i="58"/>
  <c r="K528" i="58"/>
  <c r="K527" i="58"/>
  <c r="K526" i="58"/>
  <c r="K525" i="58"/>
  <c r="K524" i="58"/>
  <c r="K523" i="58"/>
  <c r="K522" i="58"/>
  <c r="K521" i="58"/>
  <c r="K520" i="58"/>
  <c r="K519" i="58"/>
  <c r="K518" i="58"/>
  <c r="K517" i="58"/>
  <c r="K516" i="58"/>
  <c r="K515" i="58"/>
  <c r="K514" i="58"/>
  <c r="K513" i="58"/>
  <c r="K512" i="58"/>
  <c r="K511" i="58"/>
  <c r="K510" i="58"/>
  <c r="K509" i="58"/>
  <c r="K508" i="58"/>
  <c r="K507" i="58"/>
  <c r="K506" i="58"/>
  <c r="K505" i="58"/>
  <c r="K504" i="58"/>
  <c r="K503" i="58"/>
  <c r="K502" i="58"/>
  <c r="K501" i="58"/>
  <c r="K500" i="58"/>
  <c r="K499" i="58"/>
  <c r="K498" i="58"/>
  <c r="K497" i="58"/>
  <c r="K496" i="58"/>
  <c r="K495" i="58"/>
  <c r="K494" i="58"/>
  <c r="K493" i="58"/>
  <c r="K492" i="58"/>
  <c r="K491" i="58"/>
  <c r="K490" i="58"/>
  <c r="K489" i="58"/>
  <c r="K488" i="58"/>
  <c r="K487" i="58"/>
  <c r="K486" i="58"/>
  <c r="K485" i="58"/>
  <c r="K484" i="58"/>
  <c r="K483" i="58"/>
  <c r="K482" i="58"/>
  <c r="K481" i="58"/>
  <c r="K480" i="58"/>
  <c r="K479" i="58"/>
  <c r="K478" i="58"/>
  <c r="K477" i="58"/>
  <c r="K476" i="58"/>
  <c r="K475" i="58"/>
  <c r="K474" i="58"/>
  <c r="K473" i="58"/>
  <c r="K472" i="58"/>
  <c r="K471" i="58"/>
  <c r="K470" i="58"/>
  <c r="K469" i="58"/>
  <c r="K468" i="58"/>
  <c r="K467" i="58"/>
  <c r="K466" i="58"/>
  <c r="K465" i="58"/>
  <c r="K464" i="58"/>
  <c r="K463" i="58"/>
  <c r="K462" i="58"/>
  <c r="K461" i="58"/>
  <c r="K460" i="58"/>
  <c r="K459" i="58"/>
  <c r="K458" i="58"/>
  <c r="K457" i="58"/>
  <c r="K456" i="58"/>
  <c r="K455" i="58"/>
  <c r="K454" i="58"/>
  <c r="K453" i="58"/>
  <c r="K452" i="58"/>
  <c r="K451" i="58"/>
  <c r="K450" i="58"/>
  <c r="K449" i="58"/>
  <c r="K448" i="58"/>
  <c r="K447" i="58"/>
  <c r="K446" i="58"/>
  <c r="K445" i="58"/>
  <c r="K444" i="58"/>
  <c r="K443" i="58"/>
  <c r="K442" i="58"/>
  <c r="K441" i="58"/>
  <c r="K440" i="58"/>
  <c r="K439" i="58"/>
  <c r="K438" i="58"/>
  <c r="K437" i="58"/>
  <c r="K436" i="58"/>
  <c r="K435" i="58"/>
  <c r="K434" i="58"/>
  <c r="K433" i="58"/>
  <c r="K432" i="58"/>
  <c r="K431" i="58"/>
  <c r="K430" i="58"/>
  <c r="K429" i="58"/>
  <c r="K428" i="58"/>
  <c r="K427" i="58"/>
  <c r="K426" i="58"/>
  <c r="K425" i="58"/>
  <c r="K424" i="58"/>
  <c r="K423" i="58"/>
  <c r="K422" i="58"/>
  <c r="K421" i="58"/>
  <c r="K420" i="58"/>
  <c r="K419" i="58"/>
  <c r="K418" i="58"/>
  <c r="K417" i="58"/>
  <c r="K416" i="58"/>
  <c r="K415" i="58"/>
  <c r="K414" i="58"/>
  <c r="K413" i="58"/>
  <c r="K412" i="58"/>
  <c r="K411" i="58"/>
  <c r="K410" i="58"/>
  <c r="K409" i="58"/>
  <c r="K408" i="58"/>
  <c r="K407" i="58"/>
  <c r="K406" i="58"/>
  <c r="K405" i="58"/>
  <c r="K404" i="58"/>
  <c r="K403" i="58"/>
  <c r="K402" i="58"/>
  <c r="K401" i="58"/>
  <c r="K400" i="58"/>
  <c r="K399" i="58"/>
  <c r="K398" i="58"/>
  <c r="K397" i="58"/>
  <c r="K396" i="58"/>
  <c r="K395" i="58"/>
  <c r="K394" i="58"/>
  <c r="K393" i="58"/>
  <c r="K392" i="58"/>
  <c r="K391" i="58"/>
  <c r="K390" i="58"/>
  <c r="K389" i="58"/>
  <c r="K388" i="58"/>
  <c r="K387" i="58"/>
  <c r="K386" i="58"/>
  <c r="K385" i="58"/>
  <c r="K384" i="58"/>
  <c r="K383" i="58"/>
  <c r="K382" i="58"/>
  <c r="K381" i="58"/>
  <c r="K380" i="58"/>
  <c r="K379" i="58"/>
  <c r="K378" i="58"/>
  <c r="K377" i="58"/>
  <c r="K376" i="58"/>
  <c r="K375" i="58"/>
  <c r="K374" i="58"/>
  <c r="K373" i="58"/>
  <c r="K372" i="58"/>
  <c r="K371" i="58"/>
  <c r="K370" i="58"/>
  <c r="K369" i="58"/>
  <c r="K368" i="58"/>
  <c r="K367" i="58"/>
  <c r="K366" i="58"/>
  <c r="K365" i="58"/>
  <c r="K364" i="58"/>
  <c r="K363" i="58"/>
  <c r="K362" i="58"/>
  <c r="K361" i="58"/>
  <c r="K360" i="58"/>
  <c r="K359" i="58"/>
  <c r="K358" i="58"/>
  <c r="K357" i="58"/>
  <c r="K356" i="58"/>
  <c r="K355" i="58"/>
  <c r="K354" i="58"/>
  <c r="K353" i="58"/>
  <c r="K352" i="58"/>
  <c r="K351" i="58"/>
  <c r="K350" i="58"/>
  <c r="K349" i="58"/>
  <c r="K348" i="58"/>
  <c r="K347" i="58"/>
  <c r="K346" i="58"/>
  <c r="K345" i="58"/>
  <c r="K344" i="58"/>
  <c r="K343" i="58"/>
  <c r="K342" i="58"/>
  <c r="K341" i="58"/>
  <c r="K340" i="58"/>
  <c r="K339" i="58"/>
  <c r="K338" i="58"/>
  <c r="K337" i="58"/>
  <c r="K336" i="58"/>
  <c r="K335" i="58"/>
  <c r="K334" i="58"/>
  <c r="K333" i="58"/>
  <c r="K332" i="58"/>
  <c r="K331" i="58"/>
  <c r="K330" i="58"/>
  <c r="K329" i="58"/>
  <c r="K328" i="58"/>
  <c r="K327" i="58"/>
  <c r="K326" i="58"/>
  <c r="K325" i="58"/>
  <c r="K324" i="58"/>
  <c r="K323" i="58"/>
  <c r="K322" i="58"/>
  <c r="K321" i="58"/>
  <c r="K320" i="58"/>
  <c r="K319" i="58"/>
  <c r="K318" i="58"/>
  <c r="K317" i="58"/>
  <c r="K316" i="58"/>
  <c r="K315" i="58"/>
  <c r="K314" i="58"/>
  <c r="K313" i="58"/>
  <c r="K312" i="58"/>
  <c r="K311" i="58"/>
  <c r="K310" i="58"/>
  <c r="K309" i="58"/>
  <c r="K308" i="58"/>
  <c r="K307" i="58"/>
  <c r="K306" i="58"/>
  <c r="K305" i="58"/>
  <c r="K304" i="58"/>
  <c r="K303" i="58"/>
  <c r="K302" i="58"/>
  <c r="K301" i="58"/>
  <c r="K300" i="58"/>
  <c r="K299" i="58"/>
  <c r="K298" i="58"/>
  <c r="K297" i="58"/>
  <c r="K296" i="58"/>
  <c r="K295" i="58"/>
  <c r="K294" i="58"/>
  <c r="K293" i="58"/>
  <c r="K292" i="58"/>
  <c r="K291" i="58"/>
  <c r="K290" i="58"/>
  <c r="K289" i="58"/>
  <c r="K288" i="58"/>
  <c r="K287" i="58"/>
  <c r="K286" i="58"/>
  <c r="K285" i="58"/>
  <c r="K284" i="58"/>
  <c r="K283" i="58"/>
  <c r="K282" i="58"/>
  <c r="K281" i="58"/>
  <c r="K280" i="58"/>
  <c r="K279" i="58"/>
  <c r="K278" i="58"/>
  <c r="K277" i="58"/>
  <c r="K276" i="58"/>
  <c r="K275" i="58"/>
  <c r="K274" i="58"/>
  <c r="K273" i="58"/>
  <c r="K272" i="58"/>
  <c r="K271" i="58"/>
  <c r="K270" i="58"/>
  <c r="K269" i="58"/>
  <c r="K268" i="58"/>
  <c r="K267" i="58"/>
  <c r="K266" i="58"/>
  <c r="K265" i="58"/>
  <c r="K264" i="58"/>
  <c r="K263" i="58"/>
  <c r="K262" i="58"/>
  <c r="K261" i="58"/>
  <c r="K260" i="58"/>
  <c r="K259" i="58"/>
  <c r="K258" i="58"/>
  <c r="K257" i="58"/>
  <c r="K256" i="58"/>
  <c r="K255" i="58"/>
  <c r="K254" i="58"/>
  <c r="K253" i="58"/>
  <c r="K252" i="58"/>
  <c r="K251" i="58"/>
  <c r="K250" i="58"/>
  <c r="K249" i="58"/>
  <c r="K248" i="58"/>
  <c r="K247" i="58"/>
  <c r="K246" i="58"/>
  <c r="K245" i="58"/>
  <c r="K244" i="58"/>
  <c r="K243" i="58"/>
  <c r="K242" i="58"/>
  <c r="K241" i="58"/>
  <c r="K240" i="58"/>
  <c r="K239" i="58"/>
  <c r="K238" i="58"/>
  <c r="K237" i="58"/>
  <c r="K236" i="58"/>
  <c r="K235" i="58"/>
  <c r="K234" i="58"/>
  <c r="K233" i="58"/>
  <c r="K232" i="58"/>
  <c r="K231" i="58"/>
  <c r="K230" i="58"/>
  <c r="K229" i="58"/>
  <c r="K228" i="58"/>
  <c r="K227" i="58"/>
  <c r="K226" i="58"/>
  <c r="K225" i="58"/>
  <c r="K224" i="58"/>
  <c r="K223" i="58"/>
  <c r="K222" i="58"/>
  <c r="K221" i="58"/>
  <c r="K220" i="58"/>
  <c r="K219" i="58"/>
  <c r="K218" i="58"/>
  <c r="K217" i="58"/>
  <c r="K216" i="58"/>
  <c r="K215" i="58"/>
  <c r="K214" i="58"/>
  <c r="K213" i="58"/>
  <c r="K212" i="58"/>
  <c r="K211" i="58"/>
  <c r="K210" i="58"/>
  <c r="K209" i="58"/>
  <c r="K208" i="58"/>
  <c r="K207" i="58"/>
  <c r="K206" i="58"/>
  <c r="K205" i="58"/>
  <c r="K204" i="58"/>
  <c r="K203" i="58"/>
  <c r="K202" i="58"/>
  <c r="K201" i="58"/>
  <c r="K200" i="58"/>
  <c r="K199" i="58"/>
  <c r="K198" i="58"/>
  <c r="K197" i="58"/>
  <c r="K196" i="58"/>
  <c r="K195" i="58"/>
  <c r="K194" i="58"/>
  <c r="K193" i="58"/>
  <c r="K192" i="58"/>
  <c r="K191" i="58"/>
  <c r="K190" i="58"/>
  <c r="K189" i="58"/>
  <c r="K188" i="58"/>
  <c r="K187" i="58"/>
  <c r="K186" i="58"/>
  <c r="K185" i="58"/>
  <c r="K184" i="58"/>
  <c r="K183" i="58"/>
  <c r="K182" i="58"/>
  <c r="K181" i="58"/>
  <c r="K180" i="58"/>
  <c r="K179" i="58"/>
  <c r="K178" i="58"/>
  <c r="K177" i="58"/>
  <c r="K176" i="58"/>
  <c r="K175" i="58"/>
  <c r="K174" i="58"/>
  <c r="K173" i="58"/>
  <c r="K172" i="58"/>
  <c r="K171" i="58"/>
  <c r="K170" i="58"/>
  <c r="K169" i="58"/>
  <c r="K168" i="58"/>
  <c r="K167" i="58"/>
  <c r="K166" i="58"/>
  <c r="K165" i="58"/>
  <c r="K164" i="58"/>
  <c r="K163" i="58"/>
  <c r="K162" i="58"/>
  <c r="K161" i="58"/>
  <c r="K160" i="58"/>
  <c r="K159" i="58"/>
  <c r="K158" i="58"/>
  <c r="K157" i="58"/>
  <c r="K156" i="58"/>
  <c r="K155" i="58"/>
  <c r="K154" i="58"/>
  <c r="K153" i="58"/>
  <c r="K152" i="58"/>
  <c r="K151" i="58"/>
  <c r="K150" i="58"/>
  <c r="K149" i="58"/>
  <c r="K148" i="58"/>
  <c r="K147" i="58"/>
  <c r="K146" i="58"/>
  <c r="K145" i="58"/>
  <c r="K144" i="58"/>
  <c r="K143" i="58"/>
  <c r="K142" i="58"/>
  <c r="K141" i="58"/>
  <c r="K140" i="58"/>
  <c r="K139" i="58"/>
  <c r="K138" i="58"/>
  <c r="K137" i="58"/>
  <c r="K136" i="58"/>
  <c r="K135" i="58"/>
  <c r="K134" i="58"/>
  <c r="K133" i="58"/>
  <c r="K132" i="58"/>
  <c r="K131" i="58"/>
  <c r="K130" i="58"/>
  <c r="K129" i="58"/>
  <c r="K128" i="58"/>
  <c r="K127" i="58"/>
  <c r="K126" i="58"/>
  <c r="K125" i="58"/>
  <c r="K124" i="58"/>
  <c r="K123" i="58"/>
  <c r="K122" i="58"/>
  <c r="K121" i="58"/>
  <c r="K120" i="58"/>
  <c r="K119" i="58"/>
  <c r="K118" i="58"/>
  <c r="K117" i="58"/>
  <c r="K116" i="58"/>
  <c r="K115" i="58"/>
  <c r="K114" i="58"/>
  <c r="K113" i="58"/>
  <c r="K112" i="58"/>
  <c r="K111" i="58"/>
  <c r="K110" i="58"/>
  <c r="K109" i="58"/>
  <c r="K108" i="58"/>
  <c r="K107" i="58"/>
  <c r="K106" i="58"/>
  <c r="K105" i="58"/>
  <c r="K104" i="58"/>
  <c r="K103" i="58"/>
  <c r="K102" i="58"/>
  <c r="K101" i="58"/>
  <c r="K100" i="58"/>
  <c r="K99" i="58"/>
  <c r="K98" i="58"/>
  <c r="K97" i="58"/>
  <c r="K96" i="58"/>
  <c r="K95" i="58"/>
  <c r="K94" i="58"/>
  <c r="K93" i="58"/>
  <c r="K92" i="58"/>
  <c r="K91" i="58"/>
  <c r="K90" i="58"/>
  <c r="K89" i="58"/>
  <c r="K88" i="58"/>
  <c r="K87" i="58"/>
  <c r="K86" i="58"/>
  <c r="K85" i="58"/>
  <c r="K84" i="58"/>
  <c r="K83" i="58"/>
  <c r="K82" i="58"/>
  <c r="K81" i="58"/>
  <c r="K80" i="58"/>
  <c r="K79" i="58"/>
  <c r="K78" i="58"/>
  <c r="K77" i="58"/>
  <c r="K76" i="58"/>
  <c r="K75" i="58"/>
  <c r="K74" i="58"/>
  <c r="K73" i="58"/>
  <c r="K72" i="58"/>
  <c r="K71" i="58"/>
  <c r="K70" i="58"/>
  <c r="K69" i="58"/>
  <c r="K68" i="58"/>
  <c r="K67" i="58"/>
  <c r="K66" i="58"/>
  <c r="K65" i="58"/>
  <c r="K64" i="58"/>
  <c r="K63" i="58"/>
  <c r="K62" i="58"/>
  <c r="K61" i="58"/>
  <c r="K60" i="58"/>
  <c r="K59" i="58"/>
  <c r="K58" i="58"/>
  <c r="K57" i="58"/>
  <c r="K56" i="58"/>
  <c r="K55" i="58"/>
  <c r="K54" i="58"/>
  <c r="K53" i="58"/>
  <c r="K52" i="58"/>
  <c r="K51" i="58"/>
  <c r="K50" i="58"/>
  <c r="K49" i="58"/>
  <c r="K48" i="58"/>
  <c r="K47" i="58"/>
  <c r="K46" i="58"/>
  <c r="K45" i="58"/>
  <c r="K44" i="58"/>
  <c r="K43" i="58"/>
  <c r="K42" i="58"/>
  <c r="K41" i="58"/>
  <c r="K40" i="58"/>
  <c r="K39" i="58"/>
  <c r="K38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K22" i="58"/>
  <c r="K21" i="58"/>
  <c r="K20" i="58"/>
  <c r="K19" i="58"/>
  <c r="K18" i="58"/>
  <c r="K17" i="58"/>
  <c r="K16" i="58"/>
  <c r="K15" i="58"/>
  <c r="K14" i="58"/>
  <c r="K13" i="58"/>
  <c r="K12" i="58"/>
  <c r="K11" i="58"/>
  <c r="K10" i="58"/>
  <c r="K9" i="58"/>
  <c r="K8" i="58"/>
  <c r="J823" i="58"/>
  <c r="J822" i="58"/>
  <c r="J821" i="58"/>
  <c r="J820" i="58"/>
  <c r="J819" i="58"/>
  <c r="J818" i="58"/>
  <c r="J817" i="58"/>
  <c r="J816" i="58"/>
  <c r="J815" i="58"/>
  <c r="J814" i="58"/>
  <c r="J813" i="58"/>
  <c r="J812" i="58"/>
  <c r="J811" i="58"/>
  <c r="J810" i="58"/>
  <c r="J809" i="58"/>
  <c r="J808" i="58"/>
  <c r="J807" i="58"/>
  <c r="J806" i="58"/>
  <c r="J805" i="58"/>
  <c r="J804" i="58"/>
  <c r="J803" i="58"/>
  <c r="J802" i="58"/>
  <c r="J801" i="58"/>
  <c r="J800" i="58"/>
  <c r="J799" i="58"/>
  <c r="J798" i="58"/>
  <c r="J797" i="58"/>
  <c r="J796" i="58"/>
  <c r="J795" i="58"/>
  <c r="J794" i="58"/>
  <c r="J793" i="58"/>
  <c r="J792" i="58"/>
  <c r="J791" i="58"/>
  <c r="J790" i="58"/>
  <c r="J789" i="58"/>
  <c r="J788" i="58"/>
  <c r="J787" i="58"/>
  <c r="J786" i="58"/>
  <c r="J785" i="58"/>
  <c r="J784" i="58"/>
  <c r="J783" i="58"/>
  <c r="J782" i="58"/>
  <c r="J781" i="58"/>
  <c r="J780" i="58"/>
  <c r="J779" i="58"/>
  <c r="J778" i="58"/>
  <c r="J777" i="58"/>
  <c r="J776" i="58"/>
  <c r="J775" i="58"/>
  <c r="J774" i="58"/>
  <c r="J773" i="58"/>
  <c r="J772" i="58"/>
  <c r="J771" i="58"/>
  <c r="J770" i="58"/>
  <c r="J769" i="58"/>
  <c r="J768" i="58"/>
  <c r="J767" i="58"/>
  <c r="J766" i="58"/>
  <c r="J765" i="58"/>
  <c r="J764" i="58"/>
  <c r="J763" i="58"/>
  <c r="J762" i="58"/>
  <c r="J761" i="58"/>
  <c r="J760" i="58"/>
  <c r="J759" i="58"/>
  <c r="J758" i="58"/>
  <c r="J757" i="58"/>
  <c r="J756" i="58"/>
  <c r="J755" i="58"/>
  <c r="J754" i="58"/>
  <c r="J753" i="58"/>
  <c r="J752" i="58"/>
  <c r="J751" i="58"/>
  <c r="J750" i="58"/>
  <c r="J749" i="58"/>
  <c r="J748" i="58"/>
  <c r="J747" i="58"/>
  <c r="J746" i="58"/>
  <c r="J745" i="58"/>
  <c r="J744" i="58"/>
  <c r="J743" i="58"/>
  <c r="J742" i="58"/>
  <c r="J741" i="58"/>
  <c r="J740" i="58"/>
  <c r="J739" i="58"/>
  <c r="J738" i="58"/>
  <c r="J737" i="58"/>
  <c r="J736" i="58"/>
  <c r="J735" i="58"/>
  <c r="J734" i="58"/>
  <c r="J733" i="58"/>
  <c r="J732" i="58"/>
  <c r="J731" i="58"/>
  <c r="J730" i="58"/>
  <c r="J729" i="58"/>
  <c r="J728" i="58"/>
  <c r="J727" i="58"/>
  <c r="J726" i="58"/>
  <c r="J725" i="58"/>
  <c r="J724" i="58"/>
  <c r="J723" i="58"/>
  <c r="J722" i="58"/>
  <c r="J721" i="58"/>
  <c r="J720" i="58"/>
  <c r="J719" i="58"/>
  <c r="J718" i="58"/>
  <c r="J717" i="58"/>
  <c r="J716" i="58"/>
  <c r="J715" i="58"/>
  <c r="J714" i="58"/>
  <c r="J713" i="58"/>
  <c r="J712" i="58"/>
  <c r="J711" i="58"/>
  <c r="J710" i="58"/>
  <c r="J709" i="58"/>
  <c r="J708" i="58"/>
  <c r="J707" i="58"/>
  <c r="J706" i="58"/>
  <c r="J705" i="58"/>
  <c r="J704" i="58"/>
  <c r="J703" i="58"/>
  <c r="J702" i="58"/>
  <c r="J701" i="58"/>
  <c r="J700" i="58"/>
  <c r="J699" i="58"/>
  <c r="J698" i="58"/>
  <c r="J697" i="58"/>
  <c r="J696" i="58"/>
  <c r="J695" i="58"/>
  <c r="J694" i="58"/>
  <c r="J693" i="58"/>
  <c r="J692" i="58"/>
  <c r="J691" i="58"/>
  <c r="J690" i="58"/>
  <c r="J689" i="58"/>
  <c r="J688" i="58"/>
  <c r="J687" i="58"/>
  <c r="J686" i="58"/>
  <c r="J685" i="58"/>
  <c r="J684" i="58"/>
  <c r="J683" i="58"/>
  <c r="J682" i="58"/>
  <c r="J681" i="58"/>
  <c r="J680" i="58"/>
  <c r="J679" i="58"/>
  <c r="J678" i="58"/>
  <c r="J677" i="58"/>
  <c r="J676" i="58"/>
  <c r="J675" i="58"/>
  <c r="J674" i="58"/>
  <c r="J673" i="58"/>
  <c r="J672" i="58"/>
  <c r="J671" i="58"/>
  <c r="J670" i="58"/>
  <c r="J669" i="58"/>
  <c r="J668" i="58"/>
  <c r="J667" i="58"/>
  <c r="J666" i="58"/>
  <c r="J665" i="58"/>
  <c r="J664" i="58"/>
  <c r="J663" i="58"/>
  <c r="J662" i="58"/>
  <c r="J661" i="58"/>
  <c r="J660" i="58"/>
  <c r="J659" i="58"/>
  <c r="J658" i="58"/>
  <c r="J657" i="58"/>
  <c r="J656" i="58"/>
  <c r="J655" i="58"/>
  <c r="J654" i="58"/>
  <c r="J653" i="58"/>
  <c r="J652" i="58"/>
  <c r="J651" i="58"/>
  <c r="J650" i="58"/>
  <c r="J649" i="58"/>
  <c r="J648" i="58"/>
  <c r="J647" i="58"/>
  <c r="J646" i="58"/>
  <c r="J645" i="58"/>
  <c r="J644" i="58"/>
  <c r="J643" i="58"/>
  <c r="J642" i="58"/>
  <c r="J641" i="58"/>
  <c r="J640" i="58"/>
  <c r="J639" i="58"/>
  <c r="J638" i="58"/>
  <c r="J637" i="58"/>
  <c r="J636" i="58"/>
  <c r="J635" i="58"/>
  <c r="J634" i="58"/>
  <c r="J633" i="58"/>
  <c r="J632" i="58"/>
  <c r="J631" i="58"/>
  <c r="J630" i="58"/>
  <c r="J629" i="58"/>
  <c r="J628" i="58"/>
  <c r="J627" i="58"/>
  <c r="J626" i="58"/>
  <c r="J625" i="58"/>
  <c r="J624" i="58"/>
  <c r="J623" i="58"/>
  <c r="J622" i="58"/>
  <c r="J621" i="58"/>
  <c r="J620" i="58"/>
  <c r="J619" i="58"/>
  <c r="J618" i="58"/>
  <c r="J617" i="58"/>
  <c r="J616" i="58"/>
  <c r="J615" i="58"/>
  <c r="J614" i="58"/>
  <c r="J613" i="58"/>
  <c r="J612" i="58"/>
  <c r="J611" i="58"/>
  <c r="J610" i="58"/>
  <c r="J609" i="58"/>
  <c r="J608" i="58"/>
  <c r="J607" i="58"/>
  <c r="J606" i="58"/>
  <c r="J605" i="58"/>
  <c r="J604" i="58"/>
  <c r="J603" i="58"/>
  <c r="J602" i="58"/>
  <c r="J601" i="58"/>
  <c r="J600" i="58"/>
  <c r="J599" i="58"/>
  <c r="J598" i="58"/>
  <c r="J597" i="58"/>
  <c r="J596" i="58"/>
  <c r="J595" i="58"/>
  <c r="J594" i="58"/>
  <c r="J593" i="58"/>
  <c r="J592" i="58"/>
  <c r="J591" i="58"/>
  <c r="J590" i="58"/>
  <c r="J589" i="58"/>
  <c r="J588" i="58"/>
  <c r="J587" i="58"/>
  <c r="J586" i="58"/>
  <c r="J585" i="58"/>
  <c r="J584" i="58"/>
  <c r="J583" i="58"/>
  <c r="J582" i="58"/>
  <c r="J581" i="58"/>
  <c r="J580" i="58"/>
  <c r="J579" i="58"/>
  <c r="J578" i="58"/>
  <c r="J577" i="58"/>
  <c r="J576" i="58"/>
  <c r="J575" i="58"/>
  <c r="J574" i="58"/>
  <c r="J573" i="58"/>
  <c r="J572" i="58"/>
  <c r="J571" i="58"/>
  <c r="J570" i="58"/>
  <c r="J569" i="58"/>
  <c r="J568" i="58"/>
  <c r="J567" i="58"/>
  <c r="J566" i="58"/>
  <c r="J565" i="58"/>
  <c r="J564" i="58"/>
  <c r="J563" i="58"/>
  <c r="J562" i="58"/>
  <c r="J561" i="58"/>
  <c r="J560" i="58"/>
  <c r="J559" i="58"/>
  <c r="J558" i="58"/>
  <c r="J557" i="58"/>
  <c r="J556" i="58"/>
  <c r="J555" i="58"/>
  <c r="J554" i="58"/>
  <c r="J553" i="58"/>
  <c r="J552" i="58"/>
  <c r="J551" i="58"/>
  <c r="J550" i="58"/>
  <c r="J549" i="58"/>
  <c r="J548" i="58"/>
  <c r="J547" i="58"/>
  <c r="J546" i="58"/>
  <c r="J545" i="58"/>
  <c r="J544" i="58"/>
  <c r="J543" i="58"/>
  <c r="J542" i="58"/>
  <c r="J541" i="58"/>
  <c r="J540" i="58"/>
  <c r="J539" i="58"/>
  <c r="J538" i="58"/>
  <c r="J537" i="58"/>
  <c r="J536" i="58"/>
  <c r="J535" i="58"/>
  <c r="J534" i="58"/>
  <c r="J533" i="58"/>
  <c r="J532" i="58"/>
  <c r="J531" i="58"/>
  <c r="J530" i="58"/>
  <c r="J529" i="58"/>
  <c r="J528" i="58"/>
  <c r="J527" i="58"/>
  <c r="J526" i="58"/>
  <c r="J525" i="58"/>
  <c r="J524" i="58"/>
  <c r="J523" i="58"/>
  <c r="J522" i="58"/>
  <c r="J521" i="58"/>
  <c r="J520" i="58"/>
  <c r="J519" i="58"/>
  <c r="J518" i="58"/>
  <c r="J517" i="58"/>
  <c r="J516" i="58"/>
  <c r="J515" i="58"/>
  <c r="J514" i="58"/>
  <c r="J513" i="58"/>
  <c r="J512" i="58"/>
  <c r="J511" i="58"/>
  <c r="J510" i="58"/>
  <c r="J509" i="58"/>
  <c r="J508" i="58"/>
  <c r="J507" i="58"/>
  <c r="J506" i="58"/>
  <c r="J505" i="58"/>
  <c r="J504" i="58"/>
  <c r="J503" i="58"/>
  <c r="J502" i="58"/>
  <c r="J501" i="58"/>
  <c r="J500" i="58"/>
  <c r="J499" i="58"/>
  <c r="J498" i="58"/>
  <c r="J497" i="58"/>
  <c r="J496" i="58"/>
  <c r="J495" i="58"/>
  <c r="J494" i="58"/>
  <c r="J493" i="58"/>
  <c r="J492" i="58"/>
  <c r="J491" i="58"/>
  <c r="J490" i="58"/>
  <c r="J489" i="58"/>
  <c r="J488" i="58"/>
  <c r="J487" i="58"/>
  <c r="J486" i="58"/>
  <c r="J485" i="58"/>
  <c r="J484" i="58"/>
  <c r="J483" i="58"/>
  <c r="J482" i="58"/>
  <c r="J481" i="58"/>
  <c r="J480" i="58"/>
  <c r="J479" i="58"/>
  <c r="J478" i="58"/>
  <c r="J477" i="58"/>
  <c r="J476" i="58"/>
  <c r="J475" i="58"/>
  <c r="J474" i="58"/>
  <c r="J473" i="58"/>
  <c r="J472" i="58"/>
  <c r="J471" i="58"/>
  <c r="J470" i="58"/>
  <c r="J469" i="58"/>
  <c r="J468" i="58"/>
  <c r="J467" i="58"/>
  <c r="J466" i="58"/>
  <c r="J465" i="58"/>
  <c r="J464" i="58"/>
  <c r="J463" i="58"/>
  <c r="J462" i="58"/>
  <c r="J461" i="58"/>
  <c r="J460" i="58"/>
  <c r="J459" i="58"/>
  <c r="J458" i="58"/>
  <c r="J457" i="58"/>
  <c r="J456" i="58"/>
  <c r="J455" i="58"/>
  <c r="J454" i="58"/>
  <c r="J453" i="58"/>
  <c r="J452" i="58"/>
  <c r="J451" i="58"/>
  <c r="J450" i="58"/>
  <c r="J449" i="58"/>
  <c r="J448" i="58"/>
  <c r="J447" i="58"/>
  <c r="J446" i="58"/>
  <c r="J445" i="58"/>
  <c r="J444" i="58"/>
  <c r="J443" i="58"/>
  <c r="J442" i="58"/>
  <c r="J441" i="58"/>
  <c r="J440" i="58"/>
  <c r="J439" i="58"/>
  <c r="J438" i="58"/>
  <c r="J437" i="58"/>
  <c r="J436" i="58"/>
  <c r="J435" i="58"/>
  <c r="J434" i="58"/>
  <c r="J433" i="58"/>
  <c r="J432" i="58"/>
  <c r="J431" i="58"/>
  <c r="J430" i="58"/>
  <c r="J429" i="58"/>
  <c r="J428" i="58"/>
  <c r="J427" i="58"/>
  <c r="J426" i="58"/>
  <c r="J425" i="58"/>
  <c r="J424" i="58"/>
  <c r="J423" i="58"/>
  <c r="J422" i="58"/>
  <c r="J421" i="58"/>
  <c r="J420" i="58"/>
  <c r="J419" i="58"/>
  <c r="J418" i="58"/>
  <c r="J417" i="58"/>
  <c r="J416" i="58"/>
  <c r="J415" i="58"/>
  <c r="J414" i="58"/>
  <c r="J413" i="58"/>
  <c r="J412" i="58"/>
  <c r="J411" i="58"/>
  <c r="J410" i="58"/>
  <c r="J409" i="58"/>
  <c r="J408" i="58"/>
  <c r="J407" i="58"/>
  <c r="J406" i="58"/>
  <c r="J405" i="58"/>
  <c r="J404" i="58"/>
  <c r="J403" i="58"/>
  <c r="J402" i="58"/>
  <c r="J401" i="58"/>
  <c r="J400" i="58"/>
  <c r="J399" i="58"/>
  <c r="J398" i="58"/>
  <c r="J397" i="58"/>
  <c r="J396" i="58"/>
  <c r="J395" i="58"/>
  <c r="J394" i="58"/>
  <c r="J393" i="58"/>
  <c r="J392" i="58"/>
  <c r="J391" i="58"/>
  <c r="J390" i="58"/>
  <c r="J389" i="58"/>
  <c r="J388" i="58"/>
  <c r="J387" i="58"/>
  <c r="J386" i="58"/>
  <c r="J385" i="58"/>
  <c r="J384" i="58"/>
  <c r="J383" i="58"/>
  <c r="J382" i="58"/>
  <c r="J381" i="58"/>
  <c r="J380" i="58"/>
  <c r="J379" i="58"/>
  <c r="J378" i="58"/>
  <c r="J377" i="58"/>
  <c r="J376" i="58"/>
  <c r="J375" i="58"/>
  <c r="J374" i="58"/>
  <c r="J373" i="58"/>
  <c r="J372" i="58"/>
  <c r="J371" i="58"/>
  <c r="J370" i="58"/>
  <c r="J369" i="58"/>
  <c r="J368" i="58"/>
  <c r="J367" i="58"/>
  <c r="J366" i="58"/>
  <c r="J365" i="58"/>
  <c r="J364" i="58"/>
  <c r="J363" i="58"/>
  <c r="J362" i="58"/>
  <c r="J361" i="58"/>
  <c r="J360" i="58"/>
  <c r="J359" i="58"/>
  <c r="J358" i="58"/>
  <c r="J357" i="58"/>
  <c r="J356" i="58"/>
  <c r="J355" i="58"/>
  <c r="J354" i="58"/>
  <c r="J353" i="58"/>
  <c r="J352" i="58"/>
  <c r="J351" i="58"/>
  <c r="J350" i="58"/>
  <c r="J349" i="58"/>
  <c r="J348" i="58"/>
  <c r="J347" i="58"/>
  <c r="J346" i="58"/>
  <c r="J345" i="58"/>
  <c r="J344" i="58"/>
  <c r="J343" i="58"/>
  <c r="J342" i="58"/>
  <c r="J341" i="58"/>
  <c r="J340" i="58"/>
  <c r="J339" i="58"/>
  <c r="J338" i="58"/>
  <c r="J337" i="58"/>
  <c r="J336" i="58"/>
  <c r="J335" i="58"/>
  <c r="J334" i="58"/>
  <c r="J333" i="58"/>
  <c r="J332" i="58"/>
  <c r="J331" i="58"/>
  <c r="J330" i="58"/>
  <c r="J329" i="58"/>
  <c r="J328" i="58"/>
  <c r="J327" i="58"/>
  <c r="J326" i="58"/>
  <c r="J325" i="58"/>
  <c r="J324" i="58"/>
  <c r="J323" i="58"/>
  <c r="J322" i="58"/>
  <c r="J321" i="58"/>
  <c r="J320" i="58"/>
  <c r="J319" i="58"/>
  <c r="J318" i="58"/>
  <c r="J317" i="58"/>
  <c r="J316" i="58"/>
  <c r="J315" i="58"/>
  <c r="J314" i="58"/>
  <c r="J313" i="58"/>
  <c r="J312" i="58"/>
  <c r="J311" i="58"/>
  <c r="J310" i="58"/>
  <c r="J309" i="58"/>
  <c r="J308" i="58"/>
  <c r="J307" i="58"/>
  <c r="J306" i="58"/>
  <c r="J305" i="58"/>
  <c r="J304" i="58"/>
  <c r="J303" i="58"/>
  <c r="J302" i="58"/>
  <c r="J301" i="58"/>
  <c r="J300" i="58"/>
  <c r="J299" i="58"/>
  <c r="J298" i="58"/>
  <c r="J297" i="58"/>
  <c r="J296" i="58"/>
  <c r="J295" i="58"/>
  <c r="J294" i="58"/>
  <c r="J293" i="58"/>
  <c r="J292" i="58"/>
  <c r="J291" i="58"/>
  <c r="J290" i="58"/>
  <c r="J289" i="58"/>
  <c r="J288" i="58"/>
  <c r="J287" i="58"/>
  <c r="J286" i="58"/>
  <c r="J285" i="58"/>
  <c r="J284" i="58"/>
  <c r="J283" i="58"/>
  <c r="J282" i="58"/>
  <c r="J281" i="58"/>
  <c r="J280" i="58"/>
  <c r="J279" i="58"/>
  <c r="J278" i="58"/>
  <c r="J277" i="58"/>
  <c r="J276" i="58"/>
  <c r="J275" i="58"/>
  <c r="J274" i="58"/>
  <c r="J273" i="58"/>
  <c r="J272" i="58"/>
  <c r="J271" i="58"/>
  <c r="J270" i="58"/>
  <c r="J269" i="58"/>
  <c r="J268" i="58"/>
  <c r="J267" i="58"/>
  <c r="J266" i="58"/>
  <c r="J265" i="58"/>
  <c r="J264" i="58"/>
  <c r="J263" i="58"/>
  <c r="J262" i="58"/>
  <c r="J261" i="58"/>
  <c r="J260" i="58"/>
  <c r="J259" i="58"/>
  <c r="J258" i="58"/>
  <c r="J257" i="58"/>
  <c r="J256" i="58"/>
  <c r="J255" i="58"/>
  <c r="J254" i="58"/>
  <c r="J253" i="58"/>
  <c r="J252" i="58"/>
  <c r="J251" i="58"/>
  <c r="J250" i="58"/>
  <c r="J249" i="58"/>
  <c r="J248" i="58"/>
  <c r="J247" i="58"/>
  <c r="J246" i="58"/>
  <c r="J245" i="58"/>
  <c r="J244" i="58"/>
  <c r="J243" i="58"/>
  <c r="J242" i="58"/>
  <c r="J241" i="58"/>
  <c r="J240" i="58"/>
  <c r="J239" i="58"/>
  <c r="J238" i="58"/>
  <c r="J237" i="58"/>
  <c r="J236" i="58"/>
  <c r="J235" i="58"/>
  <c r="J234" i="58"/>
  <c r="J233" i="58"/>
  <c r="J232" i="58"/>
  <c r="J231" i="58"/>
  <c r="J230" i="58"/>
  <c r="J229" i="58"/>
  <c r="J228" i="58"/>
  <c r="J227" i="58"/>
  <c r="J226" i="58"/>
  <c r="J225" i="58"/>
  <c r="J224" i="58"/>
  <c r="J223" i="58"/>
  <c r="J222" i="58"/>
  <c r="J221" i="58"/>
  <c r="J220" i="58"/>
  <c r="J219" i="58"/>
  <c r="J218" i="58"/>
  <c r="J217" i="58"/>
  <c r="J216" i="58"/>
  <c r="J215" i="58"/>
  <c r="J214" i="58"/>
  <c r="J213" i="58"/>
  <c r="J212" i="58"/>
  <c r="J211" i="58"/>
  <c r="J210" i="58"/>
  <c r="J209" i="58"/>
  <c r="J208" i="58"/>
  <c r="J207" i="58"/>
  <c r="J206" i="58"/>
  <c r="J205" i="58"/>
  <c r="J204" i="58"/>
  <c r="J203" i="58"/>
  <c r="J202" i="58"/>
  <c r="J201" i="58"/>
  <c r="J200" i="58"/>
  <c r="J199" i="58"/>
  <c r="J198" i="58"/>
  <c r="J197" i="58"/>
  <c r="J196" i="58"/>
  <c r="J195" i="58"/>
  <c r="J194" i="58"/>
  <c r="J193" i="58"/>
  <c r="J192" i="58"/>
  <c r="J191" i="58"/>
  <c r="J190" i="58"/>
  <c r="J189" i="58"/>
  <c r="J188" i="58"/>
  <c r="J187" i="58"/>
  <c r="J186" i="58"/>
  <c r="J185" i="58"/>
  <c r="J184" i="58"/>
  <c r="J183" i="58"/>
  <c r="J182" i="58"/>
  <c r="J181" i="58"/>
  <c r="J180" i="58"/>
  <c r="J179" i="58"/>
  <c r="J178" i="58"/>
  <c r="J177" i="58"/>
  <c r="J176" i="58"/>
  <c r="J175" i="58"/>
  <c r="J174" i="58"/>
  <c r="J173" i="58"/>
  <c r="J172" i="58"/>
  <c r="J171" i="58"/>
  <c r="J170" i="58"/>
  <c r="J169" i="58"/>
  <c r="J168" i="58"/>
  <c r="J167" i="58"/>
  <c r="J166" i="58"/>
  <c r="J165" i="58"/>
  <c r="J164" i="58"/>
  <c r="J163" i="58"/>
  <c r="J162" i="58"/>
  <c r="J161" i="58"/>
  <c r="J160" i="58"/>
  <c r="J159" i="58"/>
  <c r="J158" i="58"/>
  <c r="J157" i="58"/>
  <c r="J156" i="58"/>
  <c r="J155" i="58"/>
  <c r="J154" i="58"/>
  <c r="J153" i="58"/>
  <c r="J152" i="58"/>
  <c r="J151" i="58"/>
  <c r="J150" i="58"/>
  <c r="J149" i="58"/>
  <c r="J148" i="58"/>
  <c r="J147" i="58"/>
  <c r="J146" i="58"/>
  <c r="J145" i="58"/>
  <c r="J144" i="58"/>
  <c r="J143" i="58"/>
  <c r="J142" i="58"/>
  <c r="J141" i="58"/>
  <c r="J140" i="58"/>
  <c r="J139" i="58"/>
  <c r="J138" i="58"/>
  <c r="J137" i="58"/>
  <c r="J136" i="58"/>
  <c r="J135" i="58"/>
  <c r="J134" i="58"/>
  <c r="J133" i="58"/>
  <c r="J132" i="58"/>
  <c r="J131" i="58"/>
  <c r="J130" i="58"/>
  <c r="J129" i="58"/>
  <c r="J128" i="58"/>
  <c r="J127" i="58"/>
  <c r="J126" i="58"/>
  <c r="J125" i="58"/>
  <c r="J124" i="58"/>
  <c r="J123" i="58"/>
  <c r="J122" i="58"/>
  <c r="J121" i="58"/>
  <c r="J120" i="58"/>
  <c r="J119" i="58"/>
  <c r="J118" i="58"/>
  <c r="J117" i="58"/>
  <c r="J116" i="58"/>
  <c r="J115" i="58"/>
  <c r="J114" i="58"/>
  <c r="J113" i="58"/>
  <c r="J112" i="58"/>
  <c r="J111" i="58"/>
  <c r="J110" i="58"/>
  <c r="J109" i="58"/>
  <c r="J108" i="58"/>
  <c r="J107" i="58"/>
  <c r="J106" i="58"/>
  <c r="J105" i="58"/>
  <c r="J104" i="58"/>
  <c r="J103" i="58"/>
  <c r="J102" i="58"/>
  <c r="J101" i="58"/>
  <c r="J100" i="58"/>
  <c r="J99" i="58"/>
  <c r="J98" i="58"/>
  <c r="J97" i="58"/>
  <c r="J96" i="58"/>
  <c r="J95" i="58"/>
  <c r="J94" i="58"/>
  <c r="J93" i="58"/>
  <c r="J92" i="58"/>
  <c r="J91" i="58"/>
  <c r="J90" i="58"/>
  <c r="J89" i="58"/>
  <c r="J88" i="58"/>
  <c r="J87" i="58"/>
  <c r="J86" i="58"/>
  <c r="J85" i="58"/>
  <c r="J84" i="58"/>
  <c r="J83" i="58"/>
  <c r="J82" i="58"/>
  <c r="J81" i="58"/>
  <c r="J80" i="58"/>
  <c r="J79" i="58"/>
  <c r="J78" i="58"/>
  <c r="J77" i="58"/>
  <c r="J76" i="58"/>
  <c r="J75" i="58"/>
  <c r="J74" i="58"/>
  <c r="J73" i="58"/>
  <c r="J72" i="58"/>
  <c r="J71" i="58"/>
  <c r="J70" i="58"/>
  <c r="J69" i="58"/>
  <c r="J68" i="58"/>
  <c r="J67" i="58"/>
  <c r="J66" i="58"/>
  <c r="J65" i="58"/>
  <c r="J64" i="58"/>
  <c r="J63" i="58"/>
  <c r="J62" i="58"/>
  <c r="J61" i="58"/>
  <c r="J60" i="58"/>
  <c r="J59" i="58"/>
  <c r="J58" i="58"/>
  <c r="J5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J33" i="58"/>
  <c r="J32" i="58"/>
  <c r="J31" i="58"/>
  <c r="J30" i="58"/>
  <c r="J29" i="58"/>
  <c r="J28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9"/>
  <c r="BO99" i="59"/>
  <c r="BO98" i="59"/>
  <c r="BO97" i="59"/>
  <c r="BO96" i="59"/>
  <c r="BG10" i="59"/>
  <c r="BG9" i="59"/>
  <c r="BG8" i="59"/>
  <c r="BG7" i="59"/>
  <c r="BF7" i="59"/>
  <c r="BG94" i="59"/>
  <c r="BG93" i="59"/>
  <c r="BG92" i="59"/>
  <c r="BG91" i="59"/>
  <c r="BG90" i="59"/>
  <c r="BG89" i="59"/>
  <c r="BG88" i="59"/>
  <c r="BG87" i="59"/>
  <c r="BG86" i="59"/>
  <c r="BG85" i="59"/>
  <c r="BG84" i="59"/>
  <c r="BG83" i="59"/>
  <c r="BG82" i="59"/>
  <c r="BG81" i="59"/>
  <c r="BG80" i="59"/>
  <c r="BG79" i="59"/>
  <c r="BG78" i="59"/>
  <c r="BG77" i="59"/>
  <c r="BG76" i="59"/>
  <c r="BG75" i="59"/>
  <c r="BG74" i="59"/>
  <c r="BG73" i="59"/>
  <c r="BG72" i="59"/>
  <c r="BG71" i="59"/>
  <c r="BG70" i="59"/>
  <c r="BG69" i="59"/>
  <c r="BG68" i="59"/>
  <c r="BG67" i="59"/>
  <c r="BG66" i="59"/>
  <c r="BG65" i="59"/>
  <c r="BG64" i="59"/>
  <c r="BG63" i="59"/>
  <c r="BG62" i="59"/>
  <c r="BG61" i="59"/>
  <c r="BG60" i="59"/>
  <c r="BG59" i="59"/>
  <c r="BG58" i="59"/>
  <c r="BG57" i="59"/>
  <c r="BG56" i="59"/>
  <c r="BG55" i="59"/>
  <c r="BG54" i="59"/>
  <c r="BG53" i="59"/>
  <c r="BG52" i="59"/>
  <c r="BG51" i="59"/>
  <c r="BG50" i="59"/>
  <c r="BG49" i="59"/>
  <c r="BG48" i="59"/>
  <c r="BG47" i="59"/>
  <c r="BG46" i="59"/>
  <c r="BG45" i="59"/>
  <c r="BG44" i="59"/>
  <c r="BG43" i="59"/>
  <c r="BG42" i="59"/>
  <c r="BG41" i="59"/>
  <c r="BG40" i="59"/>
  <c r="BG39" i="59"/>
  <c r="BG38" i="59"/>
  <c r="BG37" i="59"/>
  <c r="BG36" i="59"/>
  <c r="BG35" i="59"/>
  <c r="BG34" i="59"/>
  <c r="BG33" i="59"/>
  <c r="BG32" i="59"/>
  <c r="BG31" i="59"/>
  <c r="BG30" i="59"/>
  <c r="BG29" i="59"/>
  <c r="BG28" i="59"/>
  <c r="BG27" i="59"/>
  <c r="BG26" i="59"/>
  <c r="BG25" i="59"/>
  <c r="BG24" i="59"/>
  <c r="BG23" i="59"/>
  <c r="BG22" i="59"/>
  <c r="BG21" i="59"/>
  <c r="BG20" i="59"/>
  <c r="BG19" i="59"/>
  <c r="BG18" i="59"/>
  <c r="BG17" i="59"/>
  <c r="BG16" i="59"/>
  <c r="BG15" i="59"/>
  <c r="BG14" i="59"/>
  <c r="BG13" i="59"/>
  <c r="BG12" i="59"/>
  <c r="BG11" i="59"/>
  <c r="BF94" i="59"/>
  <c r="BF93" i="59"/>
  <c r="BF92" i="59"/>
  <c r="BF91" i="59"/>
  <c r="BF90" i="59"/>
  <c r="BF89" i="59"/>
  <c r="BF88" i="59"/>
  <c r="BF87" i="59"/>
  <c r="BF86" i="59"/>
  <c r="BF85" i="59"/>
  <c r="BF84" i="59"/>
  <c r="BF83" i="59"/>
  <c r="BF82" i="59"/>
  <c r="BF81" i="59"/>
  <c r="BF80" i="59"/>
  <c r="BF79" i="59"/>
  <c r="BF78" i="59"/>
  <c r="BF77" i="59"/>
  <c r="BF76" i="59"/>
  <c r="BF75" i="59"/>
  <c r="BF74" i="59"/>
  <c r="BF73" i="59"/>
  <c r="BF72" i="59"/>
  <c r="BF71" i="59"/>
  <c r="BF70" i="59"/>
  <c r="BF69" i="59"/>
  <c r="BF68" i="59"/>
  <c r="BF67" i="59"/>
  <c r="BF66" i="59"/>
  <c r="BF65" i="59"/>
  <c r="BF64" i="59"/>
  <c r="BF63" i="59"/>
  <c r="BF62" i="59"/>
  <c r="BF61" i="59"/>
  <c r="BF60" i="59"/>
  <c r="BF59" i="59"/>
  <c r="BF58" i="59"/>
  <c r="BF57" i="59"/>
  <c r="BF56" i="59"/>
  <c r="BF55" i="59"/>
  <c r="BF54" i="59"/>
  <c r="BF53" i="59"/>
  <c r="BF52" i="59"/>
  <c r="BF51" i="59"/>
  <c r="BF50" i="59"/>
  <c r="BF49" i="59"/>
  <c r="BF48" i="59"/>
  <c r="BF47" i="59"/>
  <c r="BF46" i="59"/>
  <c r="BF45" i="59"/>
  <c r="BF44" i="59"/>
  <c r="BF43" i="59"/>
  <c r="BF42" i="59"/>
  <c r="BF41" i="59"/>
  <c r="BF40" i="59"/>
  <c r="BF39" i="59"/>
  <c r="BF38" i="59"/>
  <c r="BF37" i="59"/>
  <c r="BF36" i="59"/>
  <c r="BF35" i="59"/>
  <c r="BF34" i="59"/>
  <c r="BF33" i="59"/>
  <c r="BF32" i="59"/>
  <c r="BF31" i="59"/>
  <c r="BF30" i="59"/>
  <c r="BF29" i="59"/>
  <c r="BF28" i="59"/>
  <c r="BF27" i="59"/>
  <c r="BF26" i="59"/>
  <c r="BF25" i="59"/>
  <c r="BF24" i="59"/>
  <c r="BF23" i="59"/>
  <c r="BF22" i="59"/>
  <c r="BF21" i="59"/>
  <c r="BF20" i="59"/>
  <c r="BF19" i="59"/>
  <c r="BF18" i="59"/>
  <c r="BF17" i="59"/>
  <c r="BF16" i="59"/>
  <c r="BF15" i="59"/>
  <c r="BF14" i="59"/>
  <c r="BF13" i="59"/>
  <c r="BF12" i="59"/>
  <c r="BF11" i="59"/>
  <c r="BF10" i="59"/>
  <c r="BF9" i="59"/>
  <c r="BF8" i="59"/>
  <c r="AY94" i="59"/>
  <c r="AY93" i="59"/>
  <c r="AY92" i="59"/>
  <c r="AY91" i="59"/>
  <c r="AY90" i="59"/>
  <c r="AY89" i="59"/>
  <c r="AY88" i="59"/>
  <c r="AY87" i="59"/>
  <c r="AY86" i="59"/>
  <c r="AY85" i="59"/>
  <c r="AY84" i="59"/>
  <c r="AY83" i="59"/>
  <c r="AY82" i="59"/>
  <c r="AY81" i="59"/>
  <c r="AY80" i="59"/>
  <c r="AY79" i="59"/>
  <c r="AY78" i="59"/>
  <c r="AY77" i="59"/>
  <c r="AY76" i="59"/>
  <c r="AY75" i="59"/>
  <c r="AY74" i="59"/>
  <c r="AY73" i="59"/>
  <c r="AY72" i="59"/>
  <c r="AY71" i="59"/>
  <c r="AY70" i="59"/>
  <c r="AY69" i="59"/>
  <c r="AY68" i="59"/>
  <c r="AY67" i="59"/>
  <c r="AY66" i="59"/>
  <c r="AY65" i="59"/>
  <c r="AY64" i="59"/>
  <c r="AY63" i="59"/>
  <c r="AY62" i="59"/>
  <c r="AY61" i="59"/>
  <c r="AY60" i="59"/>
  <c r="AY59" i="59"/>
  <c r="AY58" i="59"/>
  <c r="AY57" i="59"/>
  <c r="AY56" i="59"/>
  <c r="AY55" i="59"/>
  <c r="AY54" i="59"/>
  <c r="AY53" i="59"/>
  <c r="AY52" i="59"/>
  <c r="AY51" i="59"/>
  <c r="AY50" i="59"/>
  <c r="AY49" i="59"/>
  <c r="AY48" i="59"/>
  <c r="AY47" i="59"/>
  <c r="AY46" i="59"/>
  <c r="AY45" i="59"/>
  <c r="AY44" i="59"/>
  <c r="AY43" i="59"/>
  <c r="AY42" i="59"/>
  <c r="AY41" i="59"/>
  <c r="AY40" i="59"/>
  <c r="AY39" i="59"/>
  <c r="AY38" i="59"/>
  <c r="AY37" i="59"/>
  <c r="AY36" i="59"/>
  <c r="AY35" i="59"/>
  <c r="AY34" i="59"/>
  <c r="AY33" i="59"/>
  <c r="AY32" i="59"/>
  <c r="AY31" i="59"/>
  <c r="AY30" i="59"/>
  <c r="AY29" i="59"/>
  <c r="AY28" i="59"/>
  <c r="AY27" i="59"/>
  <c r="AY26" i="59"/>
  <c r="AY25" i="59"/>
  <c r="AY24" i="59"/>
  <c r="AY23" i="59"/>
  <c r="AY22" i="59"/>
  <c r="AY21" i="59"/>
  <c r="AY20" i="59"/>
  <c r="AY19" i="59"/>
  <c r="AY18" i="59"/>
  <c r="AY17" i="59"/>
  <c r="AY16" i="59"/>
  <c r="AY15" i="59"/>
  <c r="AY14" i="59"/>
  <c r="AY13" i="59"/>
  <c r="AY12" i="59"/>
  <c r="AY11" i="59"/>
  <c r="AY10" i="59"/>
  <c r="AY9" i="59"/>
  <c r="AY8" i="59"/>
  <c r="AY7" i="59"/>
  <c r="AX94" i="59"/>
  <c r="AX93" i="59"/>
  <c r="AX92" i="59"/>
  <c r="AX91" i="59"/>
  <c r="AX90" i="59"/>
  <c r="AX89" i="59"/>
  <c r="AX88" i="59"/>
  <c r="AX87" i="59"/>
  <c r="AX86" i="59"/>
  <c r="AX85" i="59"/>
  <c r="AX84" i="59"/>
  <c r="AX83" i="59"/>
  <c r="AX82" i="59"/>
  <c r="AX81" i="59"/>
  <c r="AX80" i="59"/>
  <c r="AX79" i="59"/>
  <c r="AX78" i="59"/>
  <c r="AX77" i="59"/>
  <c r="AX76" i="59"/>
  <c r="AX75" i="59"/>
  <c r="AX74" i="59"/>
  <c r="AX73" i="59"/>
  <c r="AX72" i="59"/>
  <c r="AX71" i="59"/>
  <c r="AX70" i="59"/>
  <c r="AX69" i="59"/>
  <c r="AX68" i="59"/>
  <c r="AX67" i="59"/>
  <c r="AX66" i="59"/>
  <c r="AX65" i="59"/>
  <c r="AX64" i="59"/>
  <c r="AX63" i="59"/>
  <c r="AX62" i="59"/>
  <c r="AX61" i="59"/>
  <c r="AX60" i="59"/>
  <c r="AX59" i="59"/>
  <c r="AX58" i="59"/>
  <c r="AX57" i="59"/>
  <c r="AX56" i="59"/>
  <c r="AX55" i="59"/>
  <c r="AX54" i="59"/>
  <c r="AX53" i="59"/>
  <c r="AX52" i="59"/>
  <c r="AX51" i="59"/>
  <c r="AX50" i="59"/>
  <c r="AX49" i="59"/>
  <c r="AX48" i="59"/>
  <c r="AX47" i="59"/>
  <c r="AX46" i="59"/>
  <c r="AX45" i="59"/>
  <c r="AX44" i="59"/>
  <c r="AX43" i="59"/>
  <c r="AX42" i="59"/>
  <c r="AX41" i="59"/>
  <c r="AX40" i="59"/>
  <c r="AX39" i="59"/>
  <c r="AX38" i="59"/>
  <c r="AX37" i="59"/>
  <c r="AX36" i="59"/>
  <c r="AX35" i="59"/>
  <c r="AX34" i="59"/>
  <c r="AX33" i="59"/>
  <c r="AX32" i="59"/>
  <c r="AX31" i="59"/>
  <c r="AX30" i="59"/>
  <c r="AX29" i="59"/>
  <c r="AX28" i="59"/>
  <c r="AX27" i="59"/>
  <c r="AX26" i="59"/>
  <c r="AX25" i="59"/>
  <c r="AX24" i="59"/>
  <c r="AX23" i="59"/>
  <c r="AX22" i="59"/>
  <c r="AX21" i="59"/>
  <c r="AX20" i="59"/>
  <c r="AX19" i="59"/>
  <c r="AX18" i="59"/>
  <c r="AX17" i="59"/>
  <c r="AX16" i="59"/>
  <c r="AX15" i="59"/>
  <c r="AX14" i="59"/>
  <c r="AX13" i="59"/>
  <c r="AX12" i="59"/>
  <c r="AX11" i="59"/>
  <c r="AX10" i="59"/>
  <c r="AX9" i="59"/>
  <c r="AX8" i="59"/>
  <c r="AX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14" i="59"/>
  <c r="AQ13" i="59"/>
  <c r="AQ12" i="59"/>
  <c r="AQ11" i="59"/>
  <c r="AQ10" i="59"/>
  <c r="AQ9" i="59"/>
  <c r="AQ8" i="59"/>
  <c r="AQ7" i="59"/>
  <c r="AP94" i="59"/>
  <c r="AP93" i="59"/>
  <c r="AP92" i="59"/>
  <c r="AP91" i="59"/>
  <c r="AP90" i="59"/>
  <c r="AP89" i="59"/>
  <c r="AP88" i="59"/>
  <c r="AP87" i="59"/>
  <c r="AP86" i="59"/>
  <c r="AP85" i="59"/>
  <c r="AP84" i="59"/>
  <c r="AP83" i="59"/>
  <c r="AP82" i="59"/>
  <c r="AP81" i="59"/>
  <c r="AP80" i="59"/>
  <c r="AP79" i="59"/>
  <c r="AP78" i="59"/>
  <c r="AP77" i="59"/>
  <c r="AP76" i="59"/>
  <c r="AP75" i="59"/>
  <c r="AP74" i="59"/>
  <c r="AP73" i="59"/>
  <c r="AP72" i="59"/>
  <c r="AP71" i="59"/>
  <c r="AP70" i="59"/>
  <c r="AP69" i="59"/>
  <c r="AP68" i="59"/>
  <c r="AP67" i="59"/>
  <c r="AP66" i="59"/>
  <c r="AP65" i="59"/>
  <c r="AP64" i="59"/>
  <c r="AP63" i="59"/>
  <c r="AP62" i="59"/>
  <c r="AP61" i="59"/>
  <c r="AP60" i="59"/>
  <c r="AP59" i="59"/>
  <c r="AP58" i="59"/>
  <c r="AP57" i="59"/>
  <c r="AP56" i="59"/>
  <c r="AP55" i="59"/>
  <c r="AP54" i="59"/>
  <c r="AP53" i="59"/>
  <c r="AP52" i="59"/>
  <c r="AP51" i="59"/>
  <c r="AP50" i="59"/>
  <c r="AP49" i="59"/>
  <c r="AP48" i="59"/>
  <c r="AP47" i="59"/>
  <c r="AP46" i="59"/>
  <c r="AP45" i="59"/>
  <c r="AP44" i="59"/>
  <c r="AP43" i="59"/>
  <c r="AP42" i="59"/>
  <c r="AP41" i="59"/>
  <c r="AP40" i="59"/>
  <c r="AP39" i="59"/>
  <c r="AP38" i="59"/>
  <c r="AP37" i="59"/>
  <c r="AP36" i="59"/>
  <c r="AP35" i="59"/>
  <c r="AP34" i="59"/>
  <c r="AP33" i="59"/>
  <c r="AP32" i="59"/>
  <c r="AP31" i="59"/>
  <c r="AP30" i="59"/>
  <c r="AP29" i="59"/>
  <c r="AP28" i="59"/>
  <c r="AP27" i="59"/>
  <c r="AP26" i="59"/>
  <c r="AP25" i="59"/>
  <c r="AP24" i="59"/>
  <c r="AP23" i="59"/>
  <c r="AP22" i="59"/>
  <c r="AP18" i="59"/>
  <c r="AP12" i="59"/>
  <c r="AI96" i="59"/>
  <c r="AI95" i="59"/>
  <c r="AI94" i="59"/>
  <c r="AI93" i="59"/>
  <c r="AI92" i="59"/>
  <c r="AI91" i="59"/>
  <c r="AI90" i="59"/>
  <c r="AI89" i="59"/>
  <c r="AI88" i="59"/>
  <c r="AI87" i="59"/>
  <c r="AI86" i="59"/>
  <c r="AI85" i="59"/>
  <c r="AI84" i="59"/>
  <c r="AI83" i="59"/>
  <c r="AI82" i="59"/>
  <c r="AI81" i="59"/>
  <c r="AI80" i="59"/>
  <c r="AI79" i="59"/>
  <c r="AI78" i="59"/>
  <c r="AI77" i="59"/>
  <c r="AI76" i="59"/>
  <c r="AI75" i="59"/>
  <c r="AI74" i="59"/>
  <c r="AI73" i="59"/>
  <c r="AI72" i="59"/>
  <c r="AI71" i="59"/>
  <c r="AI70" i="59"/>
  <c r="AI69" i="59"/>
  <c r="AI68" i="59"/>
  <c r="AI67" i="59"/>
  <c r="AI66" i="59"/>
  <c r="AI65" i="59"/>
  <c r="AI64" i="59"/>
  <c r="AI63" i="59"/>
  <c r="AI62" i="59"/>
  <c r="AI61" i="59"/>
  <c r="AI60" i="59"/>
  <c r="AI59" i="59"/>
  <c r="AI58" i="59"/>
  <c r="AI56" i="59"/>
  <c r="AI55" i="59"/>
  <c r="AI54" i="59"/>
  <c r="AI53" i="59"/>
  <c r="AI52" i="59"/>
  <c r="AI51" i="59"/>
  <c r="AI50" i="59"/>
  <c r="AI49" i="59"/>
  <c r="AI48" i="59"/>
  <c r="AI47" i="59"/>
  <c r="AI46" i="59"/>
  <c r="AI45" i="59"/>
  <c r="AI44" i="59"/>
  <c r="AI43" i="59"/>
  <c r="AI42" i="59"/>
  <c r="AI41" i="59"/>
  <c r="AI40" i="59"/>
  <c r="AI39" i="59"/>
  <c r="AI38" i="59"/>
  <c r="AI37" i="59"/>
  <c r="AI36" i="59"/>
  <c r="AI35" i="59"/>
  <c r="AI34" i="59"/>
  <c r="AI33" i="59"/>
  <c r="AI32" i="59"/>
  <c r="AI31" i="59"/>
  <c r="AI30" i="59"/>
  <c r="AI29" i="59"/>
  <c r="AI28" i="59"/>
  <c r="AI27" i="59"/>
  <c r="AI26" i="59"/>
  <c r="AI25" i="59"/>
  <c r="AI24" i="59"/>
  <c r="AI23" i="59"/>
  <c r="AI22" i="59"/>
  <c r="AI21" i="59"/>
  <c r="AI20" i="59"/>
  <c r="AI19" i="59"/>
  <c r="AI18" i="59"/>
  <c r="AI17" i="59"/>
  <c r="AI16" i="59"/>
  <c r="AI15" i="59"/>
  <c r="AI14" i="59"/>
  <c r="AI13" i="59"/>
  <c r="AI12" i="59"/>
  <c r="AI11" i="59"/>
  <c r="AI10" i="59"/>
  <c r="AI9" i="59"/>
  <c r="AI8" i="59"/>
  <c r="AI7" i="59"/>
  <c r="J13" i="59" l="1"/>
  <c r="I7" i="59" l="1"/>
  <c r="I7" i="58"/>
  <c r="BO831" i="58"/>
  <c r="BN831" i="58"/>
  <c r="BO830" i="58"/>
  <c r="BN830" i="58"/>
  <c r="BO829" i="58"/>
  <c r="BN829" i="58"/>
  <c r="BO828" i="58"/>
  <c r="BN828" i="58"/>
  <c r="BO827" i="58"/>
  <c r="BN827" i="58"/>
  <c r="BO826" i="58"/>
  <c r="BN826" i="58"/>
  <c r="BO824" i="58"/>
  <c r="BN824" i="58"/>
  <c r="BO823" i="58"/>
  <c r="BN823" i="58"/>
  <c r="BO822" i="58"/>
  <c r="BN822" i="58"/>
  <c r="BO821" i="58"/>
  <c r="BN821" i="58"/>
  <c r="BG831" i="58"/>
  <c r="BF831" i="58"/>
  <c r="BG830" i="58"/>
  <c r="BF830" i="58"/>
  <c r="BG829" i="58"/>
  <c r="BF829" i="58"/>
  <c r="BG828" i="58"/>
  <c r="BF828" i="58"/>
  <c r="BG827" i="58"/>
  <c r="BF827" i="58"/>
  <c r="BG826" i="58"/>
  <c r="BF826" i="58"/>
  <c r="BG825" i="58"/>
  <c r="BF825" i="58"/>
  <c r="BG824" i="58"/>
  <c r="BF824" i="58"/>
  <c r="BG823" i="58"/>
  <c r="BF823" i="58"/>
  <c r="BG822" i="58"/>
  <c r="BF822" i="58"/>
  <c r="BG821" i="58"/>
  <c r="BF821" i="58"/>
  <c r="AY831" i="58"/>
  <c r="AX831" i="58"/>
  <c r="AY830" i="58"/>
  <c r="AX830" i="58"/>
  <c r="AY829" i="58"/>
  <c r="AX829" i="58"/>
  <c r="AY828" i="58"/>
  <c r="AX828" i="58"/>
  <c r="AY827" i="58"/>
  <c r="AX827" i="58"/>
  <c r="AY826" i="58"/>
  <c r="AX826" i="58"/>
  <c r="AY825" i="58"/>
  <c r="AX825" i="58"/>
  <c r="AY824" i="58"/>
  <c r="AX824" i="58"/>
  <c r="AY823" i="58"/>
  <c r="AX823" i="58"/>
  <c r="AY822" i="58"/>
  <c r="AX822" i="58"/>
  <c r="AY821" i="58"/>
  <c r="AX821" i="58"/>
  <c r="AQ831" i="58"/>
  <c r="AP831" i="58"/>
  <c r="AQ830" i="58"/>
  <c r="AP830" i="58"/>
  <c r="AQ829" i="58"/>
  <c r="AP829" i="58"/>
  <c r="AQ828" i="58"/>
  <c r="AP828" i="58"/>
  <c r="AQ827" i="58"/>
  <c r="AP827" i="58"/>
  <c r="AQ826" i="58"/>
  <c r="AP826" i="58"/>
  <c r="AQ825" i="58"/>
  <c r="AP825" i="58"/>
  <c r="AQ824" i="58"/>
  <c r="AP824" i="58"/>
  <c r="AQ823" i="58"/>
  <c r="AP823" i="58"/>
  <c r="AQ822" i="58"/>
  <c r="AP822" i="58"/>
  <c r="AQ821" i="58"/>
  <c r="AP821" i="58"/>
  <c r="AI831" i="58"/>
  <c r="AH831" i="58"/>
  <c r="AI830" i="58"/>
  <c r="AH830" i="58"/>
  <c r="AI829" i="58"/>
  <c r="AH829" i="58"/>
  <c r="AI828" i="58"/>
  <c r="AH828" i="58"/>
  <c r="AI827" i="58"/>
  <c r="AH827" i="58"/>
  <c r="AI826" i="58"/>
  <c r="AH826" i="58"/>
  <c r="AI825" i="58"/>
  <c r="AH825" i="58"/>
  <c r="AI824" i="58"/>
  <c r="AH824" i="58"/>
  <c r="AI823" i="58"/>
  <c r="AH823" i="58"/>
  <c r="AI822" i="58"/>
  <c r="AH822" i="58"/>
  <c r="AI821" i="58"/>
  <c r="AH821" i="58"/>
  <c r="AA831" i="58"/>
  <c r="Z831" i="58"/>
  <c r="AA830" i="58"/>
  <c r="Z830" i="58"/>
  <c r="AA829" i="58"/>
  <c r="Z829" i="58"/>
  <c r="AA828" i="58"/>
  <c r="Z828" i="58"/>
  <c r="AA827" i="58"/>
  <c r="Z827" i="58"/>
  <c r="AA826" i="58"/>
  <c r="Z826" i="58"/>
  <c r="AA825" i="58"/>
  <c r="Z825" i="58"/>
  <c r="AA824" i="58"/>
  <c r="Z824" i="58"/>
  <c r="AA823" i="58"/>
  <c r="Z823" i="58"/>
  <c r="AA822" i="58"/>
  <c r="Z822" i="58"/>
  <c r="AA821" i="58"/>
  <c r="Z821" i="58"/>
  <c r="S831" i="58"/>
  <c r="R831" i="58"/>
  <c r="S830" i="58"/>
  <c r="R830" i="58"/>
  <c r="R829" i="58"/>
  <c r="R828" i="58"/>
  <c r="R827" i="58"/>
  <c r="R826" i="58"/>
  <c r="R825" i="58"/>
  <c r="R824" i="58"/>
  <c r="R823" i="58"/>
  <c r="R822" i="58"/>
  <c r="R821" i="58"/>
  <c r="K831" i="58"/>
  <c r="J831" i="58"/>
  <c r="K830" i="58"/>
  <c r="J830" i="58"/>
  <c r="K829" i="58"/>
  <c r="J829" i="58"/>
  <c r="K828" i="58"/>
  <c r="J828" i="58"/>
  <c r="K827" i="58"/>
  <c r="J827" i="58"/>
  <c r="K826" i="58"/>
  <c r="J826" i="58"/>
  <c r="K825" i="58"/>
  <c r="J825" i="58"/>
  <c r="K824" i="58"/>
  <c r="J824" i="58"/>
  <c r="K823" i="58"/>
  <c r="K822" i="58"/>
  <c r="BM831" i="58"/>
  <c r="BE829" i="58"/>
  <c r="Y825" i="58"/>
  <c r="Q828" i="58"/>
  <c r="I828" i="58"/>
  <c r="BO105" i="59"/>
  <c r="BN105" i="59"/>
  <c r="BO104" i="59"/>
  <c r="BN104" i="59"/>
  <c r="BO103" i="59"/>
  <c r="BN102" i="59"/>
  <c r="BO101" i="59"/>
  <c r="BN101" i="59"/>
  <c r="BN100" i="59"/>
  <c r="BN98" i="59"/>
  <c r="BN97" i="59"/>
  <c r="BN96" i="59"/>
  <c r="BF96" i="59"/>
  <c r="BG105" i="59"/>
  <c r="BF105" i="59"/>
  <c r="BG104" i="59"/>
  <c r="BF104" i="59"/>
  <c r="BG103" i="59"/>
  <c r="BF103" i="59"/>
  <c r="BG102" i="59"/>
  <c r="BF102" i="59"/>
  <c r="BG101" i="59"/>
  <c r="BF101" i="59"/>
  <c r="BG100" i="59"/>
  <c r="BF100" i="59"/>
  <c r="BG99" i="59"/>
  <c r="BF99" i="59"/>
  <c r="BG98" i="59"/>
  <c r="BF98" i="59"/>
  <c r="BG97" i="59"/>
  <c r="BF97" i="59"/>
  <c r="BG96" i="59"/>
  <c r="BG95" i="59"/>
  <c r="BF95" i="59"/>
  <c r="AY105" i="59"/>
  <c r="AX105" i="59"/>
  <c r="AY104" i="59"/>
  <c r="AX104" i="59"/>
  <c r="AY103" i="59"/>
  <c r="AX103" i="59"/>
  <c r="AY102" i="59"/>
  <c r="AX102" i="59"/>
  <c r="AY101" i="59"/>
  <c r="AX101" i="59"/>
  <c r="AY100" i="59"/>
  <c r="AX100" i="59"/>
  <c r="AY99" i="59"/>
  <c r="AX99" i="59"/>
  <c r="AY98" i="59"/>
  <c r="AX98" i="59"/>
  <c r="AY97" i="59"/>
  <c r="AX97" i="59"/>
  <c r="AY96" i="59"/>
  <c r="AX96" i="59"/>
  <c r="AY95" i="59"/>
  <c r="AX95" i="59"/>
  <c r="AQ105" i="59"/>
  <c r="AP105" i="59"/>
  <c r="AQ104" i="59"/>
  <c r="AP104" i="59"/>
  <c r="AQ103" i="59"/>
  <c r="AP103" i="59"/>
  <c r="AQ102" i="59"/>
  <c r="AP102" i="59"/>
  <c r="AQ101" i="59"/>
  <c r="AP101" i="59"/>
  <c r="AQ100" i="59"/>
  <c r="AP100" i="59"/>
  <c r="AQ99" i="59"/>
  <c r="AP99" i="59"/>
  <c r="AQ98" i="59"/>
  <c r="AP98" i="59"/>
  <c r="AQ97" i="59"/>
  <c r="AP97" i="59"/>
  <c r="AP96" i="59"/>
  <c r="AP95" i="59"/>
  <c r="AI105" i="59"/>
  <c r="AH105" i="59"/>
  <c r="AI104" i="59"/>
  <c r="AH104" i="59"/>
  <c r="AI103" i="59"/>
  <c r="AH103" i="59"/>
  <c r="AI102" i="59"/>
  <c r="AI101" i="59"/>
  <c r="AI100" i="59"/>
  <c r="AI99" i="59"/>
  <c r="AI98" i="59"/>
  <c r="AI97" i="59"/>
  <c r="AA105" i="59"/>
  <c r="Z105" i="59"/>
  <c r="AA104" i="59"/>
  <c r="Z104" i="59"/>
  <c r="AA103" i="59"/>
  <c r="Z103" i="59"/>
  <c r="AA102" i="59"/>
  <c r="Z102" i="59"/>
  <c r="AA101" i="59"/>
  <c r="Z101" i="59"/>
  <c r="AA100" i="59"/>
  <c r="Z100" i="59"/>
  <c r="AA99" i="59"/>
  <c r="Z99" i="59"/>
  <c r="AA98" i="59"/>
  <c r="Z98" i="59"/>
  <c r="AA97" i="59"/>
  <c r="Z97" i="59"/>
  <c r="AA96" i="59"/>
  <c r="Z96" i="59"/>
  <c r="AA95" i="59"/>
  <c r="Z95" i="59"/>
  <c r="S105" i="59"/>
  <c r="R105" i="59"/>
  <c r="S104" i="59"/>
  <c r="R104" i="59"/>
  <c r="S103" i="59"/>
  <c r="R103" i="59"/>
  <c r="S102" i="59"/>
  <c r="R102" i="59"/>
  <c r="S101" i="59"/>
  <c r="R101" i="59"/>
  <c r="S100" i="59"/>
  <c r="R100" i="59"/>
  <c r="S99" i="59"/>
  <c r="R99" i="59"/>
  <c r="S98" i="59"/>
  <c r="R98" i="59"/>
  <c r="S97" i="59"/>
  <c r="R97" i="59"/>
  <c r="S96" i="59"/>
  <c r="R96" i="59"/>
  <c r="R95" i="59"/>
  <c r="S95" i="59"/>
  <c r="K96" i="59"/>
  <c r="J96" i="59"/>
  <c r="K105" i="59"/>
  <c r="J105" i="59"/>
  <c r="K104" i="59"/>
  <c r="J104" i="59"/>
  <c r="K103" i="59"/>
  <c r="J103" i="59"/>
  <c r="K102" i="59"/>
  <c r="J102" i="59"/>
  <c r="K101" i="59"/>
  <c r="J101" i="59"/>
  <c r="K100" i="59"/>
  <c r="J100" i="59"/>
  <c r="K99" i="59"/>
  <c r="J99" i="59"/>
  <c r="K98" i="59"/>
  <c r="J98" i="59"/>
  <c r="K97" i="59"/>
  <c r="J97" i="59"/>
  <c r="K95" i="59"/>
  <c r="J95" i="59"/>
  <c r="BE103" i="59"/>
  <c r="AW103" i="59"/>
  <c r="AO98" i="59"/>
  <c r="AG102" i="59"/>
  <c r="Y96" i="59"/>
  <c r="Q103" i="59"/>
  <c r="I96" i="59"/>
  <c r="K7" i="59"/>
  <c r="Q100" i="59" l="1"/>
  <c r="AW95" i="59"/>
  <c r="Y95" i="59"/>
  <c r="AG830" i="58"/>
  <c r="AG823" i="58"/>
  <c r="AG822" i="58"/>
  <c r="AG821" i="58"/>
  <c r="AG824" i="58"/>
  <c r="AG827" i="58"/>
  <c r="AG826" i="58"/>
  <c r="AG825" i="58"/>
  <c r="I831" i="58"/>
  <c r="I822" i="58"/>
  <c r="I821" i="58"/>
  <c r="I826" i="58"/>
  <c r="I825" i="58"/>
  <c r="I824" i="58"/>
  <c r="I823" i="58"/>
  <c r="Q831" i="58"/>
  <c r="Q822" i="58"/>
  <c r="Q821" i="58"/>
  <c r="AO827" i="58"/>
  <c r="AO824" i="58"/>
  <c r="AO822" i="58"/>
  <c r="AO823" i="58"/>
  <c r="AO821" i="58"/>
  <c r="Y822" i="58"/>
  <c r="I827" i="58"/>
  <c r="AO101" i="59"/>
  <c r="AO104" i="59"/>
  <c r="AO103" i="59"/>
  <c r="AO105" i="59"/>
  <c r="AO102" i="59"/>
  <c r="Y830" i="58"/>
  <c r="BE826" i="58"/>
  <c r="BE96" i="59"/>
  <c r="BE95" i="59"/>
  <c r="BM821" i="58"/>
  <c r="BM825" i="58"/>
  <c r="BM830" i="58"/>
  <c r="BM829" i="58"/>
  <c r="BM827" i="58"/>
  <c r="BM826" i="58"/>
  <c r="BM824" i="58"/>
  <c r="BM823" i="58"/>
  <c r="BM822" i="58"/>
  <c r="BM828" i="58"/>
  <c r="I12" i="58"/>
  <c r="I11" i="58"/>
  <c r="I10" i="58"/>
  <c r="I17" i="58"/>
  <c r="I9" i="58"/>
  <c r="I15" i="58"/>
  <c r="I14" i="58"/>
  <c r="I16" i="58"/>
  <c r="I13" i="58"/>
  <c r="I8" i="58"/>
  <c r="I101" i="59"/>
  <c r="Q97" i="59"/>
  <c r="I99" i="59"/>
  <c r="Q98" i="59"/>
  <c r="I97" i="59"/>
  <c r="I105" i="59"/>
  <c r="Q95" i="59"/>
  <c r="Q101" i="59"/>
  <c r="Q104" i="59"/>
  <c r="Y103" i="59"/>
  <c r="AO95" i="59"/>
  <c r="AO100" i="59"/>
  <c r="AO97" i="59"/>
  <c r="AO99" i="59"/>
  <c r="AO96" i="59"/>
  <c r="I100" i="59"/>
  <c r="Q96" i="59"/>
  <c r="I104" i="59"/>
  <c r="Y99" i="59"/>
  <c r="Y101" i="59"/>
  <c r="Y98" i="59"/>
  <c r="Y100" i="59"/>
  <c r="Y105" i="59"/>
  <c r="Y97" i="59"/>
  <c r="Y102" i="59"/>
  <c r="I102" i="59"/>
  <c r="AG105" i="59"/>
  <c r="AG97" i="59"/>
  <c r="AG99" i="59"/>
  <c r="AG104" i="59"/>
  <c r="AG96" i="59"/>
  <c r="AG101" i="59"/>
  <c r="AG95" i="59"/>
  <c r="AG98" i="59"/>
  <c r="AG103" i="59"/>
  <c r="AG100" i="59"/>
  <c r="AW98" i="59"/>
  <c r="AW100" i="59"/>
  <c r="AW105" i="59"/>
  <c r="AW97" i="59"/>
  <c r="AW102" i="59"/>
  <c r="AW99" i="59"/>
  <c r="AW104" i="59"/>
  <c r="AW96" i="59"/>
  <c r="AW101" i="59"/>
  <c r="I103" i="59"/>
  <c r="Q99" i="59"/>
  <c r="AW824" i="58"/>
  <c r="AW826" i="58"/>
  <c r="AW831" i="58"/>
  <c r="AW823" i="58"/>
  <c r="AW828" i="58"/>
  <c r="AW825" i="58"/>
  <c r="AW830" i="58"/>
  <c r="AW822" i="58"/>
  <c r="AW827" i="58"/>
  <c r="AW821" i="58"/>
  <c r="I95" i="59"/>
  <c r="BE98" i="59"/>
  <c r="BE100" i="59"/>
  <c r="BE105" i="59"/>
  <c r="BE97" i="59"/>
  <c r="BE102" i="59"/>
  <c r="BE99" i="59"/>
  <c r="BE104" i="59"/>
  <c r="BE101" i="59"/>
  <c r="I98" i="59"/>
  <c r="Q102" i="59"/>
  <c r="Q105" i="59"/>
  <c r="Y104" i="59"/>
  <c r="AW829" i="58"/>
  <c r="Q826" i="58"/>
  <c r="Y828" i="58"/>
  <c r="AO830" i="58"/>
  <c r="BE824" i="58"/>
  <c r="I829" i="58"/>
  <c r="Q829" i="58"/>
  <c r="Y823" i="58"/>
  <c r="Y831" i="58"/>
  <c r="AG828" i="58"/>
  <c r="AO825" i="58"/>
  <c r="BE827" i="58"/>
  <c r="Q824" i="58"/>
  <c r="Y826" i="58"/>
  <c r="AG831" i="58"/>
  <c r="AO828" i="58"/>
  <c r="BE822" i="58"/>
  <c r="BE830" i="58"/>
  <c r="Q827" i="58"/>
  <c r="Y821" i="58"/>
  <c r="Y829" i="58"/>
  <c r="AO831" i="58"/>
  <c r="BE825" i="58"/>
  <c r="I830" i="58"/>
  <c r="Q830" i="58"/>
  <c r="Y824" i="58"/>
  <c r="AG829" i="58"/>
  <c r="AO826" i="58"/>
  <c r="BE828" i="58"/>
  <c r="Q825" i="58"/>
  <c r="Y827" i="58"/>
  <c r="AO829" i="58"/>
  <c r="BE823" i="58"/>
  <c r="BE831" i="58"/>
  <c r="I16" i="59"/>
  <c r="Q823" i="58"/>
  <c r="BE821" i="58"/>
  <c r="BM95" i="59" l="1"/>
  <c r="AA94" i="59"/>
  <c r="AA93" i="59"/>
  <c r="AA92" i="59"/>
  <c r="AA91" i="59"/>
  <c r="AA90" i="59"/>
  <c r="AA89" i="59"/>
  <c r="AA88" i="59"/>
  <c r="AA87" i="59"/>
  <c r="AA86" i="59"/>
  <c r="AA85" i="59"/>
  <c r="AA84" i="59"/>
  <c r="AA83" i="59"/>
  <c r="AA82" i="59"/>
  <c r="AA81" i="59"/>
  <c r="AA80" i="59"/>
  <c r="AA79" i="59"/>
  <c r="AA78" i="59"/>
  <c r="AA77" i="59"/>
  <c r="AA76" i="59"/>
  <c r="AA75" i="59"/>
  <c r="AA74" i="59"/>
  <c r="AA73" i="59"/>
  <c r="AA72" i="59"/>
  <c r="AA71" i="59"/>
  <c r="AA70" i="59"/>
  <c r="AA69" i="59"/>
  <c r="AA68" i="59"/>
  <c r="AA67" i="59"/>
  <c r="AA66" i="59"/>
  <c r="AA65" i="59"/>
  <c r="AA64" i="59"/>
  <c r="AA63" i="59"/>
  <c r="AA62" i="59"/>
  <c r="AA61" i="59"/>
  <c r="AA60" i="59"/>
  <c r="AA59" i="59"/>
  <c r="AA58" i="59"/>
  <c r="AA57" i="59"/>
  <c r="AA56" i="59"/>
  <c r="AA55" i="59"/>
  <c r="AA54" i="59"/>
  <c r="AA53" i="59"/>
  <c r="AA52" i="59"/>
  <c r="AA51" i="59"/>
  <c r="AA50" i="59"/>
  <c r="AA49" i="59"/>
  <c r="AA48" i="59"/>
  <c r="AA47" i="59"/>
  <c r="AA46" i="59"/>
  <c r="AA45" i="59"/>
  <c r="AA44" i="59"/>
  <c r="AA43" i="59"/>
  <c r="AA42" i="59"/>
  <c r="AA41" i="59"/>
  <c r="AA39" i="59"/>
  <c r="AA38" i="59"/>
  <c r="AA37" i="59"/>
  <c r="AA36" i="59"/>
  <c r="AA35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9" i="59"/>
  <c r="AA18" i="59"/>
  <c r="AA17" i="59"/>
  <c r="AA16" i="59"/>
  <c r="AA15" i="59"/>
  <c r="AA14" i="59"/>
  <c r="AA13" i="59"/>
  <c r="AA12" i="59"/>
  <c r="AA11" i="59"/>
  <c r="AA10" i="59"/>
  <c r="AA9" i="59"/>
  <c r="AA8" i="59"/>
  <c r="AA7" i="59"/>
  <c r="Z61" i="59"/>
  <c r="Z60" i="59"/>
  <c r="Z59" i="59"/>
  <c r="Z94" i="59"/>
  <c r="Z93" i="59"/>
  <c r="Z92" i="59"/>
  <c r="Z91" i="59"/>
  <c r="Z90" i="59"/>
  <c r="Z89" i="59"/>
  <c r="Z88" i="59"/>
  <c r="Z87" i="59"/>
  <c r="Z86" i="59"/>
  <c r="Z85" i="59"/>
  <c r="Z84" i="59"/>
  <c r="Z83" i="59"/>
  <c r="Z82" i="59"/>
  <c r="Z81" i="59"/>
  <c r="Z80" i="59"/>
  <c r="Z79" i="59"/>
  <c r="Z78" i="59"/>
  <c r="Z77" i="59"/>
  <c r="Z76" i="59"/>
  <c r="Z75" i="59"/>
  <c r="Z74" i="59"/>
  <c r="Z73" i="59"/>
  <c r="Z72" i="59"/>
  <c r="Z71" i="59"/>
  <c r="Z70" i="59"/>
  <c r="Z69" i="59"/>
  <c r="Z68" i="59"/>
  <c r="Z67" i="59"/>
  <c r="Z66" i="59"/>
  <c r="Z65" i="59"/>
  <c r="Z64" i="59"/>
  <c r="Z63" i="59"/>
  <c r="Z62" i="59"/>
  <c r="Z58" i="59"/>
  <c r="Z57" i="59"/>
  <c r="Z56" i="59"/>
  <c r="Z55" i="59"/>
  <c r="Z54" i="59"/>
  <c r="Z53" i="59"/>
  <c r="Z52" i="59"/>
  <c r="Z51" i="59"/>
  <c r="Z50" i="59"/>
  <c r="Z49" i="59"/>
  <c r="Z48" i="59"/>
  <c r="Z47" i="59"/>
  <c r="Z46" i="59"/>
  <c r="Z45" i="59"/>
  <c r="Z44" i="59"/>
  <c r="Z43" i="59"/>
  <c r="Z42" i="59"/>
  <c r="Z41" i="59"/>
  <c r="Z39" i="59"/>
  <c r="Z38" i="59"/>
  <c r="Z37" i="59"/>
  <c r="Z36" i="59"/>
  <c r="Z35" i="59"/>
  <c r="Z34" i="59"/>
  <c r="Z33" i="59"/>
  <c r="Z32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7" i="59"/>
  <c r="Z16" i="59"/>
  <c r="Z15" i="59"/>
  <c r="Z14" i="59"/>
  <c r="Z13" i="59"/>
  <c r="Z12" i="59"/>
  <c r="Z11" i="59"/>
  <c r="Z10" i="59"/>
  <c r="Z9" i="59"/>
  <c r="Z8" i="59"/>
  <c r="Z7" i="59"/>
  <c r="S94" i="59"/>
  <c r="S93" i="59"/>
  <c r="S92" i="59"/>
  <c r="S91" i="59"/>
  <c r="S90" i="59"/>
  <c r="S89" i="59"/>
  <c r="S88" i="59"/>
  <c r="S87" i="59"/>
  <c r="S86" i="59"/>
  <c r="S85" i="59"/>
  <c r="S84" i="59"/>
  <c r="S83" i="59"/>
  <c r="S82" i="59"/>
  <c r="S81" i="59"/>
  <c r="S80" i="59"/>
  <c r="S79" i="59"/>
  <c r="S78" i="59"/>
  <c r="S77" i="59"/>
  <c r="S76" i="59"/>
  <c r="S75" i="59"/>
  <c r="S74" i="59"/>
  <c r="S73" i="59"/>
  <c r="S72" i="59"/>
  <c r="S71" i="59"/>
  <c r="S70" i="59"/>
  <c r="S69" i="59"/>
  <c r="S68" i="59"/>
  <c r="S67" i="59"/>
  <c r="S66" i="59"/>
  <c r="S65" i="59"/>
  <c r="S64" i="59"/>
  <c r="S63" i="59"/>
  <c r="S62" i="59"/>
  <c r="S61" i="59"/>
  <c r="S60" i="59"/>
  <c r="S59" i="59"/>
  <c r="S58" i="59"/>
  <c r="S57" i="59"/>
  <c r="S56" i="59"/>
  <c r="S55" i="59"/>
  <c r="S54" i="59"/>
  <c r="S53" i="59"/>
  <c r="S52" i="59"/>
  <c r="S51" i="59"/>
  <c r="S50" i="59"/>
  <c r="S49" i="59"/>
  <c r="S48" i="59"/>
  <c r="S47" i="59"/>
  <c r="S46" i="59"/>
  <c r="S45" i="59"/>
  <c r="S44" i="59"/>
  <c r="S43" i="59"/>
  <c r="S42" i="59"/>
  <c r="S41" i="59"/>
  <c r="S40" i="59"/>
  <c r="S39" i="59"/>
  <c r="S38" i="59"/>
  <c r="S37" i="59"/>
  <c r="S36" i="59"/>
  <c r="S35" i="59"/>
  <c r="S34" i="59"/>
  <c r="S33" i="59"/>
  <c r="S32" i="59"/>
  <c r="S31" i="59"/>
  <c r="S30" i="59"/>
  <c r="S29" i="59"/>
  <c r="S28" i="59"/>
  <c r="S27" i="59"/>
  <c r="S26" i="59"/>
  <c r="S25" i="59"/>
  <c r="S24" i="59"/>
  <c r="S23" i="59"/>
  <c r="S22" i="59"/>
  <c r="S21" i="59"/>
  <c r="S20" i="59"/>
  <c r="S19" i="59"/>
  <c r="S17" i="59"/>
  <c r="S16" i="59"/>
  <c r="S15" i="59"/>
  <c r="S14" i="59"/>
  <c r="S13" i="59"/>
  <c r="S12" i="59"/>
  <c r="S11" i="59"/>
  <c r="S10" i="59"/>
  <c r="S9" i="59"/>
  <c r="S8" i="59"/>
  <c r="S7" i="59"/>
  <c r="R94" i="59"/>
  <c r="R93" i="59"/>
  <c r="R92" i="59"/>
  <c r="R91" i="59"/>
  <c r="R90" i="59"/>
  <c r="R89" i="59"/>
  <c r="R88" i="59"/>
  <c r="R87" i="59"/>
  <c r="R86" i="59"/>
  <c r="R85" i="59"/>
  <c r="R84" i="59"/>
  <c r="R83" i="59"/>
  <c r="R82" i="59"/>
  <c r="R81" i="59"/>
  <c r="R80" i="59"/>
  <c r="R79" i="59"/>
  <c r="R78" i="59"/>
  <c r="R77" i="59"/>
  <c r="R76" i="59"/>
  <c r="R75" i="59"/>
  <c r="R74" i="59"/>
  <c r="R73" i="59"/>
  <c r="R72" i="59"/>
  <c r="R71" i="59"/>
  <c r="R70" i="59"/>
  <c r="R69" i="59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3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39" i="59"/>
  <c r="R38" i="59"/>
  <c r="R37" i="59"/>
  <c r="R36" i="59"/>
  <c r="R35" i="59"/>
  <c r="R34" i="59"/>
  <c r="R33" i="59"/>
  <c r="R32" i="59"/>
  <c r="R31" i="59"/>
  <c r="R30" i="59"/>
  <c r="R29" i="59"/>
  <c r="R28" i="59"/>
  <c r="R27" i="59"/>
  <c r="R26" i="59"/>
  <c r="R25" i="59"/>
  <c r="R24" i="59"/>
  <c r="R23" i="59"/>
  <c r="R22" i="59"/>
  <c r="R21" i="59"/>
  <c r="R20" i="59"/>
  <c r="R19" i="59"/>
  <c r="R17" i="59"/>
  <c r="R16" i="59"/>
  <c r="R15" i="59"/>
  <c r="R14" i="59"/>
  <c r="R13" i="59"/>
  <c r="R12" i="59"/>
  <c r="R11" i="59"/>
  <c r="R10" i="59"/>
  <c r="R9" i="59"/>
  <c r="R8" i="59"/>
  <c r="R7" i="59"/>
  <c r="K94" i="59"/>
  <c r="K93" i="59"/>
  <c r="K92" i="59"/>
  <c r="K91" i="59"/>
  <c r="K90" i="59"/>
  <c r="K89" i="59"/>
  <c r="K88" i="59"/>
  <c r="K87" i="59"/>
  <c r="K86" i="59"/>
  <c r="K85" i="59"/>
  <c r="K84" i="59"/>
  <c r="K83" i="59"/>
  <c r="K82" i="59"/>
  <c r="K81" i="59"/>
  <c r="K80" i="59"/>
  <c r="K79" i="59"/>
  <c r="K78" i="59"/>
  <c r="K77" i="59"/>
  <c r="K76" i="59"/>
  <c r="K75" i="59"/>
  <c r="K74" i="59"/>
  <c r="K73" i="59"/>
  <c r="K72" i="59"/>
  <c r="K71" i="59"/>
  <c r="K70" i="59"/>
  <c r="K69" i="59"/>
  <c r="K68" i="59"/>
  <c r="K67" i="59"/>
  <c r="K66" i="59"/>
  <c r="K65" i="59"/>
  <c r="K64" i="59"/>
  <c r="K63" i="59"/>
  <c r="K62" i="59"/>
  <c r="K61" i="59"/>
  <c r="K60" i="59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K8" i="59"/>
  <c r="J91" i="59"/>
  <c r="J90" i="59"/>
  <c r="J94" i="59"/>
  <c r="J93" i="59"/>
  <c r="J92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2" i="59"/>
  <c r="J11" i="59"/>
  <c r="J10" i="59"/>
  <c r="J9" i="59"/>
  <c r="J8" i="59"/>
  <c r="F14" i="60" l="1"/>
  <c r="F6" i="60"/>
  <c r="F13" i="60"/>
  <c r="F12" i="60"/>
  <c r="F10" i="60"/>
  <c r="F11" i="60"/>
  <c r="F15" i="60"/>
  <c r="F8" i="60"/>
  <c r="F7" i="60"/>
  <c r="F9" i="60"/>
  <c r="BM100" i="59"/>
  <c r="BM102" i="59"/>
  <c r="BM99" i="59"/>
  <c r="BM104" i="59"/>
  <c r="BM96" i="59"/>
  <c r="BM101" i="59"/>
  <c r="BM98" i="59"/>
  <c r="BM103" i="59"/>
  <c r="BM105" i="59"/>
  <c r="BM97" i="59"/>
  <c r="K4" i="54"/>
  <c r="J13" i="20" l="1"/>
  <c r="J12" i="20"/>
  <c r="J11" i="20"/>
  <c r="J10" i="20"/>
  <c r="J9" i="20"/>
  <c r="J8" i="20"/>
  <c r="J7" i="20"/>
  <c r="J6" i="20"/>
  <c r="I13" i="20"/>
  <c r="I12" i="20"/>
  <c r="I11" i="20"/>
  <c r="I10" i="20"/>
  <c r="I9" i="20"/>
  <c r="I8" i="20"/>
  <c r="I7" i="20"/>
  <c r="I6" i="20"/>
  <c r="I12" i="18"/>
  <c r="I11" i="18"/>
  <c r="I10" i="18"/>
  <c r="I9" i="18"/>
  <c r="I8" i="18"/>
  <c r="I7" i="18"/>
  <c r="I6" i="18"/>
  <c r="H12" i="18"/>
  <c r="H11" i="18"/>
  <c r="H10" i="18"/>
  <c r="H9" i="18"/>
  <c r="H8" i="18"/>
  <c r="H7" i="18"/>
  <c r="H6" i="18"/>
  <c r="K12" i="18"/>
  <c r="K11" i="18"/>
  <c r="K10" i="18"/>
  <c r="G9" i="18"/>
  <c r="K8" i="18"/>
  <c r="J7" i="18"/>
  <c r="K6" i="18"/>
  <c r="G8" i="18" l="1"/>
  <c r="T6" i="20"/>
  <c r="R6" i="20"/>
  <c r="J6" i="18"/>
  <c r="K7" i="18"/>
  <c r="G7" i="18"/>
  <c r="J8" i="18"/>
  <c r="J9" i="18"/>
  <c r="K9" i="18"/>
  <c r="G10" i="18"/>
  <c r="J10" i="18"/>
  <c r="G11" i="18"/>
  <c r="J11" i="18"/>
  <c r="G12" i="18"/>
  <c r="J12" i="18"/>
  <c r="H16" i="60" l="1"/>
  <c r="H15" i="60"/>
  <c r="H14" i="60"/>
  <c r="H13" i="60"/>
  <c r="H12" i="60"/>
  <c r="H11" i="60"/>
  <c r="H10" i="60"/>
  <c r="H9" i="60"/>
  <c r="H8" i="60"/>
  <c r="H7" i="60"/>
  <c r="G16" i="60"/>
  <c r="G15" i="60"/>
  <c r="G14" i="60"/>
  <c r="G13" i="60"/>
  <c r="G12" i="60"/>
  <c r="G11" i="60"/>
  <c r="G10" i="60"/>
  <c r="K9" i="57"/>
  <c r="K8" i="57"/>
  <c r="K7" i="57"/>
  <c r="K6" i="57"/>
  <c r="K5" i="57"/>
  <c r="K4" i="57"/>
  <c r="J9" i="57"/>
  <c r="J8" i="57"/>
  <c r="J7" i="57"/>
  <c r="J6" i="57"/>
  <c r="J5" i="57"/>
  <c r="J4" i="57"/>
  <c r="H9" i="56"/>
  <c r="H8" i="56"/>
  <c r="H7" i="56"/>
  <c r="H6" i="56"/>
  <c r="H5" i="56"/>
  <c r="H4" i="56"/>
  <c r="G9" i="56"/>
  <c r="G8" i="56"/>
  <c r="G7" i="56"/>
  <c r="G6" i="56"/>
  <c r="G5" i="56"/>
  <c r="G4" i="56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6" i="19"/>
  <c r="I674" i="58" l="1"/>
  <c r="I673" i="58"/>
  <c r="I671" i="58"/>
  <c r="I670" i="58"/>
  <c r="I677" i="58"/>
  <c r="I669" i="58"/>
  <c r="I676" i="58"/>
  <c r="I668" i="58"/>
  <c r="I675" i="58"/>
  <c r="I672" i="58"/>
  <c r="I667" i="58"/>
  <c r="I144" i="58"/>
  <c r="I143" i="58"/>
  <c r="I142" i="58"/>
  <c r="I149" i="58"/>
  <c r="I141" i="58"/>
  <c r="I139" i="58"/>
  <c r="I147" i="58"/>
  <c r="I146" i="58"/>
  <c r="I145" i="58"/>
  <c r="I140" i="58"/>
  <c r="I148" i="58"/>
  <c r="Q343" i="58"/>
  <c r="Q342" i="58"/>
  <c r="Q340" i="58"/>
  <c r="Q347" i="58"/>
  <c r="Q339" i="58"/>
  <c r="Q346" i="58"/>
  <c r="Q338" i="58"/>
  <c r="Q345" i="58"/>
  <c r="Q344" i="58"/>
  <c r="Q341" i="58"/>
  <c r="Q337" i="58"/>
  <c r="Y543" i="58"/>
  <c r="Y542" i="58"/>
  <c r="Y541" i="58"/>
  <c r="Y540" i="58"/>
  <c r="Y539" i="58"/>
  <c r="Y538" i="58"/>
  <c r="Y545" i="58"/>
  <c r="Y544" i="58"/>
  <c r="Y537" i="58"/>
  <c r="Y535" i="58"/>
  <c r="Y536" i="58"/>
  <c r="Y105" i="58"/>
  <c r="Y97" i="58"/>
  <c r="Y104" i="58"/>
  <c r="Y96" i="58"/>
  <c r="Y103" i="58"/>
  <c r="Y102" i="58"/>
  <c r="Y95" i="58"/>
  <c r="Y101" i="58"/>
  <c r="Y100" i="58"/>
  <c r="Y99" i="58"/>
  <c r="Y98" i="58"/>
  <c r="AG298" i="58"/>
  <c r="AG297" i="58"/>
  <c r="AG296" i="58"/>
  <c r="AG295" i="58"/>
  <c r="AG294" i="58"/>
  <c r="AG303" i="58"/>
  <c r="AG302" i="58"/>
  <c r="AG293" i="58"/>
  <c r="AG301" i="58"/>
  <c r="AG299" i="58"/>
  <c r="AG300" i="58"/>
  <c r="AO495" i="58"/>
  <c r="AO501" i="58"/>
  <c r="AO493" i="58"/>
  <c r="AO500" i="58"/>
  <c r="AO492" i="58"/>
  <c r="AO498" i="58"/>
  <c r="AO497" i="58"/>
  <c r="AO496" i="58"/>
  <c r="AO494" i="58"/>
  <c r="AO499" i="58"/>
  <c r="AO491" i="58"/>
  <c r="AO59" i="58"/>
  <c r="AO58" i="58"/>
  <c r="AO57" i="58"/>
  <c r="AO56" i="58"/>
  <c r="AO55" i="58"/>
  <c r="AO60" i="58"/>
  <c r="AO52" i="58"/>
  <c r="AO54" i="58"/>
  <c r="AO53" i="58"/>
  <c r="AO61" i="58"/>
  <c r="AO51" i="58"/>
  <c r="AW253" i="58"/>
  <c r="AW252" i="58"/>
  <c r="AW259" i="58"/>
  <c r="AW251" i="58"/>
  <c r="AW257" i="58"/>
  <c r="AW256" i="58"/>
  <c r="AW255" i="58"/>
  <c r="AW249" i="58"/>
  <c r="AW258" i="58"/>
  <c r="AW254" i="58"/>
  <c r="AW250" i="58"/>
  <c r="BE718" i="58"/>
  <c r="BE717" i="58"/>
  <c r="BE716" i="58"/>
  <c r="BE715" i="58"/>
  <c r="BE714" i="58"/>
  <c r="BE721" i="58"/>
  <c r="BE713" i="58"/>
  <c r="BE720" i="58"/>
  <c r="BE712" i="58"/>
  <c r="BE711" i="58"/>
  <c r="BE719" i="58"/>
  <c r="BE279" i="58"/>
  <c r="BE278" i="58"/>
  <c r="BE277" i="58"/>
  <c r="BE276" i="58"/>
  <c r="BE275" i="58"/>
  <c r="BE274" i="58"/>
  <c r="BE281" i="58"/>
  <c r="BE273" i="58"/>
  <c r="BE280" i="58"/>
  <c r="BE272" i="58"/>
  <c r="BE271" i="58"/>
  <c r="AG35" i="59"/>
  <c r="AG34" i="59"/>
  <c r="AG32" i="59"/>
  <c r="AG33" i="59"/>
  <c r="AG38" i="59"/>
  <c r="AG30" i="59"/>
  <c r="AG37" i="59"/>
  <c r="AG31" i="59"/>
  <c r="AG29" i="59"/>
  <c r="AG39" i="59"/>
  <c r="AG36" i="59"/>
  <c r="I575" i="58"/>
  <c r="I574" i="58"/>
  <c r="I573" i="58"/>
  <c r="I572" i="58"/>
  <c r="I571" i="58"/>
  <c r="I578" i="58"/>
  <c r="I570" i="58"/>
  <c r="I577" i="58"/>
  <c r="I569" i="58"/>
  <c r="I576" i="58"/>
  <c r="I568" i="58"/>
  <c r="I399" i="58"/>
  <c r="I398" i="58"/>
  <c r="I397" i="58"/>
  <c r="I396" i="58"/>
  <c r="I402" i="58"/>
  <c r="I394" i="58"/>
  <c r="I401" i="58"/>
  <c r="I393" i="58"/>
  <c r="I392" i="58"/>
  <c r="I400" i="58"/>
  <c r="I395" i="58"/>
  <c r="I223" i="58"/>
  <c r="I222" i="58"/>
  <c r="I221" i="58"/>
  <c r="I220" i="58"/>
  <c r="I226" i="58"/>
  <c r="I218" i="58"/>
  <c r="I225" i="58"/>
  <c r="I217" i="58"/>
  <c r="I224" i="58"/>
  <c r="I219" i="58"/>
  <c r="I216" i="58"/>
  <c r="I135" i="58"/>
  <c r="I134" i="58"/>
  <c r="I133" i="58"/>
  <c r="I132" i="58"/>
  <c r="I138" i="58"/>
  <c r="I130" i="58"/>
  <c r="I137" i="58"/>
  <c r="I129" i="58"/>
  <c r="I136" i="58"/>
  <c r="I131" i="58"/>
  <c r="I128" i="58"/>
  <c r="I47" i="58"/>
  <c r="I46" i="58"/>
  <c r="I45" i="58"/>
  <c r="I44" i="58"/>
  <c r="I50" i="58"/>
  <c r="I42" i="58"/>
  <c r="I49" i="58"/>
  <c r="I41" i="58"/>
  <c r="I40" i="58"/>
  <c r="I48" i="58"/>
  <c r="I43" i="58"/>
  <c r="Q774" i="58"/>
  <c r="Q766" i="58"/>
  <c r="Q773" i="58"/>
  <c r="Q771" i="58"/>
  <c r="Q770" i="58"/>
  <c r="Q769" i="58"/>
  <c r="Q776" i="58"/>
  <c r="Q768" i="58"/>
  <c r="Q772" i="58"/>
  <c r="Q767" i="58"/>
  <c r="Q775" i="58"/>
  <c r="Q686" i="58"/>
  <c r="Q678" i="58"/>
  <c r="Q685" i="58"/>
  <c r="Q683" i="58"/>
  <c r="Q682" i="58"/>
  <c r="Q681" i="58"/>
  <c r="Q688" i="58"/>
  <c r="Q680" i="58"/>
  <c r="Q687" i="58"/>
  <c r="Q684" i="58"/>
  <c r="Q679" i="58"/>
  <c r="Q598" i="58"/>
  <c r="Q590" i="58"/>
  <c r="Q597" i="58"/>
  <c r="Q595" i="58"/>
  <c r="Q594" i="58"/>
  <c r="Q593" i="58"/>
  <c r="Q600" i="58"/>
  <c r="Q592" i="58"/>
  <c r="Q596" i="58"/>
  <c r="Q591" i="58"/>
  <c r="Q599" i="58"/>
  <c r="Q510" i="58"/>
  <c r="Q502" i="58"/>
  <c r="Q509" i="58"/>
  <c r="Q507" i="58"/>
  <c r="Q506" i="58"/>
  <c r="Q505" i="58"/>
  <c r="Q512" i="58"/>
  <c r="Q504" i="58"/>
  <c r="Q511" i="58"/>
  <c r="Q508" i="58"/>
  <c r="Q503" i="58"/>
  <c r="Q422" i="58"/>
  <c r="Q414" i="58"/>
  <c r="Q421" i="58"/>
  <c r="Q419" i="58"/>
  <c r="Q418" i="58"/>
  <c r="Q417" i="58"/>
  <c r="Q424" i="58"/>
  <c r="Q416" i="58"/>
  <c r="Q420" i="58"/>
  <c r="Q415" i="58"/>
  <c r="Q423" i="58"/>
  <c r="Q334" i="58"/>
  <c r="Q333" i="58"/>
  <c r="Q326" i="58"/>
  <c r="Q331" i="58"/>
  <c r="Q330" i="58"/>
  <c r="Q329" i="58"/>
  <c r="Q336" i="58"/>
  <c r="Q328" i="58"/>
  <c r="Q335" i="58"/>
  <c r="Q332" i="58"/>
  <c r="Q327" i="58"/>
  <c r="Q246" i="58"/>
  <c r="Q238" i="58"/>
  <c r="Q245" i="58"/>
  <c r="Q243" i="58"/>
  <c r="Q242" i="58"/>
  <c r="Q241" i="58"/>
  <c r="Q248" i="58"/>
  <c r="Q240" i="58"/>
  <c r="Q244" i="58"/>
  <c r="Q239" i="58"/>
  <c r="Q247" i="58"/>
  <c r="Q158" i="58"/>
  <c r="Q150" i="58"/>
  <c r="Q157" i="58"/>
  <c r="Q155" i="58"/>
  <c r="Q154" i="58"/>
  <c r="Q153" i="58"/>
  <c r="Q160" i="58"/>
  <c r="Q152" i="58"/>
  <c r="Q159" i="58"/>
  <c r="Q156" i="58"/>
  <c r="Q151" i="58"/>
  <c r="Q70" i="58"/>
  <c r="Q62" i="58"/>
  <c r="Q69" i="58"/>
  <c r="Q67" i="58"/>
  <c r="Q66" i="58"/>
  <c r="Q65" i="58"/>
  <c r="Q72" i="58"/>
  <c r="Q64" i="58"/>
  <c r="Q68" i="58"/>
  <c r="Q63" i="58"/>
  <c r="Q71" i="58"/>
  <c r="Y797" i="58"/>
  <c r="Y789" i="58"/>
  <c r="Y796" i="58"/>
  <c r="Y795" i="58"/>
  <c r="Y794" i="58"/>
  <c r="Y793" i="58"/>
  <c r="Y792" i="58"/>
  <c r="Y791" i="58"/>
  <c r="Y798" i="58"/>
  <c r="Y790" i="58"/>
  <c r="Y788" i="58"/>
  <c r="Y710" i="58"/>
  <c r="Y702" i="58"/>
  <c r="Y709" i="58"/>
  <c r="Y701" i="58"/>
  <c r="Y708" i="58"/>
  <c r="Y707" i="58"/>
  <c r="Y706" i="58"/>
  <c r="Y705" i="58"/>
  <c r="Y704" i="58"/>
  <c r="Y703" i="58"/>
  <c r="Y700" i="58"/>
  <c r="Y622" i="58"/>
  <c r="Y614" i="58"/>
  <c r="Y621" i="58"/>
  <c r="Y613" i="58"/>
  <c r="Y620" i="58"/>
  <c r="Y619" i="58"/>
  <c r="Y618" i="58"/>
  <c r="Y612" i="58"/>
  <c r="Y617" i="58"/>
  <c r="Y616" i="58"/>
  <c r="Y615" i="58"/>
  <c r="Y534" i="58"/>
  <c r="Y526" i="58"/>
  <c r="Y533" i="58"/>
  <c r="Y525" i="58"/>
  <c r="Y532" i="58"/>
  <c r="Y531" i="58"/>
  <c r="Y530" i="58"/>
  <c r="Y529" i="58"/>
  <c r="Y524" i="58"/>
  <c r="Y528" i="58"/>
  <c r="Y527" i="58"/>
  <c r="Y446" i="58"/>
  <c r="Y438" i="58"/>
  <c r="Y445" i="58"/>
  <c r="Y437" i="58"/>
  <c r="Y444" i="58"/>
  <c r="Y443" i="58"/>
  <c r="Y441" i="58"/>
  <c r="Y442" i="58"/>
  <c r="Y440" i="58"/>
  <c r="Y439" i="58"/>
  <c r="Y436" i="58"/>
  <c r="Y358" i="58"/>
  <c r="Y350" i="58"/>
  <c r="Y357" i="58"/>
  <c r="Y349" i="58"/>
  <c r="Y356" i="58"/>
  <c r="Y355" i="58"/>
  <c r="Y353" i="58"/>
  <c r="Y352" i="58"/>
  <c r="Y351" i="58"/>
  <c r="Y348" i="58"/>
  <c r="Y354" i="58"/>
  <c r="Y270" i="58"/>
  <c r="Y262" i="58"/>
  <c r="Y269" i="58"/>
  <c r="Y261" i="58"/>
  <c r="Y268" i="58"/>
  <c r="Y267" i="58"/>
  <c r="Y265" i="58"/>
  <c r="Y260" i="58"/>
  <c r="Y266" i="58"/>
  <c r="Y264" i="58"/>
  <c r="Y263" i="58"/>
  <c r="Y182" i="58"/>
  <c r="Y174" i="58"/>
  <c r="Y181" i="58"/>
  <c r="Y173" i="58"/>
  <c r="Y180" i="58"/>
  <c r="Y179" i="58"/>
  <c r="Y177" i="58"/>
  <c r="Y178" i="58"/>
  <c r="Y176" i="58"/>
  <c r="Y172" i="58"/>
  <c r="Y175" i="58"/>
  <c r="Y88" i="58"/>
  <c r="Y87" i="58"/>
  <c r="Y94" i="58"/>
  <c r="Y86" i="58"/>
  <c r="Y93" i="58"/>
  <c r="Y85" i="58"/>
  <c r="Y92" i="58"/>
  <c r="Y84" i="58"/>
  <c r="Y91" i="58"/>
  <c r="Y90" i="58"/>
  <c r="Y89" i="58"/>
  <c r="AG815" i="58"/>
  <c r="AG814" i="58"/>
  <c r="AG813" i="58"/>
  <c r="AG820" i="58"/>
  <c r="AG812" i="58"/>
  <c r="AG816" i="58"/>
  <c r="AG810" i="58"/>
  <c r="AG819" i="58"/>
  <c r="AG818" i="58"/>
  <c r="AG811" i="58"/>
  <c r="AG817" i="58"/>
  <c r="AG728" i="58"/>
  <c r="AG727" i="58"/>
  <c r="AG726" i="58"/>
  <c r="AG725" i="58"/>
  <c r="AG729" i="58"/>
  <c r="AG732" i="58"/>
  <c r="AG731" i="58"/>
  <c r="AG730" i="58"/>
  <c r="AG724" i="58"/>
  <c r="AG722" i="58"/>
  <c r="AG723" i="58"/>
  <c r="AG641" i="58"/>
  <c r="AG640" i="58"/>
  <c r="AG637" i="58"/>
  <c r="AG636" i="58"/>
  <c r="AG635" i="58"/>
  <c r="AG644" i="58"/>
  <c r="AG643" i="58"/>
  <c r="AG642" i="58"/>
  <c r="AG634" i="58"/>
  <c r="AG638" i="58"/>
  <c r="AG639" i="58"/>
  <c r="AG553" i="58"/>
  <c r="AG552" i="58"/>
  <c r="AG555" i="58"/>
  <c r="AG554" i="58"/>
  <c r="AG551" i="58"/>
  <c r="AG550" i="58"/>
  <c r="AG549" i="58"/>
  <c r="AG548" i="58"/>
  <c r="AG546" i="58"/>
  <c r="AG556" i="58"/>
  <c r="AG547" i="58"/>
  <c r="AG465" i="58"/>
  <c r="AG464" i="58"/>
  <c r="AG461" i="58"/>
  <c r="AG460" i="58"/>
  <c r="AG459" i="58"/>
  <c r="AG468" i="58"/>
  <c r="AG467" i="58"/>
  <c r="AG466" i="58"/>
  <c r="AG458" i="58"/>
  <c r="AG462" i="58"/>
  <c r="AG463" i="58"/>
  <c r="AG377" i="58"/>
  <c r="AG376" i="58"/>
  <c r="AG379" i="58"/>
  <c r="AG378" i="58"/>
  <c r="AG375" i="58"/>
  <c r="AG374" i="58"/>
  <c r="AG373" i="58"/>
  <c r="AG372" i="58"/>
  <c r="AG370" i="58"/>
  <c r="AG380" i="58"/>
  <c r="AG371" i="58"/>
  <c r="AG289" i="58"/>
  <c r="AG288" i="58"/>
  <c r="AG285" i="58"/>
  <c r="AG284" i="58"/>
  <c r="AG283" i="58"/>
  <c r="AG292" i="58"/>
  <c r="AG291" i="58"/>
  <c r="AG290" i="58"/>
  <c r="AG282" i="58"/>
  <c r="AG286" i="58"/>
  <c r="AG287" i="58"/>
  <c r="AG201" i="58"/>
  <c r="AG200" i="58"/>
  <c r="AG203" i="58"/>
  <c r="AG202" i="58"/>
  <c r="AG199" i="58"/>
  <c r="AG198" i="58"/>
  <c r="AG197" i="58"/>
  <c r="AG196" i="58"/>
  <c r="AG194" i="58"/>
  <c r="AG204" i="58"/>
  <c r="AG195" i="58"/>
  <c r="AG116" i="58"/>
  <c r="AG108" i="58"/>
  <c r="AG115" i="58"/>
  <c r="AG107" i="58"/>
  <c r="AG114" i="58"/>
  <c r="AG113" i="58"/>
  <c r="AG112" i="58"/>
  <c r="AG111" i="58"/>
  <c r="AG106" i="58"/>
  <c r="AG109" i="58"/>
  <c r="AG110" i="58"/>
  <c r="AG28" i="58"/>
  <c r="AG20" i="58"/>
  <c r="AG27" i="58"/>
  <c r="AG19" i="58"/>
  <c r="AG26" i="58"/>
  <c r="AG25" i="58"/>
  <c r="AG24" i="58"/>
  <c r="AG23" i="58"/>
  <c r="AG21" i="58"/>
  <c r="AG22" i="58"/>
  <c r="AG18" i="58"/>
  <c r="AO754" i="58"/>
  <c r="AO746" i="58"/>
  <c r="AO752" i="58"/>
  <c r="AO749" i="58"/>
  <c r="AO750" i="58"/>
  <c r="AO747" i="58"/>
  <c r="AO745" i="58"/>
  <c r="AO753" i="58"/>
  <c r="AO744" i="58"/>
  <c r="AO751" i="58"/>
  <c r="AO748" i="58"/>
  <c r="AO666" i="58"/>
  <c r="AO658" i="58"/>
  <c r="AO664" i="58"/>
  <c r="AO661" i="58"/>
  <c r="AO665" i="58"/>
  <c r="AO662" i="58"/>
  <c r="AO660" i="58"/>
  <c r="AO663" i="58"/>
  <c r="AO656" i="58"/>
  <c r="AO659" i="58"/>
  <c r="AO657" i="58"/>
  <c r="AO574" i="58"/>
  <c r="AO572" i="58"/>
  <c r="AO571" i="58"/>
  <c r="AO569" i="58"/>
  <c r="AO578" i="58"/>
  <c r="AO577" i="58"/>
  <c r="AO576" i="58"/>
  <c r="AO570" i="58"/>
  <c r="AO568" i="58"/>
  <c r="AO573" i="58"/>
  <c r="AO575" i="58"/>
  <c r="AO486" i="58"/>
  <c r="AO484" i="58"/>
  <c r="AO483" i="58"/>
  <c r="AO485" i="58"/>
  <c r="AO482" i="58"/>
  <c r="AO481" i="58"/>
  <c r="AO490" i="58"/>
  <c r="AO487" i="58"/>
  <c r="AO480" i="58"/>
  <c r="AO489" i="58"/>
  <c r="AO488" i="58"/>
  <c r="AO398" i="58"/>
  <c r="AO396" i="58"/>
  <c r="AO395" i="58"/>
  <c r="AO400" i="58"/>
  <c r="AO399" i="58"/>
  <c r="AO397" i="58"/>
  <c r="AO394" i="58"/>
  <c r="AO393" i="58"/>
  <c r="AO401" i="58"/>
  <c r="AO392" i="58"/>
  <c r="AO402" i="58"/>
  <c r="AO310" i="58"/>
  <c r="AO308" i="58"/>
  <c r="AO307" i="58"/>
  <c r="AO314" i="58"/>
  <c r="AO313" i="58"/>
  <c r="AO312" i="58"/>
  <c r="AO311" i="58"/>
  <c r="AO309" i="58"/>
  <c r="AO304" i="58"/>
  <c r="AO306" i="58"/>
  <c r="AO305" i="58"/>
  <c r="AO222" i="58"/>
  <c r="AO220" i="58"/>
  <c r="AO219" i="58"/>
  <c r="AO217" i="58"/>
  <c r="AO226" i="58"/>
  <c r="AO225" i="58"/>
  <c r="AO224" i="58"/>
  <c r="AO218" i="58"/>
  <c r="AO216" i="58"/>
  <c r="AO223" i="58"/>
  <c r="AO221" i="58"/>
  <c r="AO138" i="58"/>
  <c r="AO130" i="58"/>
  <c r="AO137" i="58"/>
  <c r="AO129" i="58"/>
  <c r="AO136" i="58"/>
  <c r="AO135" i="58"/>
  <c r="AO134" i="58"/>
  <c r="AO131" i="58"/>
  <c r="AO128" i="58"/>
  <c r="AO132" i="58"/>
  <c r="AO133" i="58"/>
  <c r="AO50" i="58"/>
  <c r="AO42" i="58"/>
  <c r="AO49" i="58"/>
  <c r="AO41" i="58"/>
  <c r="AO48" i="58"/>
  <c r="AO47" i="58"/>
  <c r="AO46" i="58"/>
  <c r="AO43" i="58"/>
  <c r="AO40" i="58"/>
  <c r="AO45" i="58"/>
  <c r="AO44" i="58"/>
  <c r="AW769" i="58"/>
  <c r="AW776" i="58"/>
  <c r="AW768" i="58"/>
  <c r="AW775" i="58"/>
  <c r="AW767" i="58"/>
  <c r="AW774" i="58"/>
  <c r="AW773" i="58"/>
  <c r="AW772" i="58"/>
  <c r="AW771" i="58"/>
  <c r="AW770" i="58"/>
  <c r="AW766" i="58"/>
  <c r="AW681" i="58"/>
  <c r="AW688" i="58"/>
  <c r="AW680" i="58"/>
  <c r="AW687" i="58"/>
  <c r="AW679" i="58"/>
  <c r="AW686" i="58"/>
  <c r="AW685" i="58"/>
  <c r="AW684" i="58"/>
  <c r="AW683" i="58"/>
  <c r="AW682" i="58"/>
  <c r="AW678" i="58"/>
  <c r="AW593" i="58"/>
  <c r="AW600" i="58"/>
  <c r="AW592" i="58"/>
  <c r="AW599" i="58"/>
  <c r="AW591" i="58"/>
  <c r="AW597" i="58"/>
  <c r="AW596" i="58"/>
  <c r="AW594" i="58"/>
  <c r="AW598" i="58"/>
  <c r="AW590" i="58"/>
  <c r="AW595" i="58"/>
  <c r="AW505" i="58"/>
  <c r="AW512" i="58"/>
  <c r="AW504" i="58"/>
  <c r="AW511" i="58"/>
  <c r="AW503" i="58"/>
  <c r="AW509" i="58"/>
  <c r="AW508" i="58"/>
  <c r="AW510" i="58"/>
  <c r="AW507" i="58"/>
  <c r="AW506" i="58"/>
  <c r="AW502" i="58"/>
  <c r="AW417" i="58"/>
  <c r="AW424" i="58"/>
  <c r="AW416" i="58"/>
  <c r="AW423" i="58"/>
  <c r="AW415" i="58"/>
  <c r="AW421" i="58"/>
  <c r="AW420" i="58"/>
  <c r="AW422" i="58"/>
  <c r="AW418" i="58"/>
  <c r="AW414" i="58"/>
  <c r="AW419" i="58"/>
  <c r="AW329" i="58"/>
  <c r="AW336" i="58"/>
  <c r="AW328" i="58"/>
  <c r="AW335" i="58"/>
  <c r="AW327" i="58"/>
  <c r="AW333" i="58"/>
  <c r="AW332" i="58"/>
  <c r="AW334" i="58"/>
  <c r="AW331" i="58"/>
  <c r="AW330" i="58"/>
  <c r="AW326" i="58"/>
  <c r="AW244" i="58"/>
  <c r="AW243" i="58"/>
  <c r="AW242" i="58"/>
  <c r="AW248" i="58"/>
  <c r="AW240" i="58"/>
  <c r="AW247" i="58"/>
  <c r="AW239" i="58"/>
  <c r="AW246" i="58"/>
  <c r="AW241" i="58"/>
  <c r="AW238" i="58"/>
  <c r="AW245" i="58"/>
  <c r="AW156" i="58"/>
  <c r="AW155" i="58"/>
  <c r="AW154" i="58"/>
  <c r="AW160" i="58"/>
  <c r="AW152" i="58"/>
  <c r="AW159" i="58"/>
  <c r="AW151" i="58"/>
  <c r="AW158" i="58"/>
  <c r="AW157" i="58"/>
  <c r="AW153" i="58"/>
  <c r="AW150" i="58"/>
  <c r="AW68" i="58"/>
  <c r="AW67" i="58"/>
  <c r="AW66" i="58"/>
  <c r="AW72" i="58"/>
  <c r="AW64" i="58"/>
  <c r="AW71" i="58"/>
  <c r="AW63" i="58"/>
  <c r="AW70" i="58"/>
  <c r="AW65" i="58"/>
  <c r="AW62" i="58"/>
  <c r="AW69" i="58"/>
  <c r="BE797" i="58"/>
  <c r="BE789" i="58"/>
  <c r="BE796" i="58"/>
  <c r="BE795" i="58"/>
  <c r="BE794" i="58"/>
  <c r="BE793" i="58"/>
  <c r="BE792" i="58"/>
  <c r="BE791" i="58"/>
  <c r="BE788" i="58"/>
  <c r="BE798" i="58"/>
  <c r="BE790" i="58"/>
  <c r="BE709" i="58"/>
  <c r="BE701" i="58"/>
  <c r="BE708" i="58"/>
  <c r="BE707" i="58"/>
  <c r="BE706" i="58"/>
  <c r="BE705" i="58"/>
  <c r="BE704" i="58"/>
  <c r="BE703" i="58"/>
  <c r="BE702" i="58"/>
  <c r="BE700" i="58"/>
  <c r="BE710" i="58"/>
  <c r="BE621" i="58"/>
  <c r="BE613" i="58"/>
  <c r="BE620" i="58"/>
  <c r="BE619" i="58"/>
  <c r="BE618" i="58"/>
  <c r="BE617" i="58"/>
  <c r="BE616" i="58"/>
  <c r="BE615" i="58"/>
  <c r="BE622" i="58"/>
  <c r="BE612" i="58"/>
  <c r="BE614" i="58"/>
  <c r="BE533" i="58"/>
  <c r="BE525" i="58"/>
  <c r="BE532" i="58"/>
  <c r="BE531" i="58"/>
  <c r="BE530" i="58"/>
  <c r="BE529" i="58"/>
  <c r="BE528" i="58"/>
  <c r="BE527" i="58"/>
  <c r="BE524" i="58"/>
  <c r="BE534" i="58"/>
  <c r="BE526" i="58"/>
  <c r="BE445" i="58"/>
  <c r="BE437" i="58"/>
  <c r="BE444" i="58"/>
  <c r="BE443" i="58"/>
  <c r="BE442" i="58"/>
  <c r="BE441" i="58"/>
  <c r="BE440" i="58"/>
  <c r="BE439" i="58"/>
  <c r="BE436" i="58"/>
  <c r="BE446" i="58"/>
  <c r="BE438" i="58"/>
  <c r="BE357" i="58"/>
  <c r="BE349" i="58"/>
  <c r="BE356" i="58"/>
  <c r="BE355" i="58"/>
  <c r="BE354" i="58"/>
  <c r="BE353" i="58"/>
  <c r="BE352" i="58"/>
  <c r="BE351" i="58"/>
  <c r="BE350" i="58"/>
  <c r="BE348" i="58"/>
  <c r="BE358" i="58"/>
  <c r="BE270" i="58"/>
  <c r="BE262" i="58"/>
  <c r="BE269" i="58"/>
  <c r="BE261" i="58"/>
  <c r="BE268" i="58"/>
  <c r="BE267" i="58"/>
  <c r="BE266" i="58"/>
  <c r="BE265" i="58"/>
  <c r="BE264" i="58"/>
  <c r="BE260" i="58"/>
  <c r="BE263" i="58"/>
  <c r="BE182" i="58"/>
  <c r="BE174" i="58"/>
  <c r="BE181" i="58"/>
  <c r="BE173" i="58"/>
  <c r="BE180" i="58"/>
  <c r="BE179" i="58"/>
  <c r="BE178" i="58"/>
  <c r="BE177" i="58"/>
  <c r="BE176" i="58"/>
  <c r="BE172" i="58"/>
  <c r="BE175" i="58"/>
  <c r="BE94" i="58"/>
  <c r="BE86" i="58"/>
  <c r="BE93" i="58"/>
  <c r="BE85" i="58"/>
  <c r="BE92" i="58"/>
  <c r="BE91" i="58"/>
  <c r="BE90" i="58"/>
  <c r="BE89" i="58"/>
  <c r="BE88" i="58"/>
  <c r="BE84" i="58"/>
  <c r="BE87" i="58"/>
  <c r="I320" i="58"/>
  <c r="I319" i="58"/>
  <c r="I318" i="58"/>
  <c r="I325" i="58"/>
  <c r="I317" i="58"/>
  <c r="I315" i="58"/>
  <c r="I323" i="58"/>
  <c r="I322" i="58"/>
  <c r="I316" i="58"/>
  <c r="I324" i="58"/>
  <c r="I321" i="58"/>
  <c r="Q519" i="58"/>
  <c r="Q518" i="58"/>
  <c r="Q516" i="58"/>
  <c r="Q523" i="58"/>
  <c r="Q515" i="58"/>
  <c r="Q522" i="58"/>
  <c r="Q514" i="58"/>
  <c r="Q521" i="58"/>
  <c r="Q520" i="58"/>
  <c r="Q517" i="58"/>
  <c r="Q513" i="58"/>
  <c r="Q79" i="58"/>
  <c r="Q78" i="58"/>
  <c r="Q76" i="58"/>
  <c r="Q83" i="58"/>
  <c r="Q75" i="58"/>
  <c r="Q82" i="58"/>
  <c r="Q74" i="58"/>
  <c r="Q81" i="58"/>
  <c r="Q73" i="58"/>
  <c r="Q80" i="58"/>
  <c r="Q77" i="58"/>
  <c r="Y279" i="58"/>
  <c r="Y278" i="58"/>
  <c r="Y277" i="58"/>
  <c r="Y276" i="58"/>
  <c r="Y274" i="58"/>
  <c r="Y281" i="58"/>
  <c r="Y280" i="58"/>
  <c r="Y275" i="58"/>
  <c r="Y273" i="58"/>
  <c r="Y271" i="58"/>
  <c r="Y272" i="58"/>
  <c r="AG474" i="58"/>
  <c r="AG473" i="58"/>
  <c r="AG472" i="58"/>
  <c r="AG471" i="58"/>
  <c r="AG470" i="58"/>
  <c r="AG479" i="58"/>
  <c r="AG478" i="58"/>
  <c r="AG469" i="58"/>
  <c r="AG477" i="58"/>
  <c r="AG475" i="58"/>
  <c r="AG476" i="58"/>
  <c r="AO583" i="58"/>
  <c r="AO589" i="58"/>
  <c r="AO581" i="58"/>
  <c r="AO588" i="58"/>
  <c r="AO580" i="58"/>
  <c r="AO584" i="58"/>
  <c r="AO582" i="58"/>
  <c r="AO585" i="58"/>
  <c r="AO579" i="58"/>
  <c r="AO587" i="58"/>
  <c r="AO586" i="58"/>
  <c r="AW698" i="58"/>
  <c r="AW690" i="58"/>
  <c r="AW697" i="58"/>
  <c r="AW696" i="58"/>
  <c r="AW695" i="58"/>
  <c r="AW694" i="58"/>
  <c r="AW693" i="58"/>
  <c r="AW699" i="58"/>
  <c r="AW692" i="58"/>
  <c r="AW689" i="58"/>
  <c r="AW691" i="58"/>
  <c r="AW77" i="58"/>
  <c r="AW76" i="58"/>
  <c r="AW83" i="58"/>
  <c r="AW75" i="58"/>
  <c r="AW81" i="58"/>
  <c r="AW80" i="58"/>
  <c r="AW79" i="58"/>
  <c r="AW73" i="58"/>
  <c r="AW82" i="58"/>
  <c r="AW78" i="58"/>
  <c r="AW74" i="58"/>
  <c r="BE103" i="58"/>
  <c r="BE102" i="58"/>
  <c r="BE101" i="58"/>
  <c r="BE100" i="58"/>
  <c r="BE99" i="58"/>
  <c r="BE98" i="58"/>
  <c r="BE105" i="58"/>
  <c r="BE97" i="58"/>
  <c r="BE104" i="58"/>
  <c r="BE96" i="58"/>
  <c r="BE95" i="58"/>
  <c r="I753" i="58"/>
  <c r="I745" i="58"/>
  <c r="I752" i="58"/>
  <c r="I750" i="58"/>
  <c r="I749" i="58"/>
  <c r="I748" i="58"/>
  <c r="I747" i="58"/>
  <c r="I754" i="58"/>
  <c r="I751" i="58"/>
  <c r="I746" i="58"/>
  <c r="I744" i="58"/>
  <c r="I487" i="58"/>
  <c r="I483" i="58"/>
  <c r="I486" i="58"/>
  <c r="I485" i="58"/>
  <c r="I484" i="58"/>
  <c r="I490" i="58"/>
  <c r="I482" i="58"/>
  <c r="I489" i="58"/>
  <c r="I481" i="58"/>
  <c r="I480" i="58"/>
  <c r="I488" i="58"/>
  <c r="I311" i="58"/>
  <c r="I310" i="58"/>
  <c r="I309" i="58"/>
  <c r="I308" i="58"/>
  <c r="I314" i="58"/>
  <c r="I306" i="58"/>
  <c r="I313" i="58"/>
  <c r="I305" i="58"/>
  <c r="I312" i="58"/>
  <c r="I307" i="58"/>
  <c r="I304" i="58"/>
  <c r="AG26" i="59"/>
  <c r="AG25" i="59"/>
  <c r="AG24" i="59"/>
  <c r="AG23" i="59"/>
  <c r="AG21" i="59"/>
  <c r="AG18" i="59"/>
  <c r="AG28" i="59"/>
  <c r="AG20" i="59"/>
  <c r="AG27" i="59"/>
  <c r="AG22" i="59"/>
  <c r="AG19" i="59"/>
  <c r="I736" i="58"/>
  <c r="I743" i="58"/>
  <c r="I735" i="58"/>
  <c r="I741" i="58"/>
  <c r="I740" i="58"/>
  <c r="I739" i="58"/>
  <c r="I738" i="58"/>
  <c r="I742" i="58"/>
  <c r="I737" i="58"/>
  <c r="I734" i="58"/>
  <c r="I733" i="58"/>
  <c r="I655" i="58"/>
  <c r="I653" i="58"/>
  <c r="I654" i="58"/>
  <c r="I652" i="58"/>
  <c r="I651" i="58"/>
  <c r="I649" i="58"/>
  <c r="I650" i="58"/>
  <c r="I648" i="58"/>
  <c r="I647" i="58"/>
  <c r="I645" i="58"/>
  <c r="I646" i="58"/>
  <c r="I566" i="58"/>
  <c r="I558" i="58"/>
  <c r="I562" i="58"/>
  <c r="I565" i="58"/>
  <c r="I564" i="58"/>
  <c r="I563" i="58"/>
  <c r="I561" i="58"/>
  <c r="I557" i="58"/>
  <c r="I560" i="58"/>
  <c r="I567" i="58"/>
  <c r="I559" i="58"/>
  <c r="I478" i="58"/>
  <c r="I470" i="58"/>
  <c r="I477" i="58"/>
  <c r="I476" i="58"/>
  <c r="I475" i="58"/>
  <c r="I473" i="58"/>
  <c r="I469" i="58"/>
  <c r="I472" i="58"/>
  <c r="I479" i="58"/>
  <c r="I474" i="58"/>
  <c r="I471" i="58"/>
  <c r="I390" i="58"/>
  <c r="I382" i="58"/>
  <c r="I389" i="58"/>
  <c r="I388" i="58"/>
  <c r="I387" i="58"/>
  <c r="I385" i="58"/>
  <c r="I381" i="58"/>
  <c r="I384" i="58"/>
  <c r="I383" i="58"/>
  <c r="I391" i="58"/>
  <c r="I386" i="58"/>
  <c r="I302" i="58"/>
  <c r="I294" i="58"/>
  <c r="I301" i="58"/>
  <c r="I300" i="58"/>
  <c r="I299" i="58"/>
  <c r="I297" i="58"/>
  <c r="I293" i="58"/>
  <c r="I296" i="58"/>
  <c r="I303" i="58"/>
  <c r="I298" i="58"/>
  <c r="I295" i="58"/>
  <c r="I214" i="58"/>
  <c r="I206" i="58"/>
  <c r="I213" i="58"/>
  <c r="I212" i="58"/>
  <c r="I211" i="58"/>
  <c r="I209" i="58"/>
  <c r="I205" i="58"/>
  <c r="I208" i="58"/>
  <c r="I207" i="58"/>
  <c r="I215" i="58"/>
  <c r="I210" i="58"/>
  <c r="I126" i="58"/>
  <c r="I118" i="58"/>
  <c r="I125" i="58"/>
  <c r="I124" i="58"/>
  <c r="I123" i="58"/>
  <c r="I121" i="58"/>
  <c r="I117" i="58"/>
  <c r="I120" i="58"/>
  <c r="I127" i="58"/>
  <c r="I122" i="58"/>
  <c r="I119" i="58"/>
  <c r="I38" i="58"/>
  <c r="I30" i="58"/>
  <c r="I37" i="58"/>
  <c r="I36" i="58"/>
  <c r="I35" i="58"/>
  <c r="I33" i="58"/>
  <c r="I29" i="58"/>
  <c r="I32" i="58"/>
  <c r="I31" i="58"/>
  <c r="I39" i="58"/>
  <c r="I34" i="58"/>
  <c r="Q765" i="58"/>
  <c r="Q757" i="58"/>
  <c r="Q764" i="58"/>
  <c r="Q756" i="58"/>
  <c r="Q755" i="58"/>
  <c r="Q762" i="58"/>
  <c r="Q761" i="58"/>
  <c r="Q760" i="58"/>
  <c r="Q759" i="58"/>
  <c r="Q763" i="58"/>
  <c r="Q758" i="58"/>
  <c r="Q677" i="58"/>
  <c r="Q669" i="58"/>
  <c r="Q676" i="58"/>
  <c r="Q668" i="58"/>
  <c r="Q667" i="58"/>
  <c r="Q674" i="58"/>
  <c r="Q673" i="58"/>
  <c r="Q672" i="58"/>
  <c r="Q671" i="58"/>
  <c r="Q675" i="58"/>
  <c r="Q670" i="58"/>
  <c r="Q589" i="58"/>
  <c r="Q581" i="58"/>
  <c r="Q588" i="58"/>
  <c r="Q580" i="58"/>
  <c r="Q579" i="58"/>
  <c r="Q586" i="58"/>
  <c r="Q585" i="58"/>
  <c r="Q584" i="58"/>
  <c r="Q583" i="58"/>
  <c r="Q587" i="58"/>
  <c r="Q582" i="58"/>
  <c r="Q501" i="58"/>
  <c r="Q493" i="58"/>
  <c r="Q500" i="58"/>
  <c r="Q492" i="58"/>
  <c r="Q491" i="58"/>
  <c r="Q498" i="58"/>
  <c r="Q497" i="58"/>
  <c r="Q496" i="58"/>
  <c r="Q495" i="58"/>
  <c r="Q499" i="58"/>
  <c r="Q494" i="58"/>
  <c r="Q413" i="58"/>
  <c r="Q405" i="58"/>
  <c r="Q412" i="58"/>
  <c r="Q404" i="58"/>
  <c r="Q403" i="58"/>
  <c r="Q410" i="58"/>
  <c r="Q409" i="58"/>
  <c r="Q408" i="58"/>
  <c r="Q407" i="58"/>
  <c r="Q411" i="58"/>
  <c r="Q406" i="58"/>
  <c r="Q325" i="58"/>
  <c r="Q317" i="58"/>
  <c r="Q315" i="58"/>
  <c r="Q324" i="58"/>
  <c r="Q316" i="58"/>
  <c r="Q322" i="58"/>
  <c r="Q321" i="58"/>
  <c r="Q320" i="58"/>
  <c r="Q319" i="58"/>
  <c r="Q323" i="58"/>
  <c r="Q318" i="58"/>
  <c r="Q237" i="58"/>
  <c r="Q229" i="58"/>
  <c r="Q236" i="58"/>
  <c r="Q228" i="58"/>
  <c r="Q227" i="58"/>
  <c r="Q234" i="58"/>
  <c r="Q233" i="58"/>
  <c r="Q232" i="58"/>
  <c r="Q231" i="58"/>
  <c r="Q235" i="58"/>
  <c r="Q230" i="58"/>
  <c r="Q149" i="58"/>
  <c r="Q141" i="58"/>
  <c r="Q148" i="58"/>
  <c r="Q140" i="58"/>
  <c r="Q146" i="58"/>
  <c r="Q139" i="58"/>
  <c r="Q145" i="58"/>
  <c r="Q144" i="58"/>
  <c r="Q143" i="58"/>
  <c r="Q147" i="58"/>
  <c r="Q142" i="58"/>
  <c r="Q61" i="58"/>
  <c r="Q53" i="58"/>
  <c r="Q60" i="58"/>
  <c r="Q52" i="58"/>
  <c r="Q51" i="58"/>
  <c r="Q58" i="58"/>
  <c r="Q57" i="58"/>
  <c r="Q56" i="58"/>
  <c r="Q55" i="58"/>
  <c r="Q59" i="58"/>
  <c r="Q54" i="58"/>
  <c r="Y780" i="58"/>
  <c r="Y787" i="58"/>
  <c r="Y779" i="58"/>
  <c r="Y786" i="58"/>
  <c r="Y778" i="58"/>
  <c r="Y785" i="58"/>
  <c r="Y777" i="58"/>
  <c r="Y784" i="58"/>
  <c r="Y783" i="58"/>
  <c r="Y782" i="58"/>
  <c r="Y781" i="58"/>
  <c r="Y693" i="58"/>
  <c r="Y692" i="58"/>
  <c r="Y699" i="58"/>
  <c r="Y691" i="58"/>
  <c r="Y698" i="58"/>
  <c r="Y690" i="58"/>
  <c r="Y697" i="58"/>
  <c r="Y696" i="58"/>
  <c r="Y695" i="58"/>
  <c r="Y694" i="58"/>
  <c r="Y689" i="58"/>
  <c r="Y605" i="58"/>
  <c r="Y604" i="58"/>
  <c r="Y611" i="58"/>
  <c r="Y603" i="58"/>
  <c r="Y610" i="58"/>
  <c r="Y602" i="58"/>
  <c r="Y609" i="58"/>
  <c r="Y608" i="58"/>
  <c r="Y607" i="58"/>
  <c r="Y601" i="58"/>
  <c r="Y606" i="58"/>
  <c r="Y517" i="58"/>
  <c r="Y516" i="58"/>
  <c r="Y523" i="58"/>
  <c r="Y515" i="58"/>
  <c r="Y522" i="58"/>
  <c r="Y514" i="58"/>
  <c r="Y521" i="58"/>
  <c r="Y520" i="58"/>
  <c r="Y518" i="58"/>
  <c r="Y513" i="58"/>
  <c r="Y519" i="58"/>
  <c r="Y429" i="58"/>
  <c r="Y428" i="58"/>
  <c r="Y435" i="58"/>
  <c r="Y427" i="58"/>
  <c r="Y434" i="58"/>
  <c r="Y426" i="58"/>
  <c r="Y432" i="58"/>
  <c r="Y433" i="58"/>
  <c r="Y431" i="58"/>
  <c r="Y425" i="58"/>
  <c r="Y430" i="58"/>
  <c r="Y341" i="58"/>
  <c r="Y340" i="58"/>
  <c r="Y347" i="58"/>
  <c r="Y339" i="58"/>
  <c r="Y346" i="58"/>
  <c r="Y338" i="58"/>
  <c r="Y344" i="58"/>
  <c r="Y345" i="58"/>
  <c r="Y343" i="58"/>
  <c r="Y342" i="58"/>
  <c r="Y337" i="58"/>
  <c r="Y253" i="58"/>
  <c r="Y252" i="58"/>
  <c r="Y259" i="58"/>
  <c r="Y251" i="58"/>
  <c r="Y258" i="58"/>
  <c r="Y250" i="58"/>
  <c r="Y256" i="58"/>
  <c r="Y257" i="58"/>
  <c r="Y255" i="58"/>
  <c r="Y254" i="58"/>
  <c r="Y249" i="58"/>
  <c r="Y171" i="58"/>
  <c r="Y170" i="58"/>
  <c r="Y167" i="58"/>
  <c r="Y166" i="58"/>
  <c r="Y165" i="58"/>
  <c r="Y164" i="58"/>
  <c r="Y163" i="58"/>
  <c r="Y162" i="58"/>
  <c r="Y161" i="58"/>
  <c r="Y169" i="58"/>
  <c r="Y168" i="58"/>
  <c r="Y79" i="58"/>
  <c r="Y78" i="58"/>
  <c r="Y77" i="58"/>
  <c r="Y76" i="58"/>
  <c r="Y83" i="58"/>
  <c r="Y75" i="58"/>
  <c r="Y82" i="58"/>
  <c r="Y74" i="58"/>
  <c r="Y73" i="58"/>
  <c r="Y81" i="58"/>
  <c r="Y80" i="58"/>
  <c r="AG807" i="58"/>
  <c r="AG806" i="58"/>
  <c r="AG805" i="58"/>
  <c r="AG804" i="58"/>
  <c r="AG808" i="58"/>
  <c r="AG800" i="58"/>
  <c r="AG809" i="58"/>
  <c r="AG803" i="58"/>
  <c r="AG802" i="58"/>
  <c r="AG801" i="58"/>
  <c r="AG799" i="58"/>
  <c r="AG720" i="58"/>
  <c r="AG712" i="58"/>
  <c r="AG719" i="58"/>
  <c r="AG718" i="58"/>
  <c r="AG717" i="58"/>
  <c r="AG716" i="58"/>
  <c r="AG715" i="58"/>
  <c r="AG714" i="58"/>
  <c r="AG713" i="58"/>
  <c r="AG721" i="58"/>
  <c r="AG711" i="58"/>
  <c r="AG632" i="58"/>
  <c r="AG624" i="58"/>
  <c r="AG631" i="58"/>
  <c r="AG626" i="58"/>
  <c r="AG625" i="58"/>
  <c r="AG633" i="58"/>
  <c r="AG630" i="58"/>
  <c r="AG629" i="58"/>
  <c r="AG627" i="58"/>
  <c r="AG623" i="58"/>
  <c r="AG628" i="58"/>
  <c r="AG544" i="58"/>
  <c r="AG536" i="58"/>
  <c r="AG543" i="58"/>
  <c r="AG542" i="58"/>
  <c r="AG541" i="58"/>
  <c r="AG540" i="58"/>
  <c r="AG539" i="58"/>
  <c r="AG538" i="58"/>
  <c r="AG537" i="58"/>
  <c r="AG545" i="58"/>
  <c r="AG535" i="58"/>
  <c r="AG456" i="58"/>
  <c r="AG448" i="58"/>
  <c r="AG455" i="58"/>
  <c r="AG450" i="58"/>
  <c r="AG449" i="58"/>
  <c r="AG457" i="58"/>
  <c r="AG454" i="58"/>
  <c r="AG453" i="58"/>
  <c r="AG451" i="58"/>
  <c r="AG452" i="58"/>
  <c r="AG447" i="58"/>
  <c r="AG368" i="58"/>
  <c r="AG360" i="58"/>
  <c r="AG367" i="58"/>
  <c r="AG366" i="58"/>
  <c r="AG365" i="58"/>
  <c r="AG364" i="58"/>
  <c r="AG363" i="58"/>
  <c r="AG362" i="58"/>
  <c r="AG361" i="58"/>
  <c r="AG369" i="58"/>
  <c r="AG359" i="58"/>
  <c r="AG280" i="58"/>
  <c r="AG272" i="58"/>
  <c r="AG279" i="58"/>
  <c r="AG274" i="58"/>
  <c r="AG273" i="58"/>
  <c r="AG281" i="58"/>
  <c r="AG278" i="58"/>
  <c r="AG277" i="58"/>
  <c r="AG275" i="58"/>
  <c r="AG276" i="58"/>
  <c r="AG271" i="58"/>
  <c r="AG192" i="58"/>
  <c r="AG184" i="58"/>
  <c r="AG191" i="58"/>
  <c r="AG190" i="58"/>
  <c r="AG189" i="58"/>
  <c r="AG188" i="58"/>
  <c r="AG187" i="58"/>
  <c r="AG186" i="58"/>
  <c r="AG185" i="58"/>
  <c r="AG193" i="58"/>
  <c r="AG183" i="58"/>
  <c r="AG99" i="58"/>
  <c r="AG98" i="58"/>
  <c r="AG105" i="58"/>
  <c r="AG97" i="58"/>
  <c r="AG104" i="58"/>
  <c r="AG96" i="58"/>
  <c r="AG103" i="58"/>
  <c r="AG102" i="58"/>
  <c r="AG100" i="58"/>
  <c r="AG101" i="58"/>
  <c r="AG95" i="58"/>
  <c r="AO7" i="58"/>
  <c r="AO15" i="58"/>
  <c r="AO14" i="58"/>
  <c r="AO13" i="58"/>
  <c r="AO12" i="58"/>
  <c r="AO11" i="58"/>
  <c r="AO16" i="58"/>
  <c r="AO8" i="58"/>
  <c r="AO17" i="58"/>
  <c r="AO10" i="58"/>
  <c r="AO9" i="58"/>
  <c r="AO737" i="58"/>
  <c r="AO743" i="58"/>
  <c r="AO735" i="58"/>
  <c r="AO740" i="58"/>
  <c r="AO736" i="58"/>
  <c r="AO741" i="58"/>
  <c r="AO733" i="58"/>
  <c r="AO739" i="58"/>
  <c r="AO738" i="58"/>
  <c r="AO734" i="58"/>
  <c r="AO742" i="58"/>
  <c r="AO653" i="58"/>
  <c r="AO651" i="58"/>
  <c r="AO650" i="58"/>
  <c r="AO654" i="58"/>
  <c r="AO645" i="58"/>
  <c r="AO652" i="58"/>
  <c r="AO649" i="58"/>
  <c r="AO648" i="58"/>
  <c r="AO647" i="58"/>
  <c r="AO655" i="58"/>
  <c r="AO646" i="58"/>
  <c r="AO565" i="58"/>
  <c r="AO563" i="58"/>
  <c r="AO562" i="58"/>
  <c r="AO557" i="58"/>
  <c r="AO567" i="58"/>
  <c r="AO566" i="58"/>
  <c r="AO564" i="58"/>
  <c r="AO561" i="58"/>
  <c r="AO558" i="58"/>
  <c r="AO560" i="58"/>
  <c r="AO559" i="58"/>
  <c r="AO477" i="58"/>
  <c r="AO475" i="58"/>
  <c r="AO474" i="58"/>
  <c r="AO471" i="58"/>
  <c r="AO469" i="58"/>
  <c r="AO470" i="58"/>
  <c r="AO479" i="58"/>
  <c r="AO478" i="58"/>
  <c r="AO472" i="58"/>
  <c r="AO476" i="58"/>
  <c r="AO473" i="58"/>
  <c r="AO389" i="58"/>
  <c r="AO387" i="58"/>
  <c r="AO386" i="58"/>
  <c r="AO385" i="58"/>
  <c r="AO381" i="58"/>
  <c r="AO384" i="58"/>
  <c r="AO383" i="58"/>
  <c r="AO382" i="58"/>
  <c r="AO388" i="58"/>
  <c r="AO391" i="58"/>
  <c r="AO390" i="58"/>
  <c r="AO301" i="58"/>
  <c r="AO299" i="58"/>
  <c r="AO298" i="58"/>
  <c r="AO302" i="58"/>
  <c r="AO293" i="58"/>
  <c r="AO300" i="58"/>
  <c r="AO297" i="58"/>
  <c r="AO296" i="58"/>
  <c r="AO295" i="58"/>
  <c r="AO303" i="58"/>
  <c r="AO294" i="58"/>
  <c r="AO213" i="58"/>
  <c r="AO211" i="58"/>
  <c r="AO210" i="58"/>
  <c r="AO205" i="58"/>
  <c r="AO215" i="58"/>
  <c r="AO214" i="58"/>
  <c r="AO212" i="58"/>
  <c r="AO209" i="58"/>
  <c r="AO206" i="58"/>
  <c r="AO208" i="58"/>
  <c r="AO207" i="58"/>
  <c r="AO121" i="58"/>
  <c r="AO117" i="58"/>
  <c r="AO120" i="58"/>
  <c r="AO127" i="58"/>
  <c r="AO119" i="58"/>
  <c r="AO126" i="58"/>
  <c r="AO118" i="58"/>
  <c r="AO125" i="58"/>
  <c r="AO122" i="58"/>
  <c r="AO124" i="58"/>
  <c r="AO123" i="58"/>
  <c r="AO33" i="58"/>
  <c r="AO29" i="58"/>
  <c r="AO32" i="58"/>
  <c r="AO39" i="58"/>
  <c r="AO31" i="58"/>
  <c r="AO38" i="58"/>
  <c r="AO30" i="58"/>
  <c r="AO37" i="58"/>
  <c r="AO34" i="58"/>
  <c r="AO36" i="58"/>
  <c r="AO35" i="58"/>
  <c r="AW760" i="58"/>
  <c r="AW759" i="58"/>
  <c r="AW758" i="58"/>
  <c r="AW765" i="58"/>
  <c r="AW757" i="58"/>
  <c r="AW764" i="58"/>
  <c r="AW756" i="58"/>
  <c r="AW763" i="58"/>
  <c r="AW755" i="58"/>
  <c r="AW762" i="58"/>
  <c r="AW761" i="58"/>
  <c r="AW672" i="58"/>
  <c r="AW671" i="58"/>
  <c r="AW670" i="58"/>
  <c r="AW677" i="58"/>
  <c r="AW669" i="58"/>
  <c r="AW676" i="58"/>
  <c r="AW668" i="58"/>
  <c r="AW675" i="58"/>
  <c r="AW667" i="58"/>
  <c r="AW674" i="58"/>
  <c r="AW673" i="58"/>
  <c r="AW584" i="58"/>
  <c r="AW583" i="58"/>
  <c r="AW582" i="58"/>
  <c r="AW588" i="58"/>
  <c r="AW580" i="58"/>
  <c r="AW587" i="58"/>
  <c r="AW579" i="58"/>
  <c r="AW589" i="58"/>
  <c r="AW586" i="58"/>
  <c r="AW581" i="58"/>
  <c r="AW585" i="58"/>
  <c r="AW496" i="58"/>
  <c r="AW495" i="58"/>
  <c r="AW494" i="58"/>
  <c r="AW500" i="58"/>
  <c r="AW492" i="58"/>
  <c r="AW499" i="58"/>
  <c r="AW498" i="58"/>
  <c r="AW491" i="58"/>
  <c r="AW497" i="58"/>
  <c r="AW493" i="58"/>
  <c r="AW501" i="58"/>
  <c r="AW408" i="58"/>
  <c r="AW407" i="58"/>
  <c r="AW406" i="58"/>
  <c r="AW412" i="58"/>
  <c r="AW404" i="58"/>
  <c r="AW411" i="58"/>
  <c r="AW405" i="58"/>
  <c r="AW403" i="58"/>
  <c r="AW413" i="58"/>
  <c r="AW410" i="58"/>
  <c r="AW409" i="58"/>
  <c r="AW320" i="58"/>
  <c r="AW319" i="58"/>
  <c r="AW318" i="58"/>
  <c r="AW324" i="58"/>
  <c r="AW323" i="58"/>
  <c r="AW315" i="58"/>
  <c r="AW322" i="58"/>
  <c r="AW321" i="58"/>
  <c r="AW317" i="58"/>
  <c r="AW325" i="58"/>
  <c r="AW316" i="58"/>
  <c r="AW235" i="58"/>
  <c r="AW227" i="58"/>
  <c r="AW234" i="58"/>
  <c r="AW233" i="58"/>
  <c r="AW231" i="58"/>
  <c r="AW230" i="58"/>
  <c r="AW237" i="58"/>
  <c r="AW229" i="58"/>
  <c r="AW236" i="58"/>
  <c r="AW232" i="58"/>
  <c r="AW228" i="58"/>
  <c r="AW147" i="58"/>
  <c r="AW139" i="58"/>
  <c r="AW146" i="58"/>
  <c r="AW145" i="58"/>
  <c r="AW143" i="58"/>
  <c r="AW142" i="58"/>
  <c r="AW149" i="58"/>
  <c r="AW141" i="58"/>
  <c r="AW148" i="58"/>
  <c r="AW144" i="58"/>
  <c r="AW140" i="58"/>
  <c r="AW59" i="58"/>
  <c r="AW51" i="58"/>
  <c r="AW58" i="58"/>
  <c r="AW57" i="58"/>
  <c r="AW55" i="58"/>
  <c r="AW54" i="58"/>
  <c r="AW61" i="58"/>
  <c r="AW53" i="58"/>
  <c r="AW60" i="58"/>
  <c r="AW56" i="58"/>
  <c r="AW52" i="58"/>
  <c r="BE780" i="58"/>
  <c r="BE787" i="58"/>
  <c r="BE779" i="58"/>
  <c r="BE786" i="58"/>
  <c r="BE778" i="58"/>
  <c r="BE785" i="58"/>
  <c r="BE784" i="58"/>
  <c r="BE783" i="58"/>
  <c r="BE782" i="58"/>
  <c r="BE777" i="58"/>
  <c r="BE781" i="58"/>
  <c r="BE692" i="58"/>
  <c r="BE699" i="58"/>
  <c r="BE691" i="58"/>
  <c r="BE698" i="58"/>
  <c r="BE690" i="58"/>
  <c r="BE697" i="58"/>
  <c r="BE696" i="58"/>
  <c r="BE695" i="58"/>
  <c r="BE694" i="58"/>
  <c r="BE693" i="58"/>
  <c r="BE689" i="58"/>
  <c r="BE604" i="58"/>
  <c r="BE611" i="58"/>
  <c r="BE603" i="58"/>
  <c r="BE610" i="58"/>
  <c r="BE602" i="58"/>
  <c r="BE609" i="58"/>
  <c r="BE608" i="58"/>
  <c r="BE607" i="58"/>
  <c r="BE606" i="58"/>
  <c r="BE601" i="58"/>
  <c r="BE605" i="58"/>
  <c r="BE516" i="58"/>
  <c r="BE523" i="58"/>
  <c r="BE515" i="58"/>
  <c r="BE522" i="58"/>
  <c r="BE514" i="58"/>
  <c r="BE521" i="58"/>
  <c r="BE520" i="58"/>
  <c r="BE519" i="58"/>
  <c r="BE518" i="58"/>
  <c r="BE513" i="58"/>
  <c r="BE517" i="58"/>
  <c r="BE428" i="58"/>
  <c r="BE435" i="58"/>
  <c r="BE427" i="58"/>
  <c r="BE434" i="58"/>
  <c r="BE426" i="58"/>
  <c r="BE433" i="58"/>
  <c r="BE432" i="58"/>
  <c r="BE431" i="58"/>
  <c r="BE430" i="58"/>
  <c r="BE425" i="58"/>
  <c r="BE429" i="58"/>
  <c r="BE340" i="58"/>
  <c r="BE347" i="58"/>
  <c r="BE339" i="58"/>
  <c r="BE346" i="58"/>
  <c r="BE338" i="58"/>
  <c r="BE345" i="58"/>
  <c r="BE337" i="58"/>
  <c r="BE344" i="58"/>
  <c r="BE343" i="58"/>
  <c r="BE342" i="58"/>
  <c r="BE341" i="58"/>
  <c r="BE253" i="58"/>
  <c r="BE252" i="58"/>
  <c r="BE259" i="58"/>
  <c r="BE251" i="58"/>
  <c r="BE258" i="58"/>
  <c r="BE250" i="58"/>
  <c r="BE257" i="58"/>
  <c r="BE256" i="58"/>
  <c r="BE255" i="58"/>
  <c r="BE249" i="58"/>
  <c r="BE254" i="58"/>
  <c r="BE165" i="58"/>
  <c r="BE164" i="58"/>
  <c r="BE171" i="58"/>
  <c r="BE163" i="58"/>
  <c r="BE170" i="58"/>
  <c r="BE162" i="58"/>
  <c r="BE169" i="58"/>
  <c r="BE168" i="58"/>
  <c r="BE167" i="58"/>
  <c r="BE161" i="58"/>
  <c r="BE166" i="58"/>
  <c r="BE77" i="58"/>
  <c r="BE76" i="58"/>
  <c r="BE83" i="58"/>
  <c r="BE75" i="58"/>
  <c r="BE82" i="58"/>
  <c r="BE81" i="58"/>
  <c r="BE80" i="58"/>
  <c r="BE79" i="58"/>
  <c r="BE74" i="58"/>
  <c r="BE73" i="58"/>
  <c r="BE78" i="58"/>
  <c r="I496" i="58"/>
  <c r="I495" i="58"/>
  <c r="I492" i="58"/>
  <c r="I494" i="58"/>
  <c r="I500" i="58"/>
  <c r="I501" i="58"/>
  <c r="I493" i="58"/>
  <c r="I491" i="58"/>
  <c r="I499" i="58"/>
  <c r="I498" i="58"/>
  <c r="I497" i="58"/>
  <c r="Q607" i="58"/>
  <c r="Q606" i="58"/>
  <c r="Q604" i="58"/>
  <c r="Q611" i="58"/>
  <c r="Q603" i="58"/>
  <c r="Q610" i="58"/>
  <c r="Q602" i="58"/>
  <c r="Q609" i="58"/>
  <c r="Q608" i="58"/>
  <c r="Q601" i="58"/>
  <c r="Q605" i="58"/>
  <c r="Y806" i="58"/>
  <c r="Y805" i="58"/>
  <c r="Y804" i="58"/>
  <c r="Y803" i="58"/>
  <c r="Y802" i="58"/>
  <c r="Y809" i="58"/>
  <c r="Y801" i="58"/>
  <c r="Y808" i="58"/>
  <c r="Y800" i="58"/>
  <c r="Y799" i="58"/>
  <c r="Y807" i="58"/>
  <c r="Y191" i="58"/>
  <c r="Y190" i="58"/>
  <c r="Y189" i="58"/>
  <c r="Y188" i="58"/>
  <c r="Y186" i="58"/>
  <c r="Y187" i="58"/>
  <c r="Y185" i="58"/>
  <c r="Y184" i="58"/>
  <c r="Y183" i="58"/>
  <c r="Y193" i="58"/>
  <c r="Y192" i="58"/>
  <c r="AG386" i="58"/>
  <c r="AG385" i="58"/>
  <c r="AG390" i="58"/>
  <c r="AG389" i="58"/>
  <c r="AG388" i="58"/>
  <c r="AG387" i="58"/>
  <c r="AG384" i="58"/>
  <c r="AG381" i="58"/>
  <c r="AG383" i="58"/>
  <c r="AG391" i="58"/>
  <c r="AG382" i="58"/>
  <c r="AG37" i="58"/>
  <c r="AG36" i="58"/>
  <c r="AG35" i="58"/>
  <c r="AG34" i="58"/>
  <c r="AG33" i="58"/>
  <c r="AG29" i="58"/>
  <c r="AG32" i="58"/>
  <c r="AG38" i="58"/>
  <c r="AG30" i="58"/>
  <c r="AG39" i="58"/>
  <c r="AG31" i="58"/>
  <c r="AO231" i="58"/>
  <c r="AO237" i="58"/>
  <c r="AO229" i="58"/>
  <c r="AO236" i="58"/>
  <c r="AO228" i="58"/>
  <c r="AO232" i="58"/>
  <c r="AO230" i="58"/>
  <c r="AO233" i="58"/>
  <c r="AO227" i="58"/>
  <c r="AO234" i="58"/>
  <c r="AO235" i="58"/>
  <c r="AW346" i="58"/>
  <c r="AW338" i="58"/>
  <c r="AW345" i="58"/>
  <c r="AW344" i="58"/>
  <c r="AW342" i="58"/>
  <c r="AW341" i="58"/>
  <c r="AW347" i="58"/>
  <c r="AW343" i="58"/>
  <c r="AW337" i="58"/>
  <c r="AW340" i="58"/>
  <c r="AW339" i="58"/>
  <c r="BE191" i="58"/>
  <c r="BE190" i="58"/>
  <c r="BE189" i="58"/>
  <c r="BE188" i="58"/>
  <c r="BE187" i="58"/>
  <c r="BE186" i="58"/>
  <c r="BE193" i="58"/>
  <c r="BE185" i="58"/>
  <c r="BE192" i="58"/>
  <c r="BE184" i="58"/>
  <c r="BE183" i="58"/>
  <c r="I665" i="58"/>
  <c r="I657" i="58"/>
  <c r="I664" i="58"/>
  <c r="I662" i="58"/>
  <c r="I661" i="58"/>
  <c r="I660" i="58"/>
  <c r="I659" i="58"/>
  <c r="I666" i="58"/>
  <c r="I656" i="58"/>
  <c r="I663" i="58"/>
  <c r="I658" i="58"/>
  <c r="AG8" i="59"/>
  <c r="AG7" i="59"/>
  <c r="AG10" i="59"/>
  <c r="AG9" i="59"/>
  <c r="I814" i="58"/>
  <c r="I813" i="58"/>
  <c r="I819" i="58"/>
  <c r="I811" i="58"/>
  <c r="I818" i="58"/>
  <c r="I817" i="58"/>
  <c r="I816" i="58"/>
  <c r="I810" i="58"/>
  <c r="I820" i="58"/>
  <c r="I812" i="58"/>
  <c r="I815" i="58"/>
  <c r="I727" i="58"/>
  <c r="I726" i="58"/>
  <c r="I732" i="58"/>
  <c r="I724" i="58"/>
  <c r="I731" i="58"/>
  <c r="I723" i="58"/>
  <c r="I730" i="58"/>
  <c r="I729" i="58"/>
  <c r="I725" i="58"/>
  <c r="I728" i="58"/>
  <c r="I722" i="58"/>
  <c r="I644" i="58"/>
  <c r="I636" i="58"/>
  <c r="I640" i="58"/>
  <c r="I643" i="58"/>
  <c r="I635" i="58"/>
  <c r="I634" i="58"/>
  <c r="I642" i="58"/>
  <c r="I641" i="58"/>
  <c r="I639" i="58"/>
  <c r="I638" i="58"/>
  <c r="I637" i="58"/>
  <c r="I549" i="58"/>
  <c r="I556" i="58"/>
  <c r="I548" i="58"/>
  <c r="I553" i="58"/>
  <c r="I555" i="58"/>
  <c r="I547" i="58"/>
  <c r="I554" i="58"/>
  <c r="I552" i="58"/>
  <c r="I551" i="58"/>
  <c r="I546" i="58"/>
  <c r="I550" i="58"/>
  <c r="I461" i="58"/>
  <c r="I468" i="58"/>
  <c r="I460" i="58"/>
  <c r="I467" i="58"/>
  <c r="I459" i="58"/>
  <c r="I466" i="58"/>
  <c r="I465" i="58"/>
  <c r="I464" i="58"/>
  <c r="I463" i="58"/>
  <c r="I458" i="58"/>
  <c r="I462" i="58"/>
  <c r="I373" i="58"/>
  <c r="I380" i="58"/>
  <c r="I372" i="58"/>
  <c r="I379" i="58"/>
  <c r="I371" i="58"/>
  <c r="I378" i="58"/>
  <c r="I376" i="58"/>
  <c r="I375" i="58"/>
  <c r="I370" i="58"/>
  <c r="I377" i="58"/>
  <c r="I374" i="58"/>
  <c r="I285" i="58"/>
  <c r="I292" i="58"/>
  <c r="I284" i="58"/>
  <c r="I291" i="58"/>
  <c r="I283" i="58"/>
  <c r="I290" i="58"/>
  <c r="I288" i="58"/>
  <c r="I287" i="58"/>
  <c r="I282" i="58"/>
  <c r="I286" i="58"/>
  <c r="I289" i="58"/>
  <c r="I197" i="58"/>
  <c r="I204" i="58"/>
  <c r="I196" i="58"/>
  <c r="I203" i="58"/>
  <c r="I195" i="58"/>
  <c r="I202" i="58"/>
  <c r="I200" i="58"/>
  <c r="I199" i="58"/>
  <c r="I194" i="58"/>
  <c r="I201" i="58"/>
  <c r="I198" i="58"/>
  <c r="I109" i="58"/>
  <c r="I116" i="58"/>
  <c r="I108" i="58"/>
  <c r="I115" i="58"/>
  <c r="I107" i="58"/>
  <c r="I114" i="58"/>
  <c r="I112" i="58"/>
  <c r="I111" i="58"/>
  <c r="I106" i="58"/>
  <c r="I113" i="58"/>
  <c r="I110" i="58"/>
  <c r="I21" i="58"/>
  <c r="I28" i="58"/>
  <c r="I20" i="58"/>
  <c r="I27" i="58"/>
  <c r="I19" i="58"/>
  <c r="I26" i="58"/>
  <c r="I24" i="58"/>
  <c r="I23" i="58"/>
  <c r="I18" i="58"/>
  <c r="I25" i="58"/>
  <c r="I22" i="58"/>
  <c r="Q748" i="58"/>
  <c r="Q747" i="58"/>
  <c r="Q753" i="58"/>
  <c r="Q745" i="58"/>
  <c r="Q752" i="58"/>
  <c r="Q751" i="58"/>
  <c r="Q750" i="58"/>
  <c r="Q744" i="58"/>
  <c r="Q754" i="58"/>
  <c r="Q749" i="58"/>
  <c r="Q746" i="58"/>
  <c r="Q660" i="58"/>
  <c r="Q659" i="58"/>
  <c r="Q665" i="58"/>
  <c r="Q657" i="58"/>
  <c r="Q664" i="58"/>
  <c r="Q663" i="58"/>
  <c r="Q662" i="58"/>
  <c r="Q666" i="58"/>
  <c r="Q661" i="58"/>
  <c r="Q658" i="58"/>
  <c r="Q656" i="58"/>
  <c r="Q572" i="58"/>
  <c r="Q571" i="58"/>
  <c r="Q577" i="58"/>
  <c r="Q569" i="58"/>
  <c r="Q576" i="58"/>
  <c r="Q575" i="58"/>
  <c r="Q574" i="58"/>
  <c r="Q578" i="58"/>
  <c r="Q573" i="58"/>
  <c r="Q570" i="58"/>
  <c r="Q568" i="58"/>
  <c r="Q484" i="58"/>
  <c r="Q483" i="58"/>
  <c r="Q489" i="58"/>
  <c r="Q481" i="58"/>
  <c r="Q488" i="58"/>
  <c r="Q487" i="58"/>
  <c r="Q486" i="58"/>
  <c r="Q490" i="58"/>
  <c r="Q480" i="58"/>
  <c r="Q485" i="58"/>
  <c r="Q482" i="58"/>
  <c r="Q396" i="58"/>
  <c r="Q395" i="58"/>
  <c r="Q401" i="58"/>
  <c r="Q393" i="58"/>
  <c r="Q400" i="58"/>
  <c r="Q399" i="58"/>
  <c r="Q398" i="58"/>
  <c r="Q392" i="58"/>
  <c r="Q402" i="58"/>
  <c r="Q397" i="58"/>
  <c r="Q394" i="58"/>
  <c r="Q308" i="58"/>
  <c r="Q307" i="58"/>
  <c r="Q313" i="58"/>
  <c r="Q305" i="58"/>
  <c r="Q312" i="58"/>
  <c r="Q311" i="58"/>
  <c r="Q310" i="58"/>
  <c r="Q314" i="58"/>
  <c r="Q309" i="58"/>
  <c r="Q306" i="58"/>
  <c r="Q304" i="58"/>
  <c r="Q220" i="58"/>
  <c r="Q219" i="58"/>
  <c r="Q225" i="58"/>
  <c r="Q217" i="58"/>
  <c r="Q224" i="58"/>
  <c r="Q223" i="58"/>
  <c r="Q222" i="58"/>
  <c r="Q226" i="58"/>
  <c r="Q221" i="58"/>
  <c r="Q218" i="58"/>
  <c r="Q216" i="58"/>
  <c r="Q132" i="58"/>
  <c r="Q131" i="58"/>
  <c r="Q128" i="58"/>
  <c r="Q137" i="58"/>
  <c r="Q129" i="58"/>
  <c r="Q136" i="58"/>
  <c r="Q135" i="58"/>
  <c r="Q134" i="58"/>
  <c r="Q138" i="58"/>
  <c r="Q133" i="58"/>
  <c r="Q130" i="58"/>
  <c r="Q44" i="58"/>
  <c r="Q43" i="58"/>
  <c r="Q49" i="58"/>
  <c r="Q41" i="58"/>
  <c r="Q48" i="58"/>
  <c r="Q47" i="58"/>
  <c r="Q46" i="58"/>
  <c r="Q40" i="58"/>
  <c r="Q50" i="58"/>
  <c r="Q45" i="58"/>
  <c r="Q42" i="58"/>
  <c r="Y772" i="58"/>
  <c r="Y771" i="58"/>
  <c r="Y770" i="58"/>
  <c r="Y769" i="58"/>
  <c r="Y776" i="58"/>
  <c r="Y768" i="58"/>
  <c r="Y775" i="58"/>
  <c r="Y767" i="58"/>
  <c r="Y774" i="58"/>
  <c r="Y773" i="58"/>
  <c r="Y766" i="58"/>
  <c r="Y684" i="58"/>
  <c r="Y683" i="58"/>
  <c r="Y682" i="58"/>
  <c r="Y681" i="58"/>
  <c r="Y688" i="58"/>
  <c r="Y680" i="58"/>
  <c r="Y687" i="58"/>
  <c r="Y679" i="58"/>
  <c r="Y686" i="58"/>
  <c r="Y685" i="58"/>
  <c r="Y678" i="58"/>
  <c r="Y597" i="58"/>
  <c r="Y596" i="58"/>
  <c r="Y595" i="58"/>
  <c r="Y594" i="58"/>
  <c r="Y593" i="58"/>
  <c r="Y600" i="58"/>
  <c r="Y592" i="58"/>
  <c r="Y599" i="58"/>
  <c r="Y591" i="58"/>
  <c r="Y590" i="58"/>
  <c r="Y598" i="58"/>
  <c r="Y508" i="58"/>
  <c r="Y507" i="58"/>
  <c r="Y506" i="58"/>
  <c r="Y505" i="58"/>
  <c r="Y512" i="58"/>
  <c r="Y504" i="58"/>
  <c r="Y511" i="58"/>
  <c r="Y503" i="58"/>
  <c r="Y510" i="58"/>
  <c r="Y509" i="58"/>
  <c r="Y502" i="58"/>
  <c r="Y420" i="58"/>
  <c r="Y419" i="58"/>
  <c r="Y418" i="58"/>
  <c r="Y417" i="58"/>
  <c r="Y423" i="58"/>
  <c r="Y415" i="58"/>
  <c r="Y422" i="58"/>
  <c r="Y421" i="58"/>
  <c r="Y416" i="58"/>
  <c r="Y414" i="58"/>
  <c r="Y424" i="58"/>
  <c r="Y332" i="58"/>
  <c r="Y331" i="58"/>
  <c r="Y330" i="58"/>
  <c r="Y329" i="58"/>
  <c r="Y335" i="58"/>
  <c r="Y327" i="58"/>
  <c r="Y328" i="58"/>
  <c r="Y336" i="58"/>
  <c r="Y334" i="58"/>
  <c r="Y326" i="58"/>
  <c r="Y333" i="58"/>
  <c r="Y244" i="58"/>
  <c r="Y243" i="58"/>
  <c r="Y242" i="58"/>
  <c r="Y241" i="58"/>
  <c r="Y247" i="58"/>
  <c r="Y239" i="58"/>
  <c r="Y248" i="58"/>
  <c r="Y246" i="58"/>
  <c r="Y245" i="58"/>
  <c r="Y240" i="58"/>
  <c r="Y238" i="58"/>
  <c r="Y158" i="58"/>
  <c r="Y157" i="58"/>
  <c r="Y156" i="58"/>
  <c r="Y155" i="58"/>
  <c r="Y154" i="58"/>
  <c r="Y153" i="58"/>
  <c r="Y160" i="58"/>
  <c r="Y152" i="58"/>
  <c r="Y150" i="58"/>
  <c r="Y159" i="58"/>
  <c r="Y151" i="58"/>
  <c r="Y70" i="58"/>
  <c r="Y69" i="58"/>
  <c r="Y68" i="58"/>
  <c r="Y67" i="58"/>
  <c r="Y66" i="58"/>
  <c r="Y65" i="58"/>
  <c r="Y72" i="58"/>
  <c r="Y64" i="58"/>
  <c r="Y62" i="58"/>
  <c r="Y71" i="58"/>
  <c r="Y63" i="58"/>
  <c r="AG798" i="58"/>
  <c r="AG790" i="58"/>
  <c r="AG797" i="58"/>
  <c r="AG789" i="58"/>
  <c r="AG796" i="58"/>
  <c r="AG795" i="58"/>
  <c r="AG791" i="58"/>
  <c r="AG794" i="58"/>
  <c r="AG793" i="58"/>
  <c r="AG792" i="58"/>
  <c r="AG788" i="58"/>
  <c r="AG703" i="58"/>
  <c r="AG710" i="58"/>
  <c r="AG702" i="58"/>
  <c r="AG707" i="58"/>
  <c r="AG706" i="58"/>
  <c r="AG705" i="58"/>
  <c r="AG704" i="58"/>
  <c r="AG701" i="58"/>
  <c r="AG708" i="58"/>
  <c r="AG700" i="58"/>
  <c r="AG709" i="58"/>
  <c r="AG615" i="58"/>
  <c r="AG622" i="58"/>
  <c r="AG614" i="58"/>
  <c r="AG613" i="58"/>
  <c r="AG621" i="58"/>
  <c r="AG620" i="58"/>
  <c r="AG619" i="58"/>
  <c r="AG618" i="58"/>
  <c r="AG616" i="58"/>
  <c r="AG612" i="58"/>
  <c r="AG617" i="58"/>
  <c r="AG527" i="58"/>
  <c r="AG534" i="58"/>
  <c r="AG526" i="58"/>
  <c r="AG531" i="58"/>
  <c r="AG530" i="58"/>
  <c r="AG529" i="58"/>
  <c r="AG528" i="58"/>
  <c r="AG525" i="58"/>
  <c r="AG532" i="58"/>
  <c r="AG524" i="58"/>
  <c r="AG533" i="58"/>
  <c r="AG439" i="58"/>
  <c r="AG446" i="58"/>
  <c r="AG438" i="58"/>
  <c r="AG437" i="58"/>
  <c r="AG445" i="58"/>
  <c r="AG444" i="58"/>
  <c r="AG443" i="58"/>
  <c r="AG442" i="58"/>
  <c r="AG440" i="58"/>
  <c r="AG436" i="58"/>
  <c r="AG441" i="58"/>
  <c r="AG351" i="58"/>
  <c r="AG358" i="58"/>
  <c r="AG350" i="58"/>
  <c r="AG355" i="58"/>
  <c r="AG354" i="58"/>
  <c r="AG353" i="58"/>
  <c r="AG352" i="58"/>
  <c r="AG349" i="58"/>
  <c r="AG356" i="58"/>
  <c r="AG348" i="58"/>
  <c r="AG357" i="58"/>
  <c r="AG263" i="58"/>
  <c r="AG270" i="58"/>
  <c r="AG262" i="58"/>
  <c r="AG261" i="58"/>
  <c r="AG269" i="58"/>
  <c r="AG268" i="58"/>
  <c r="AG267" i="58"/>
  <c r="AG266" i="58"/>
  <c r="AG264" i="58"/>
  <c r="AG260" i="58"/>
  <c r="AG265" i="58"/>
  <c r="AG175" i="58"/>
  <c r="AG182" i="58"/>
  <c r="AG179" i="58"/>
  <c r="AG178" i="58"/>
  <c r="AG177" i="58"/>
  <c r="AG176" i="58"/>
  <c r="AG174" i="58"/>
  <c r="AG173" i="58"/>
  <c r="AG180" i="58"/>
  <c r="AG172" i="58"/>
  <c r="AG181" i="58"/>
  <c r="AG90" i="58"/>
  <c r="AG89" i="58"/>
  <c r="AG88" i="58"/>
  <c r="AG87" i="58"/>
  <c r="AG94" i="58"/>
  <c r="AG86" i="58"/>
  <c r="AG93" i="58"/>
  <c r="AG85" i="58"/>
  <c r="AG91" i="58"/>
  <c r="AG84" i="58"/>
  <c r="AG92" i="58"/>
  <c r="AO816" i="58"/>
  <c r="AO814" i="58"/>
  <c r="AO819" i="58"/>
  <c r="AO811" i="58"/>
  <c r="AO820" i="58"/>
  <c r="AO817" i="58"/>
  <c r="AO815" i="58"/>
  <c r="AO810" i="58"/>
  <c r="AO812" i="58"/>
  <c r="AO818" i="58"/>
  <c r="AO813" i="58"/>
  <c r="AO728" i="58"/>
  <c r="AO726" i="58"/>
  <c r="AO731" i="58"/>
  <c r="AO723" i="58"/>
  <c r="AO732" i="58"/>
  <c r="AO730" i="58"/>
  <c r="AO722" i="58"/>
  <c r="AO729" i="58"/>
  <c r="AO724" i="58"/>
  <c r="AO727" i="58"/>
  <c r="AO725" i="58"/>
  <c r="AO644" i="58"/>
  <c r="AO636" i="58"/>
  <c r="AO642" i="58"/>
  <c r="AO641" i="58"/>
  <c r="AO639" i="58"/>
  <c r="AO638" i="58"/>
  <c r="AO634" i="58"/>
  <c r="AO637" i="58"/>
  <c r="AO635" i="58"/>
  <c r="AO640" i="58"/>
  <c r="AO643" i="58"/>
  <c r="AO556" i="58"/>
  <c r="AO548" i="58"/>
  <c r="AO554" i="58"/>
  <c r="AO553" i="58"/>
  <c r="AO555" i="58"/>
  <c r="AO552" i="58"/>
  <c r="AO546" i="58"/>
  <c r="AO551" i="58"/>
  <c r="AO550" i="58"/>
  <c r="AO549" i="58"/>
  <c r="AO547" i="58"/>
  <c r="AO468" i="58"/>
  <c r="AO460" i="58"/>
  <c r="AO466" i="58"/>
  <c r="AO465" i="58"/>
  <c r="AO458" i="58"/>
  <c r="AO467" i="58"/>
  <c r="AO464" i="58"/>
  <c r="AO463" i="58"/>
  <c r="AO459" i="58"/>
  <c r="AO461" i="58"/>
  <c r="AO462" i="58"/>
  <c r="AO380" i="58"/>
  <c r="AO372" i="58"/>
  <c r="AO378" i="58"/>
  <c r="AO377" i="58"/>
  <c r="AO373" i="58"/>
  <c r="AO371" i="58"/>
  <c r="AO370" i="58"/>
  <c r="AO379" i="58"/>
  <c r="AO374" i="58"/>
  <c r="AO376" i="58"/>
  <c r="AO375" i="58"/>
  <c r="AO292" i="58"/>
  <c r="AO284" i="58"/>
  <c r="AO290" i="58"/>
  <c r="AO289" i="58"/>
  <c r="AO287" i="58"/>
  <c r="AO286" i="58"/>
  <c r="AO282" i="58"/>
  <c r="AO285" i="58"/>
  <c r="AO283" i="58"/>
  <c r="AO288" i="58"/>
  <c r="AO291" i="58"/>
  <c r="AO204" i="58"/>
  <c r="AO196" i="58"/>
  <c r="AO202" i="58"/>
  <c r="AO201" i="58"/>
  <c r="AO203" i="58"/>
  <c r="AO200" i="58"/>
  <c r="AO194" i="58"/>
  <c r="AO199" i="58"/>
  <c r="AO198" i="58"/>
  <c r="AO197" i="58"/>
  <c r="AO195" i="58"/>
  <c r="AO112" i="58"/>
  <c r="AO111" i="58"/>
  <c r="AO106" i="58"/>
  <c r="AO110" i="58"/>
  <c r="AO109" i="58"/>
  <c r="AO116" i="58"/>
  <c r="AO108" i="58"/>
  <c r="AO113" i="58"/>
  <c r="AO115" i="58"/>
  <c r="AO114" i="58"/>
  <c r="AO107" i="58"/>
  <c r="AO24" i="58"/>
  <c r="AO23" i="58"/>
  <c r="AO18" i="58"/>
  <c r="AO22" i="58"/>
  <c r="AO21" i="58"/>
  <c r="AO28" i="58"/>
  <c r="AO20" i="58"/>
  <c r="AO25" i="58"/>
  <c r="AO19" i="58"/>
  <c r="AO27" i="58"/>
  <c r="AO26" i="58"/>
  <c r="AW751" i="58"/>
  <c r="AW750" i="58"/>
  <c r="AW749" i="58"/>
  <c r="AW748" i="58"/>
  <c r="AW747" i="58"/>
  <c r="AW754" i="58"/>
  <c r="AW746" i="58"/>
  <c r="AW753" i="58"/>
  <c r="AW752" i="58"/>
  <c r="AW744" i="58"/>
  <c r="AW745" i="58"/>
  <c r="AW663" i="58"/>
  <c r="AW662" i="58"/>
  <c r="AW661" i="58"/>
  <c r="AW660" i="58"/>
  <c r="AW659" i="58"/>
  <c r="AW666" i="58"/>
  <c r="AW658" i="58"/>
  <c r="AW656" i="58"/>
  <c r="AW665" i="58"/>
  <c r="AW664" i="58"/>
  <c r="AW657" i="58"/>
  <c r="AW575" i="58"/>
  <c r="AW574" i="58"/>
  <c r="AW573" i="58"/>
  <c r="AW571" i="58"/>
  <c r="AW578" i="58"/>
  <c r="AW570" i="58"/>
  <c r="AW569" i="58"/>
  <c r="AW568" i="58"/>
  <c r="AW577" i="58"/>
  <c r="AW576" i="58"/>
  <c r="AW572" i="58"/>
  <c r="AW487" i="58"/>
  <c r="AW486" i="58"/>
  <c r="AW485" i="58"/>
  <c r="AW483" i="58"/>
  <c r="AW490" i="58"/>
  <c r="AW482" i="58"/>
  <c r="AW480" i="58"/>
  <c r="AW488" i="58"/>
  <c r="AW484" i="58"/>
  <c r="AW481" i="58"/>
  <c r="AW489" i="58"/>
  <c r="AW399" i="58"/>
  <c r="AW398" i="58"/>
  <c r="AW397" i="58"/>
  <c r="AW395" i="58"/>
  <c r="AW402" i="58"/>
  <c r="AW394" i="58"/>
  <c r="AW401" i="58"/>
  <c r="AW392" i="58"/>
  <c r="AW400" i="58"/>
  <c r="AW393" i="58"/>
  <c r="AW396" i="58"/>
  <c r="AW314" i="58"/>
  <c r="AW306" i="58"/>
  <c r="AW313" i="58"/>
  <c r="AW305" i="58"/>
  <c r="AW304" i="58"/>
  <c r="AW312" i="58"/>
  <c r="AW310" i="58"/>
  <c r="AW309" i="58"/>
  <c r="AW308" i="58"/>
  <c r="AW311" i="58"/>
  <c r="AW307" i="58"/>
  <c r="AW226" i="58"/>
  <c r="AW218" i="58"/>
  <c r="AW225" i="58"/>
  <c r="AW217" i="58"/>
  <c r="AW216" i="58"/>
  <c r="AW224" i="58"/>
  <c r="AW222" i="58"/>
  <c r="AW221" i="58"/>
  <c r="AW220" i="58"/>
  <c r="AW223" i="58"/>
  <c r="AW219" i="58"/>
  <c r="AW138" i="58"/>
  <c r="AW130" i="58"/>
  <c r="AW137" i="58"/>
  <c r="AW129" i="58"/>
  <c r="AW128" i="58"/>
  <c r="AW136" i="58"/>
  <c r="AW134" i="58"/>
  <c r="AW133" i="58"/>
  <c r="AW132" i="58"/>
  <c r="AW135" i="58"/>
  <c r="AW131" i="58"/>
  <c r="AW50" i="58"/>
  <c r="AW42" i="58"/>
  <c r="AW49" i="58"/>
  <c r="AW41" i="58"/>
  <c r="AW40" i="58"/>
  <c r="AW48" i="58"/>
  <c r="AW46" i="58"/>
  <c r="AW45" i="58"/>
  <c r="AW44" i="58"/>
  <c r="AW47" i="58"/>
  <c r="AW43" i="58"/>
  <c r="BE771" i="58"/>
  <c r="BE770" i="58"/>
  <c r="BE769" i="58"/>
  <c r="BE776" i="58"/>
  <c r="BE768" i="58"/>
  <c r="BE775" i="58"/>
  <c r="BE767" i="58"/>
  <c r="BE774" i="58"/>
  <c r="BE773" i="58"/>
  <c r="BE772" i="58"/>
  <c r="BE766" i="58"/>
  <c r="BE683" i="58"/>
  <c r="BE682" i="58"/>
  <c r="BE681" i="58"/>
  <c r="BE688" i="58"/>
  <c r="BE680" i="58"/>
  <c r="BE687" i="58"/>
  <c r="BE679" i="58"/>
  <c r="BE686" i="58"/>
  <c r="BE685" i="58"/>
  <c r="BE684" i="58"/>
  <c r="BE678" i="58"/>
  <c r="BE595" i="58"/>
  <c r="BE594" i="58"/>
  <c r="BE593" i="58"/>
  <c r="BE600" i="58"/>
  <c r="BE592" i="58"/>
  <c r="BE599" i="58"/>
  <c r="BE591" i="58"/>
  <c r="BE598" i="58"/>
  <c r="BE597" i="58"/>
  <c r="BE590" i="58"/>
  <c r="BE596" i="58"/>
  <c r="BE507" i="58"/>
  <c r="BE506" i="58"/>
  <c r="BE505" i="58"/>
  <c r="BE512" i="58"/>
  <c r="BE504" i="58"/>
  <c r="BE511" i="58"/>
  <c r="BE503" i="58"/>
  <c r="BE510" i="58"/>
  <c r="BE509" i="58"/>
  <c r="BE502" i="58"/>
  <c r="BE508" i="58"/>
  <c r="BE419" i="58"/>
  <c r="BE418" i="58"/>
  <c r="BE417" i="58"/>
  <c r="BE424" i="58"/>
  <c r="BE416" i="58"/>
  <c r="BE423" i="58"/>
  <c r="BE415" i="58"/>
  <c r="BE422" i="58"/>
  <c r="BE421" i="58"/>
  <c r="BE420" i="58"/>
  <c r="BE414" i="58"/>
  <c r="BE332" i="58"/>
  <c r="BE331" i="58"/>
  <c r="BE330" i="58"/>
  <c r="BE329" i="58"/>
  <c r="BE336" i="58"/>
  <c r="BE328" i="58"/>
  <c r="BE335" i="58"/>
  <c r="BE327" i="58"/>
  <c r="BE334" i="58"/>
  <c r="BE333" i="58"/>
  <c r="BE326" i="58"/>
  <c r="BE244" i="58"/>
  <c r="BE243" i="58"/>
  <c r="BE242" i="58"/>
  <c r="BE241" i="58"/>
  <c r="BE248" i="58"/>
  <c r="BE240" i="58"/>
  <c r="BE247" i="58"/>
  <c r="BE239" i="58"/>
  <c r="BE246" i="58"/>
  <c r="BE238" i="58"/>
  <c r="BE245" i="58"/>
  <c r="BE156" i="58"/>
  <c r="BE155" i="58"/>
  <c r="BE154" i="58"/>
  <c r="BE153" i="58"/>
  <c r="BE160" i="58"/>
  <c r="BE152" i="58"/>
  <c r="BE159" i="58"/>
  <c r="BE151" i="58"/>
  <c r="BE158" i="58"/>
  <c r="BE150" i="58"/>
  <c r="BE157" i="58"/>
  <c r="BE65" i="58"/>
  <c r="BE72" i="58"/>
  <c r="BE64" i="58"/>
  <c r="BE71" i="58"/>
  <c r="BE63" i="58"/>
  <c r="BE62" i="58"/>
  <c r="BE70" i="58"/>
  <c r="BE69" i="58"/>
  <c r="BE68" i="58"/>
  <c r="BE66" i="58"/>
  <c r="BE67" i="58"/>
  <c r="AG44" i="59"/>
  <c r="AG43" i="59"/>
  <c r="AG50" i="59"/>
  <c r="AG42" i="59"/>
  <c r="AG41" i="59"/>
  <c r="AG40" i="59"/>
  <c r="AG49" i="59"/>
  <c r="AG47" i="59"/>
  <c r="AG46" i="59"/>
  <c r="AG48" i="59"/>
  <c r="AG45" i="59"/>
  <c r="Q783" i="58"/>
  <c r="Q782" i="58"/>
  <c r="Q780" i="58"/>
  <c r="Q787" i="58"/>
  <c r="Q779" i="58"/>
  <c r="Q786" i="58"/>
  <c r="Q778" i="58"/>
  <c r="Q785" i="58"/>
  <c r="Q777" i="58"/>
  <c r="Q784" i="58"/>
  <c r="Q781" i="58"/>
  <c r="Y719" i="58"/>
  <c r="Y718" i="58"/>
  <c r="Y717" i="58"/>
  <c r="Y716" i="58"/>
  <c r="Y715" i="58"/>
  <c r="Y714" i="58"/>
  <c r="Y721" i="58"/>
  <c r="Y713" i="58"/>
  <c r="Y720" i="58"/>
  <c r="Y712" i="58"/>
  <c r="Y711" i="58"/>
  <c r="AG737" i="58"/>
  <c r="AG736" i="58"/>
  <c r="AG743" i="58"/>
  <c r="AG735" i="58"/>
  <c r="AG742" i="58"/>
  <c r="AG734" i="58"/>
  <c r="AG738" i="58"/>
  <c r="AG740" i="58"/>
  <c r="AG739" i="58"/>
  <c r="AG741" i="58"/>
  <c r="AG733" i="58"/>
  <c r="AG125" i="58"/>
  <c r="AG124" i="58"/>
  <c r="AG123" i="58"/>
  <c r="AG122" i="58"/>
  <c r="AG121" i="58"/>
  <c r="AG117" i="58"/>
  <c r="AG120" i="58"/>
  <c r="AG126" i="58"/>
  <c r="AG118" i="58"/>
  <c r="AG127" i="58"/>
  <c r="AG119" i="58"/>
  <c r="AO319" i="58"/>
  <c r="AO325" i="58"/>
  <c r="AO317" i="58"/>
  <c r="AO324" i="58"/>
  <c r="AO316" i="58"/>
  <c r="AO323" i="58"/>
  <c r="AO322" i="58"/>
  <c r="AO318" i="58"/>
  <c r="AO315" i="58"/>
  <c r="AO321" i="58"/>
  <c r="AO320" i="58"/>
  <c r="AW522" i="58"/>
  <c r="AW514" i="58"/>
  <c r="AW521" i="58"/>
  <c r="AW520" i="58"/>
  <c r="AW518" i="58"/>
  <c r="AW517" i="58"/>
  <c r="AW523" i="58"/>
  <c r="AW519" i="58"/>
  <c r="AW516" i="58"/>
  <c r="AW513" i="58"/>
  <c r="AW515" i="58"/>
  <c r="BE542" i="58"/>
  <c r="BE541" i="58"/>
  <c r="BE540" i="58"/>
  <c r="BE539" i="58"/>
  <c r="BE538" i="58"/>
  <c r="BE545" i="58"/>
  <c r="BE537" i="58"/>
  <c r="BE544" i="58"/>
  <c r="BE536" i="58"/>
  <c r="BE535" i="58"/>
  <c r="BE543" i="58"/>
  <c r="I802" i="58"/>
  <c r="I801" i="58"/>
  <c r="I799" i="58"/>
  <c r="I806" i="58"/>
  <c r="I809" i="58"/>
  <c r="I805" i="58"/>
  <c r="I808" i="58"/>
  <c r="I804" i="58"/>
  <c r="I807" i="58"/>
  <c r="I803" i="58"/>
  <c r="I800" i="58"/>
  <c r="I718" i="58"/>
  <c r="I717" i="58"/>
  <c r="I715" i="58"/>
  <c r="I714" i="58"/>
  <c r="I721" i="58"/>
  <c r="I713" i="58"/>
  <c r="I720" i="58"/>
  <c r="I712" i="58"/>
  <c r="I711" i="58"/>
  <c r="I719" i="58"/>
  <c r="I716" i="58"/>
  <c r="I627" i="58"/>
  <c r="I626" i="58"/>
  <c r="I633" i="58"/>
  <c r="I625" i="58"/>
  <c r="I632" i="58"/>
  <c r="I624" i="58"/>
  <c r="I631" i="58"/>
  <c r="I630" i="58"/>
  <c r="I629" i="58"/>
  <c r="I628" i="58"/>
  <c r="I623" i="58"/>
  <c r="I540" i="58"/>
  <c r="I539" i="58"/>
  <c r="I538" i="58"/>
  <c r="I544" i="58"/>
  <c r="I545" i="58"/>
  <c r="I537" i="58"/>
  <c r="I536" i="58"/>
  <c r="I543" i="58"/>
  <c r="I542" i="58"/>
  <c r="I541" i="58"/>
  <c r="I535" i="58"/>
  <c r="I452" i="58"/>
  <c r="I456" i="58"/>
  <c r="I451" i="58"/>
  <c r="I450" i="58"/>
  <c r="I457" i="58"/>
  <c r="I449" i="58"/>
  <c r="I455" i="58"/>
  <c r="I454" i="58"/>
  <c r="I447" i="58"/>
  <c r="I453" i="58"/>
  <c r="I448" i="58"/>
  <c r="I364" i="58"/>
  <c r="I363" i="58"/>
  <c r="I362" i="58"/>
  <c r="I369" i="58"/>
  <c r="I361" i="58"/>
  <c r="I367" i="58"/>
  <c r="I366" i="58"/>
  <c r="I359" i="58"/>
  <c r="I368" i="58"/>
  <c r="I365" i="58"/>
  <c r="I360" i="58"/>
  <c r="I276" i="58"/>
  <c r="I275" i="58"/>
  <c r="I274" i="58"/>
  <c r="I281" i="58"/>
  <c r="I273" i="58"/>
  <c r="I279" i="58"/>
  <c r="I278" i="58"/>
  <c r="I277" i="58"/>
  <c r="I272" i="58"/>
  <c r="I280" i="58"/>
  <c r="I271" i="58"/>
  <c r="I188" i="58"/>
  <c r="I183" i="58"/>
  <c r="I187" i="58"/>
  <c r="I186" i="58"/>
  <c r="I193" i="58"/>
  <c r="I185" i="58"/>
  <c r="I191" i="58"/>
  <c r="I190" i="58"/>
  <c r="I192" i="58"/>
  <c r="I189" i="58"/>
  <c r="I184" i="58"/>
  <c r="I100" i="58"/>
  <c r="I99" i="58"/>
  <c r="I98" i="58"/>
  <c r="I105" i="58"/>
  <c r="I97" i="58"/>
  <c r="I103" i="58"/>
  <c r="I102" i="58"/>
  <c r="I101" i="58"/>
  <c r="I95" i="58"/>
  <c r="I96" i="58"/>
  <c r="I104" i="58"/>
  <c r="Q8" i="58"/>
  <c r="Q17" i="58"/>
  <c r="Q9" i="58"/>
  <c r="Q16" i="58"/>
  <c r="Q14" i="58"/>
  <c r="Q13" i="58"/>
  <c r="Q12" i="58"/>
  <c r="Q7" i="58"/>
  <c r="Q11" i="58"/>
  <c r="Q15" i="58"/>
  <c r="Q10" i="58"/>
  <c r="Q739" i="58"/>
  <c r="Q738" i="58"/>
  <c r="Q736" i="58"/>
  <c r="Q733" i="58"/>
  <c r="Q743" i="58"/>
  <c r="Q735" i="58"/>
  <c r="Q742" i="58"/>
  <c r="Q734" i="58"/>
  <c r="Q741" i="58"/>
  <c r="Q737" i="58"/>
  <c r="Q740" i="58"/>
  <c r="Q651" i="58"/>
  <c r="Q650" i="58"/>
  <c r="Q648" i="58"/>
  <c r="Q645" i="58"/>
  <c r="Q655" i="58"/>
  <c r="Q647" i="58"/>
  <c r="Q654" i="58"/>
  <c r="Q646" i="58"/>
  <c r="Q653" i="58"/>
  <c r="Q652" i="58"/>
  <c r="Q649" i="58"/>
  <c r="Q563" i="58"/>
  <c r="Q562" i="58"/>
  <c r="Q560" i="58"/>
  <c r="Q557" i="58"/>
  <c r="Q567" i="58"/>
  <c r="Q559" i="58"/>
  <c r="Q566" i="58"/>
  <c r="Q558" i="58"/>
  <c r="Q565" i="58"/>
  <c r="Q561" i="58"/>
  <c r="Q564" i="58"/>
  <c r="Q475" i="58"/>
  <c r="Q474" i="58"/>
  <c r="Q472" i="58"/>
  <c r="Q469" i="58"/>
  <c r="Q479" i="58"/>
  <c r="Q471" i="58"/>
  <c r="Q478" i="58"/>
  <c r="Q470" i="58"/>
  <c r="Q477" i="58"/>
  <c r="Q476" i="58"/>
  <c r="Q473" i="58"/>
  <c r="Q387" i="58"/>
  <c r="Q386" i="58"/>
  <c r="Q384" i="58"/>
  <c r="Q381" i="58"/>
  <c r="Q391" i="58"/>
  <c r="Q383" i="58"/>
  <c r="Q390" i="58"/>
  <c r="Q382" i="58"/>
  <c r="Q389" i="58"/>
  <c r="Q385" i="58"/>
  <c r="Q388" i="58"/>
  <c r="Q299" i="58"/>
  <c r="Q298" i="58"/>
  <c r="Q296" i="58"/>
  <c r="Q293" i="58"/>
  <c r="Q303" i="58"/>
  <c r="Q295" i="58"/>
  <c r="Q302" i="58"/>
  <c r="Q294" i="58"/>
  <c r="Q301" i="58"/>
  <c r="Q300" i="58"/>
  <c r="Q297" i="58"/>
  <c r="Q211" i="58"/>
  <c r="Q210" i="58"/>
  <c r="Q208" i="58"/>
  <c r="Q205" i="58"/>
  <c r="Q215" i="58"/>
  <c r="Q207" i="58"/>
  <c r="Q214" i="58"/>
  <c r="Q206" i="58"/>
  <c r="Q213" i="58"/>
  <c r="Q209" i="58"/>
  <c r="Q212" i="58"/>
  <c r="Q123" i="58"/>
  <c r="Q122" i="58"/>
  <c r="Q120" i="58"/>
  <c r="Q127" i="58"/>
  <c r="Q119" i="58"/>
  <c r="Q126" i="58"/>
  <c r="Q118" i="58"/>
  <c r="Q125" i="58"/>
  <c r="Q117" i="58"/>
  <c r="Q124" i="58"/>
  <c r="Q121" i="58"/>
  <c r="Q35" i="58"/>
  <c r="Q34" i="58"/>
  <c r="Q32" i="58"/>
  <c r="Q29" i="58"/>
  <c r="Q39" i="58"/>
  <c r="Q31" i="58"/>
  <c r="Q38" i="58"/>
  <c r="Q30" i="58"/>
  <c r="Q37" i="58"/>
  <c r="Q33" i="58"/>
  <c r="Q36" i="58"/>
  <c r="Y763" i="58"/>
  <c r="Y762" i="58"/>
  <c r="Y761" i="58"/>
  <c r="Y760" i="58"/>
  <c r="Y759" i="58"/>
  <c r="Y758" i="58"/>
  <c r="Y765" i="58"/>
  <c r="Y757" i="58"/>
  <c r="Y755" i="58"/>
  <c r="Y764" i="58"/>
  <c r="Y756" i="58"/>
  <c r="Y675" i="58"/>
  <c r="Y674" i="58"/>
  <c r="Y673" i="58"/>
  <c r="Y672" i="58"/>
  <c r="Y671" i="58"/>
  <c r="Y670" i="58"/>
  <c r="Y677" i="58"/>
  <c r="Y669" i="58"/>
  <c r="Y667" i="58"/>
  <c r="Y676" i="58"/>
  <c r="Y668" i="58"/>
  <c r="Y588" i="58"/>
  <c r="Y587" i="58"/>
  <c r="Y586" i="58"/>
  <c r="Y585" i="58"/>
  <c r="Y584" i="58"/>
  <c r="Y583" i="58"/>
  <c r="Y582" i="58"/>
  <c r="Y589" i="58"/>
  <c r="Y581" i="58"/>
  <c r="Y580" i="58"/>
  <c r="Y579" i="58"/>
  <c r="Y499" i="58"/>
  <c r="Y498" i="58"/>
  <c r="Y497" i="58"/>
  <c r="Y496" i="58"/>
  <c r="Y495" i="58"/>
  <c r="Y494" i="58"/>
  <c r="Y501" i="58"/>
  <c r="Y500" i="58"/>
  <c r="Y493" i="58"/>
  <c r="Y492" i="58"/>
  <c r="Y491" i="58"/>
  <c r="Y411" i="58"/>
  <c r="Y410" i="58"/>
  <c r="Y409" i="58"/>
  <c r="Y408" i="58"/>
  <c r="Y406" i="58"/>
  <c r="Y413" i="58"/>
  <c r="Y412" i="58"/>
  <c r="Y407" i="58"/>
  <c r="Y405" i="58"/>
  <c r="Y403" i="58"/>
  <c r="Y404" i="58"/>
  <c r="Y323" i="58"/>
  <c r="Y322" i="58"/>
  <c r="Y321" i="58"/>
  <c r="Y320" i="58"/>
  <c r="Y318" i="58"/>
  <c r="Y325" i="58"/>
  <c r="Y324" i="58"/>
  <c r="Y319" i="58"/>
  <c r="Y317" i="58"/>
  <c r="Y316" i="58"/>
  <c r="Y315" i="58"/>
  <c r="Y235" i="58"/>
  <c r="Y234" i="58"/>
  <c r="Y233" i="58"/>
  <c r="Y232" i="58"/>
  <c r="Y230" i="58"/>
  <c r="Y236" i="58"/>
  <c r="Y231" i="58"/>
  <c r="Y229" i="58"/>
  <c r="Y228" i="58"/>
  <c r="Y227" i="58"/>
  <c r="Y237" i="58"/>
  <c r="Y149" i="58"/>
  <c r="Y141" i="58"/>
  <c r="Y148" i="58"/>
  <c r="Y140" i="58"/>
  <c r="Y147" i="58"/>
  <c r="Y146" i="58"/>
  <c r="Y145" i="58"/>
  <c r="Y144" i="58"/>
  <c r="Y143" i="58"/>
  <c r="Y142" i="58"/>
  <c r="Y139" i="58"/>
  <c r="Y61" i="58"/>
  <c r="Y53" i="58"/>
  <c r="Y60" i="58"/>
  <c r="Y52" i="58"/>
  <c r="Y59" i="58"/>
  <c r="Y58" i="58"/>
  <c r="Y57" i="58"/>
  <c r="Y56" i="58"/>
  <c r="Y55" i="58"/>
  <c r="Y54" i="58"/>
  <c r="Y51" i="58"/>
  <c r="AG781" i="58"/>
  <c r="AG780" i="58"/>
  <c r="AG787" i="58"/>
  <c r="AG779" i="58"/>
  <c r="AG786" i="58"/>
  <c r="AG778" i="58"/>
  <c r="AG782" i="58"/>
  <c r="AG785" i="58"/>
  <c r="AG784" i="58"/>
  <c r="AG777" i="58"/>
  <c r="AG783" i="58"/>
  <c r="AG694" i="58"/>
  <c r="AG693" i="58"/>
  <c r="AG696" i="58"/>
  <c r="AG689" i="58"/>
  <c r="AG695" i="58"/>
  <c r="AG692" i="58"/>
  <c r="AG691" i="58"/>
  <c r="AG690" i="58"/>
  <c r="AG699" i="58"/>
  <c r="AG697" i="58"/>
  <c r="AG698" i="58"/>
  <c r="AG606" i="58"/>
  <c r="AG605" i="58"/>
  <c r="AG602" i="58"/>
  <c r="AG601" i="58"/>
  <c r="AG611" i="58"/>
  <c r="AG610" i="58"/>
  <c r="AG609" i="58"/>
  <c r="AG608" i="58"/>
  <c r="AG607" i="58"/>
  <c r="AG603" i="58"/>
  <c r="AG604" i="58"/>
  <c r="AG518" i="58"/>
  <c r="AG517" i="58"/>
  <c r="AG520" i="58"/>
  <c r="AG513" i="58"/>
  <c r="AG519" i="58"/>
  <c r="AG516" i="58"/>
  <c r="AG515" i="58"/>
  <c r="AG514" i="58"/>
  <c r="AG523" i="58"/>
  <c r="AG521" i="58"/>
  <c r="AG522" i="58"/>
  <c r="AG430" i="58"/>
  <c r="AG429" i="58"/>
  <c r="AG426" i="58"/>
  <c r="AG425" i="58"/>
  <c r="AG435" i="58"/>
  <c r="AG434" i="58"/>
  <c r="AG433" i="58"/>
  <c r="AG432" i="58"/>
  <c r="AG431" i="58"/>
  <c r="AG427" i="58"/>
  <c r="AG428" i="58"/>
  <c r="AG342" i="58"/>
  <c r="AG341" i="58"/>
  <c r="AG344" i="58"/>
  <c r="AG337" i="58"/>
  <c r="AG343" i="58"/>
  <c r="AG340" i="58"/>
  <c r="AG339" i="58"/>
  <c r="AG338" i="58"/>
  <c r="AG347" i="58"/>
  <c r="AG345" i="58"/>
  <c r="AG346" i="58"/>
  <c r="AG254" i="58"/>
  <c r="AG253" i="58"/>
  <c r="AG250" i="58"/>
  <c r="AG249" i="58"/>
  <c r="AG259" i="58"/>
  <c r="AG258" i="58"/>
  <c r="AG257" i="58"/>
  <c r="AG256" i="58"/>
  <c r="AG255" i="58"/>
  <c r="AG251" i="58"/>
  <c r="AG252" i="58"/>
  <c r="AG169" i="58"/>
  <c r="AG161" i="58"/>
  <c r="AG168" i="58"/>
  <c r="AG167" i="58"/>
  <c r="AG166" i="58"/>
  <c r="AG165" i="58"/>
  <c r="AG164" i="58"/>
  <c r="AG170" i="58"/>
  <c r="AG162" i="58"/>
  <c r="AG171" i="58"/>
  <c r="AG163" i="58"/>
  <c r="AG81" i="58"/>
  <c r="AG73" i="58"/>
  <c r="AG80" i="58"/>
  <c r="AG79" i="58"/>
  <c r="AG78" i="58"/>
  <c r="AG77" i="58"/>
  <c r="AG76" i="58"/>
  <c r="AG82" i="58"/>
  <c r="AG74" i="58"/>
  <c r="AG83" i="58"/>
  <c r="AG75" i="58"/>
  <c r="AO807" i="58"/>
  <c r="AO805" i="58"/>
  <c r="AO802" i="58"/>
  <c r="AO806" i="58"/>
  <c r="AO803" i="58"/>
  <c r="AO801" i="58"/>
  <c r="AO809" i="58"/>
  <c r="AO808" i="58"/>
  <c r="AO804" i="58"/>
  <c r="AO800" i="58"/>
  <c r="AO799" i="58"/>
  <c r="AO719" i="58"/>
  <c r="AO717" i="58"/>
  <c r="AO714" i="58"/>
  <c r="AO721" i="58"/>
  <c r="AO718" i="58"/>
  <c r="AO716" i="58"/>
  <c r="AO720" i="58"/>
  <c r="AO715" i="58"/>
  <c r="AO713" i="58"/>
  <c r="AO711" i="58"/>
  <c r="AO712" i="58"/>
  <c r="AO627" i="58"/>
  <c r="AO633" i="58"/>
  <c r="AO625" i="58"/>
  <c r="AO632" i="58"/>
  <c r="AO624" i="58"/>
  <c r="AO626" i="58"/>
  <c r="AO623" i="58"/>
  <c r="AO631" i="58"/>
  <c r="AO628" i="58"/>
  <c r="AO630" i="58"/>
  <c r="AO629" i="58"/>
  <c r="AO539" i="58"/>
  <c r="AO545" i="58"/>
  <c r="AO537" i="58"/>
  <c r="AO544" i="58"/>
  <c r="AO536" i="58"/>
  <c r="AO541" i="58"/>
  <c r="AO540" i="58"/>
  <c r="AO538" i="58"/>
  <c r="AO535" i="58"/>
  <c r="AO542" i="58"/>
  <c r="AO543" i="58"/>
  <c r="AO451" i="58"/>
  <c r="AO457" i="58"/>
  <c r="AO449" i="58"/>
  <c r="AO456" i="58"/>
  <c r="AO448" i="58"/>
  <c r="AO455" i="58"/>
  <c r="AO454" i="58"/>
  <c r="AO453" i="58"/>
  <c r="AO447" i="58"/>
  <c r="AO452" i="58"/>
  <c r="AO450" i="58"/>
  <c r="AO363" i="58"/>
  <c r="AO369" i="58"/>
  <c r="AO361" i="58"/>
  <c r="AO368" i="58"/>
  <c r="AO360" i="58"/>
  <c r="AO367" i="58"/>
  <c r="AO359" i="58"/>
  <c r="AO366" i="58"/>
  <c r="AO365" i="58"/>
  <c r="AO364" i="58"/>
  <c r="AO362" i="58"/>
  <c r="AO275" i="58"/>
  <c r="AO281" i="58"/>
  <c r="AO273" i="58"/>
  <c r="AO280" i="58"/>
  <c r="AO272" i="58"/>
  <c r="AO274" i="58"/>
  <c r="AO271" i="58"/>
  <c r="AO279" i="58"/>
  <c r="AO276" i="58"/>
  <c r="AO278" i="58"/>
  <c r="AO277" i="58"/>
  <c r="AO187" i="58"/>
  <c r="AO193" i="58"/>
  <c r="AO185" i="58"/>
  <c r="AO192" i="58"/>
  <c r="AO184" i="58"/>
  <c r="AO189" i="58"/>
  <c r="AO188" i="58"/>
  <c r="AO186" i="58"/>
  <c r="AO183" i="58"/>
  <c r="AO190" i="58"/>
  <c r="AO191" i="58"/>
  <c r="AO103" i="58"/>
  <c r="AO102" i="58"/>
  <c r="AO101" i="58"/>
  <c r="AO95" i="58"/>
  <c r="AO100" i="58"/>
  <c r="AO99" i="58"/>
  <c r="AO104" i="58"/>
  <c r="AO96" i="58"/>
  <c r="AO105" i="58"/>
  <c r="AO98" i="58"/>
  <c r="AO97" i="58"/>
  <c r="AW15" i="58"/>
  <c r="AW14" i="58"/>
  <c r="AW7" i="58"/>
  <c r="AW13" i="58"/>
  <c r="AW11" i="58"/>
  <c r="AW10" i="58"/>
  <c r="AW17" i="58"/>
  <c r="AW9" i="58"/>
  <c r="AW16" i="58"/>
  <c r="AW12" i="58"/>
  <c r="AW8" i="58"/>
  <c r="AW742" i="58"/>
  <c r="AW734" i="58"/>
  <c r="AW741" i="58"/>
  <c r="AW740" i="58"/>
  <c r="AW739" i="58"/>
  <c r="AW738" i="58"/>
  <c r="AW737" i="58"/>
  <c r="AW733" i="58"/>
  <c r="AW736" i="58"/>
  <c r="AW735" i="58"/>
  <c r="AW743" i="58"/>
  <c r="AW654" i="58"/>
  <c r="AW646" i="58"/>
  <c r="AW653" i="58"/>
  <c r="AW652" i="58"/>
  <c r="AW651" i="58"/>
  <c r="AW650" i="58"/>
  <c r="AW649" i="58"/>
  <c r="AW648" i="58"/>
  <c r="AW647" i="58"/>
  <c r="AW645" i="58"/>
  <c r="AW655" i="58"/>
  <c r="AW566" i="58"/>
  <c r="AW558" i="58"/>
  <c r="AW565" i="58"/>
  <c r="AW564" i="58"/>
  <c r="AW562" i="58"/>
  <c r="AW561" i="58"/>
  <c r="AW567" i="58"/>
  <c r="AW563" i="58"/>
  <c r="AW557" i="58"/>
  <c r="AW559" i="58"/>
  <c r="AW560" i="58"/>
  <c r="AW478" i="58"/>
  <c r="AW470" i="58"/>
  <c r="AW477" i="58"/>
  <c r="AW476" i="58"/>
  <c r="AW474" i="58"/>
  <c r="AW473" i="58"/>
  <c r="AW475" i="58"/>
  <c r="AW472" i="58"/>
  <c r="AW471" i="58"/>
  <c r="AW469" i="58"/>
  <c r="AW479" i="58"/>
  <c r="AW390" i="58"/>
  <c r="AW382" i="58"/>
  <c r="AW389" i="58"/>
  <c r="AW388" i="58"/>
  <c r="AW386" i="58"/>
  <c r="AW385" i="58"/>
  <c r="AW383" i="58"/>
  <c r="AW381" i="58"/>
  <c r="AW391" i="58"/>
  <c r="AW387" i="58"/>
  <c r="AW384" i="58"/>
  <c r="AW297" i="58"/>
  <c r="AW296" i="58"/>
  <c r="AW303" i="58"/>
  <c r="AW295" i="58"/>
  <c r="AW293" i="58"/>
  <c r="AW301" i="58"/>
  <c r="AW300" i="58"/>
  <c r="AW299" i="58"/>
  <c r="AW302" i="58"/>
  <c r="AW298" i="58"/>
  <c r="AW294" i="58"/>
  <c r="AW209" i="58"/>
  <c r="AW208" i="58"/>
  <c r="AW215" i="58"/>
  <c r="AW207" i="58"/>
  <c r="AW205" i="58"/>
  <c r="AW213" i="58"/>
  <c r="AW212" i="58"/>
  <c r="AW211" i="58"/>
  <c r="AW206" i="58"/>
  <c r="AW210" i="58"/>
  <c r="AW214" i="58"/>
  <c r="AW121" i="58"/>
  <c r="AW120" i="58"/>
  <c r="AW127" i="58"/>
  <c r="AW119" i="58"/>
  <c r="AW117" i="58"/>
  <c r="AW125" i="58"/>
  <c r="AW124" i="58"/>
  <c r="AW123" i="58"/>
  <c r="AW126" i="58"/>
  <c r="AW122" i="58"/>
  <c r="AW118" i="58"/>
  <c r="AW33" i="58"/>
  <c r="AW32" i="58"/>
  <c r="AW39" i="58"/>
  <c r="AW31" i="58"/>
  <c r="AW29" i="58"/>
  <c r="AW37" i="58"/>
  <c r="AW36" i="58"/>
  <c r="AW35" i="58"/>
  <c r="AW30" i="58"/>
  <c r="AW38" i="58"/>
  <c r="AW34" i="58"/>
  <c r="BE762" i="58"/>
  <c r="BE761" i="58"/>
  <c r="BE760" i="58"/>
  <c r="BE759" i="58"/>
  <c r="BE758" i="58"/>
  <c r="BE765" i="58"/>
  <c r="BE757" i="58"/>
  <c r="BE764" i="58"/>
  <c r="BE756" i="58"/>
  <c r="BE763" i="58"/>
  <c r="BE755" i="58"/>
  <c r="BE674" i="58"/>
  <c r="BE673" i="58"/>
  <c r="BE672" i="58"/>
  <c r="BE671" i="58"/>
  <c r="BE670" i="58"/>
  <c r="BE677" i="58"/>
  <c r="BE669" i="58"/>
  <c r="BE676" i="58"/>
  <c r="BE668" i="58"/>
  <c r="BE675" i="58"/>
  <c r="BE667" i="58"/>
  <c r="BE586" i="58"/>
  <c r="BE585" i="58"/>
  <c r="BE584" i="58"/>
  <c r="BE583" i="58"/>
  <c r="BE582" i="58"/>
  <c r="BE589" i="58"/>
  <c r="BE581" i="58"/>
  <c r="BE588" i="58"/>
  <c r="BE580" i="58"/>
  <c r="BE579" i="58"/>
  <c r="BE587" i="58"/>
  <c r="BE498" i="58"/>
  <c r="BE497" i="58"/>
  <c r="BE496" i="58"/>
  <c r="BE495" i="58"/>
  <c r="BE494" i="58"/>
  <c r="BE501" i="58"/>
  <c r="BE493" i="58"/>
  <c r="BE500" i="58"/>
  <c r="BE492" i="58"/>
  <c r="BE491" i="58"/>
  <c r="BE499" i="58"/>
  <c r="BE410" i="58"/>
  <c r="BE409" i="58"/>
  <c r="BE408" i="58"/>
  <c r="BE407" i="58"/>
  <c r="BE406" i="58"/>
  <c r="BE413" i="58"/>
  <c r="BE405" i="58"/>
  <c r="BE412" i="58"/>
  <c r="BE404" i="58"/>
  <c r="BE411" i="58"/>
  <c r="BE403" i="58"/>
  <c r="BE323" i="58"/>
  <c r="BE322" i="58"/>
  <c r="BE321" i="58"/>
  <c r="BE320" i="58"/>
  <c r="BE319" i="58"/>
  <c r="BE318" i="58"/>
  <c r="BE325" i="58"/>
  <c r="BE317" i="58"/>
  <c r="BE324" i="58"/>
  <c r="BE315" i="58"/>
  <c r="BE316" i="58"/>
  <c r="BE235" i="58"/>
  <c r="BE234" i="58"/>
  <c r="BE233" i="58"/>
  <c r="BE232" i="58"/>
  <c r="BE231" i="58"/>
  <c r="BE230" i="58"/>
  <c r="BE237" i="58"/>
  <c r="BE229" i="58"/>
  <c r="BE227" i="58"/>
  <c r="BE236" i="58"/>
  <c r="BE228" i="58"/>
  <c r="BE147" i="58"/>
  <c r="BE146" i="58"/>
  <c r="BE145" i="58"/>
  <c r="BE144" i="58"/>
  <c r="BE143" i="58"/>
  <c r="BE142" i="58"/>
  <c r="BE149" i="58"/>
  <c r="BE141" i="58"/>
  <c r="BE140" i="58"/>
  <c r="BE139" i="58"/>
  <c r="BE148" i="58"/>
  <c r="BE56" i="58"/>
  <c r="BE55" i="58"/>
  <c r="BE54" i="58"/>
  <c r="BE61" i="58"/>
  <c r="BE53" i="58"/>
  <c r="BE51" i="58"/>
  <c r="BE60" i="58"/>
  <c r="BE52" i="58"/>
  <c r="BE59" i="58"/>
  <c r="BE57" i="58"/>
  <c r="BE58" i="58"/>
  <c r="I762" i="58"/>
  <c r="I761" i="58"/>
  <c r="I759" i="58"/>
  <c r="I758" i="58"/>
  <c r="I765" i="58"/>
  <c r="I757" i="58"/>
  <c r="I764" i="58"/>
  <c r="I756" i="58"/>
  <c r="I760" i="58"/>
  <c r="I755" i="58"/>
  <c r="I763" i="58"/>
  <c r="I232" i="58"/>
  <c r="I231" i="58"/>
  <c r="I230" i="58"/>
  <c r="I237" i="58"/>
  <c r="I229" i="58"/>
  <c r="I227" i="58"/>
  <c r="I235" i="58"/>
  <c r="I234" i="58"/>
  <c r="I228" i="58"/>
  <c r="I236" i="58"/>
  <c r="I233" i="58"/>
  <c r="Q431" i="58"/>
  <c r="Q430" i="58"/>
  <c r="Q428" i="58"/>
  <c r="Q435" i="58"/>
  <c r="Q427" i="58"/>
  <c r="Q434" i="58"/>
  <c r="Q426" i="58"/>
  <c r="Q433" i="58"/>
  <c r="Q425" i="58"/>
  <c r="Q432" i="58"/>
  <c r="Q429" i="58"/>
  <c r="Y631" i="58"/>
  <c r="Y630" i="58"/>
  <c r="Y629" i="58"/>
  <c r="Y628" i="58"/>
  <c r="Y627" i="58"/>
  <c r="Y626" i="58"/>
  <c r="Y633" i="58"/>
  <c r="Y625" i="58"/>
  <c r="Y632" i="58"/>
  <c r="Y624" i="58"/>
  <c r="Y623" i="58"/>
  <c r="AG650" i="58"/>
  <c r="AG649" i="58"/>
  <c r="AG648" i="58"/>
  <c r="AG647" i="58"/>
  <c r="AG646" i="58"/>
  <c r="AG655" i="58"/>
  <c r="AG654" i="58"/>
  <c r="AG645" i="58"/>
  <c r="AG653" i="58"/>
  <c r="AG651" i="58"/>
  <c r="AG652" i="58"/>
  <c r="AO763" i="58"/>
  <c r="AO761" i="58"/>
  <c r="AO758" i="58"/>
  <c r="AO764" i="58"/>
  <c r="AO760" i="58"/>
  <c r="AO759" i="58"/>
  <c r="AO765" i="58"/>
  <c r="AO762" i="58"/>
  <c r="AO757" i="58"/>
  <c r="AO756" i="58"/>
  <c r="AO755" i="58"/>
  <c r="AO149" i="58"/>
  <c r="AO148" i="58"/>
  <c r="AO147" i="58"/>
  <c r="AO146" i="58"/>
  <c r="AO145" i="58"/>
  <c r="AO144" i="58"/>
  <c r="AO143" i="58"/>
  <c r="AO140" i="58"/>
  <c r="AO142" i="58"/>
  <c r="AO139" i="58"/>
  <c r="AO141" i="58"/>
  <c r="AW434" i="58"/>
  <c r="AW426" i="58"/>
  <c r="AW433" i="58"/>
  <c r="AW432" i="58"/>
  <c r="AW430" i="58"/>
  <c r="AW429" i="58"/>
  <c r="AW428" i="58"/>
  <c r="AW427" i="58"/>
  <c r="AW435" i="58"/>
  <c r="AW425" i="58"/>
  <c r="AW431" i="58"/>
  <c r="BE806" i="58"/>
  <c r="BE805" i="58"/>
  <c r="BE804" i="58"/>
  <c r="BE803" i="58"/>
  <c r="BE802" i="58"/>
  <c r="BE809" i="58"/>
  <c r="BE801" i="58"/>
  <c r="BE808" i="58"/>
  <c r="BE800" i="58"/>
  <c r="BE799" i="58"/>
  <c r="BE807" i="58"/>
  <c r="BE366" i="58"/>
  <c r="BE365" i="58"/>
  <c r="BE364" i="58"/>
  <c r="BE363" i="58"/>
  <c r="BE362" i="58"/>
  <c r="BE369" i="58"/>
  <c r="BE361" i="58"/>
  <c r="BE368" i="58"/>
  <c r="BE360" i="58"/>
  <c r="BE359" i="58"/>
  <c r="BE367" i="58"/>
  <c r="I797" i="58"/>
  <c r="I789" i="58"/>
  <c r="I796" i="58"/>
  <c r="I794" i="58"/>
  <c r="I793" i="58"/>
  <c r="I792" i="58"/>
  <c r="I791" i="58"/>
  <c r="I795" i="58"/>
  <c r="I790" i="58"/>
  <c r="I788" i="58"/>
  <c r="I798" i="58"/>
  <c r="I619" i="58"/>
  <c r="I612" i="58"/>
  <c r="I615" i="58"/>
  <c r="I618" i="58"/>
  <c r="I617" i="58"/>
  <c r="I616" i="58"/>
  <c r="I622" i="58"/>
  <c r="I614" i="58"/>
  <c r="I621" i="58"/>
  <c r="I613" i="58"/>
  <c r="I620" i="58"/>
  <c r="I443" i="58"/>
  <c r="I436" i="58"/>
  <c r="I442" i="58"/>
  <c r="I441" i="58"/>
  <c r="I440" i="58"/>
  <c r="I439" i="58"/>
  <c r="I446" i="58"/>
  <c r="I438" i="58"/>
  <c r="I445" i="58"/>
  <c r="I437" i="58"/>
  <c r="I444" i="58"/>
  <c r="I355" i="58"/>
  <c r="I348" i="58"/>
  <c r="I354" i="58"/>
  <c r="I353" i="58"/>
  <c r="I352" i="58"/>
  <c r="I358" i="58"/>
  <c r="I350" i="58"/>
  <c r="I357" i="58"/>
  <c r="I349" i="58"/>
  <c r="I356" i="58"/>
  <c r="I351" i="58"/>
  <c r="I267" i="58"/>
  <c r="I260" i="58"/>
  <c r="I266" i="58"/>
  <c r="I265" i="58"/>
  <c r="I264" i="58"/>
  <c r="I270" i="58"/>
  <c r="I262" i="58"/>
  <c r="I269" i="58"/>
  <c r="I261" i="58"/>
  <c r="I263" i="58"/>
  <c r="I268" i="58"/>
  <c r="I179" i="58"/>
  <c r="I178" i="58"/>
  <c r="I177" i="58"/>
  <c r="I176" i="58"/>
  <c r="I182" i="58"/>
  <c r="I174" i="58"/>
  <c r="I181" i="58"/>
  <c r="I173" i="58"/>
  <c r="I175" i="58"/>
  <c r="I172" i="58"/>
  <c r="I180" i="58"/>
  <c r="I91" i="58"/>
  <c r="I84" i="58"/>
  <c r="I90" i="58"/>
  <c r="I89" i="58"/>
  <c r="I88" i="58"/>
  <c r="I94" i="58"/>
  <c r="I86" i="58"/>
  <c r="I93" i="58"/>
  <c r="I85" i="58"/>
  <c r="I92" i="58"/>
  <c r="I87" i="58"/>
  <c r="Q818" i="58"/>
  <c r="Q817" i="58"/>
  <c r="Q815" i="58"/>
  <c r="Q814" i="58"/>
  <c r="Q810" i="58"/>
  <c r="Q813" i="58"/>
  <c r="Q820" i="58"/>
  <c r="Q812" i="58"/>
  <c r="Q819" i="58"/>
  <c r="Q816" i="58"/>
  <c r="Q811" i="58"/>
  <c r="Q730" i="58"/>
  <c r="Q729" i="58"/>
  <c r="Q727" i="58"/>
  <c r="Q726" i="58"/>
  <c r="Q722" i="58"/>
  <c r="Q725" i="58"/>
  <c r="Q732" i="58"/>
  <c r="Q724" i="58"/>
  <c r="Q731" i="58"/>
  <c r="Q728" i="58"/>
  <c r="Q723" i="58"/>
  <c r="Q642" i="58"/>
  <c r="Q641" i="58"/>
  <c r="Q639" i="58"/>
  <c r="Q638" i="58"/>
  <c r="Q634" i="58"/>
  <c r="Q637" i="58"/>
  <c r="Q644" i="58"/>
  <c r="Q636" i="58"/>
  <c r="Q643" i="58"/>
  <c r="Q640" i="58"/>
  <c r="Q635" i="58"/>
  <c r="Q554" i="58"/>
  <c r="Q553" i="58"/>
  <c r="Q551" i="58"/>
  <c r="Q550" i="58"/>
  <c r="Q546" i="58"/>
  <c r="Q549" i="58"/>
  <c r="Q556" i="58"/>
  <c r="Q548" i="58"/>
  <c r="Q555" i="58"/>
  <c r="Q552" i="58"/>
  <c r="Q547" i="58"/>
  <c r="Q466" i="58"/>
  <c r="Q465" i="58"/>
  <c r="Q463" i="58"/>
  <c r="Q462" i="58"/>
  <c r="Q458" i="58"/>
  <c r="Q461" i="58"/>
  <c r="Q468" i="58"/>
  <c r="Q460" i="58"/>
  <c r="Q467" i="58"/>
  <c r="Q464" i="58"/>
  <c r="Q459" i="58"/>
  <c r="Q378" i="58"/>
  <c r="Q377" i="58"/>
  <c r="Q375" i="58"/>
  <c r="Q374" i="58"/>
  <c r="Q370" i="58"/>
  <c r="Q373" i="58"/>
  <c r="Q380" i="58"/>
  <c r="Q372" i="58"/>
  <c r="Q379" i="58"/>
  <c r="Q376" i="58"/>
  <c r="Q371" i="58"/>
  <c r="Q290" i="58"/>
  <c r="Q289" i="58"/>
  <c r="Q287" i="58"/>
  <c r="Q286" i="58"/>
  <c r="Q282" i="58"/>
  <c r="Q285" i="58"/>
  <c r="Q292" i="58"/>
  <c r="Q284" i="58"/>
  <c r="Q291" i="58"/>
  <c r="Q288" i="58"/>
  <c r="Q283" i="58"/>
  <c r="Q202" i="58"/>
  <c r="Q201" i="58"/>
  <c r="Q199" i="58"/>
  <c r="Q198" i="58"/>
  <c r="Q194" i="58"/>
  <c r="Q197" i="58"/>
  <c r="Q204" i="58"/>
  <c r="Q196" i="58"/>
  <c r="Q203" i="58"/>
  <c r="Q200" i="58"/>
  <c r="Q195" i="58"/>
  <c r="Q114" i="58"/>
  <c r="Q113" i="58"/>
  <c r="Q111" i="58"/>
  <c r="Q110" i="58"/>
  <c r="Q106" i="58"/>
  <c r="Q109" i="58"/>
  <c r="Q116" i="58"/>
  <c r="Q108" i="58"/>
  <c r="Q115" i="58"/>
  <c r="Q112" i="58"/>
  <c r="Q107" i="58"/>
  <c r="Q26" i="58"/>
  <c r="Q25" i="58"/>
  <c r="Q23" i="58"/>
  <c r="Q22" i="58"/>
  <c r="Q18" i="58"/>
  <c r="Q21" i="58"/>
  <c r="Q28" i="58"/>
  <c r="Q20" i="58"/>
  <c r="Q27" i="58"/>
  <c r="Q24" i="58"/>
  <c r="Q19" i="58"/>
  <c r="Y754" i="58"/>
  <c r="Y746" i="58"/>
  <c r="Y753" i="58"/>
  <c r="Y745" i="58"/>
  <c r="Y752" i="58"/>
  <c r="Y751" i="58"/>
  <c r="Y750" i="58"/>
  <c r="Y749" i="58"/>
  <c r="Y748" i="58"/>
  <c r="Y744" i="58"/>
  <c r="Y747" i="58"/>
  <c r="Y666" i="58"/>
  <c r="Y658" i="58"/>
  <c r="Y665" i="58"/>
  <c r="Y657" i="58"/>
  <c r="Y664" i="58"/>
  <c r="Y663" i="58"/>
  <c r="Y662" i="58"/>
  <c r="Y661" i="58"/>
  <c r="Y660" i="58"/>
  <c r="Y659" i="58"/>
  <c r="Y656" i="58"/>
  <c r="Y578" i="58"/>
  <c r="Y570" i="58"/>
  <c r="Y577" i="58"/>
  <c r="Y569" i="58"/>
  <c r="Y576" i="58"/>
  <c r="Y575" i="58"/>
  <c r="Y574" i="58"/>
  <c r="Y573" i="58"/>
  <c r="Y568" i="58"/>
  <c r="Y572" i="58"/>
  <c r="Y571" i="58"/>
  <c r="Y490" i="58"/>
  <c r="Y482" i="58"/>
  <c r="Y489" i="58"/>
  <c r="Y481" i="58"/>
  <c r="Y488" i="58"/>
  <c r="Y487" i="58"/>
  <c r="Y486" i="58"/>
  <c r="Y485" i="58"/>
  <c r="Y483" i="58"/>
  <c r="Y480" i="58"/>
  <c r="Y484" i="58"/>
  <c r="Y402" i="58"/>
  <c r="Y394" i="58"/>
  <c r="Y401" i="58"/>
  <c r="Y393" i="58"/>
  <c r="Y400" i="58"/>
  <c r="Y399" i="58"/>
  <c r="Y397" i="58"/>
  <c r="Y398" i="58"/>
  <c r="Y392" i="58"/>
  <c r="Y396" i="58"/>
  <c r="Y395" i="58"/>
  <c r="Y314" i="58"/>
  <c r="Y306" i="58"/>
  <c r="Y313" i="58"/>
  <c r="Y305" i="58"/>
  <c r="Y312" i="58"/>
  <c r="Y311" i="58"/>
  <c r="Y309" i="58"/>
  <c r="Y307" i="58"/>
  <c r="Y304" i="58"/>
  <c r="Y310" i="58"/>
  <c r="Y308" i="58"/>
  <c r="Y226" i="58"/>
  <c r="Y218" i="58"/>
  <c r="Y225" i="58"/>
  <c r="Y217" i="58"/>
  <c r="Y224" i="58"/>
  <c r="Y223" i="58"/>
  <c r="Y221" i="58"/>
  <c r="Y216" i="58"/>
  <c r="Y222" i="58"/>
  <c r="Y220" i="58"/>
  <c r="Y219" i="58"/>
  <c r="Y132" i="58"/>
  <c r="Y128" i="58"/>
  <c r="Y131" i="58"/>
  <c r="Y138" i="58"/>
  <c r="Y130" i="58"/>
  <c r="Y137" i="58"/>
  <c r="Y129" i="58"/>
  <c r="Y136" i="58"/>
  <c r="Y135" i="58"/>
  <c r="Y134" i="58"/>
  <c r="Y133" i="58"/>
  <c r="Y44" i="58"/>
  <c r="Y40" i="58"/>
  <c r="Y43" i="58"/>
  <c r="Y50" i="58"/>
  <c r="Y42" i="58"/>
  <c r="Y49" i="58"/>
  <c r="Y41" i="58"/>
  <c r="Y48" i="58"/>
  <c r="Y47" i="58"/>
  <c r="Y46" i="58"/>
  <c r="Y45" i="58"/>
  <c r="AG772" i="58"/>
  <c r="AG771" i="58"/>
  <c r="AG770" i="58"/>
  <c r="AG769" i="58"/>
  <c r="AG773" i="58"/>
  <c r="AG775" i="58"/>
  <c r="AG774" i="58"/>
  <c r="AG766" i="58"/>
  <c r="AG768" i="58"/>
  <c r="AG767" i="58"/>
  <c r="AG776" i="58"/>
  <c r="AG685" i="58"/>
  <c r="AG684" i="58"/>
  <c r="AG683" i="58"/>
  <c r="AG682" i="58"/>
  <c r="AG678" i="58"/>
  <c r="AG681" i="58"/>
  <c r="AG680" i="58"/>
  <c r="AG679" i="58"/>
  <c r="AG688" i="58"/>
  <c r="AG686" i="58"/>
  <c r="AG687" i="58"/>
  <c r="AG597" i="58"/>
  <c r="AG596" i="58"/>
  <c r="AG591" i="58"/>
  <c r="AG600" i="58"/>
  <c r="AG590" i="58"/>
  <c r="AG599" i="58"/>
  <c r="AG598" i="58"/>
  <c r="AG595" i="58"/>
  <c r="AG594" i="58"/>
  <c r="AG592" i="58"/>
  <c r="AG593" i="58"/>
  <c r="AG509" i="58"/>
  <c r="AG508" i="58"/>
  <c r="AG507" i="58"/>
  <c r="AG506" i="58"/>
  <c r="AG502" i="58"/>
  <c r="AG505" i="58"/>
  <c r="AG504" i="58"/>
  <c r="AG503" i="58"/>
  <c r="AG512" i="58"/>
  <c r="AG510" i="58"/>
  <c r="AG511" i="58"/>
  <c r="AG421" i="58"/>
  <c r="AG420" i="58"/>
  <c r="AG415" i="58"/>
  <c r="AG424" i="58"/>
  <c r="AG414" i="58"/>
  <c r="AG423" i="58"/>
  <c r="AG422" i="58"/>
  <c r="AG419" i="58"/>
  <c r="AG418" i="58"/>
  <c r="AG416" i="58"/>
  <c r="AG417" i="58"/>
  <c r="AG333" i="58"/>
  <c r="AG332" i="58"/>
  <c r="AG331" i="58"/>
  <c r="AG330" i="58"/>
  <c r="AG326" i="58"/>
  <c r="AG329" i="58"/>
  <c r="AG328" i="58"/>
  <c r="AG327" i="58"/>
  <c r="AG336" i="58"/>
  <c r="AG334" i="58"/>
  <c r="AG335" i="58"/>
  <c r="AG245" i="58"/>
  <c r="AG244" i="58"/>
  <c r="AG239" i="58"/>
  <c r="AG248" i="58"/>
  <c r="AG238" i="58"/>
  <c r="AG247" i="58"/>
  <c r="AG246" i="58"/>
  <c r="AG243" i="58"/>
  <c r="AG242" i="58"/>
  <c r="AG240" i="58"/>
  <c r="AG241" i="58"/>
  <c r="AG160" i="58"/>
  <c r="AG152" i="58"/>
  <c r="AG159" i="58"/>
  <c r="AG151" i="58"/>
  <c r="AG150" i="58"/>
  <c r="AG158" i="58"/>
  <c r="AG157" i="58"/>
  <c r="AG156" i="58"/>
  <c r="AG155" i="58"/>
  <c r="AG153" i="58"/>
  <c r="AG154" i="58"/>
  <c r="AG72" i="58"/>
  <c r="AG64" i="58"/>
  <c r="AG71" i="58"/>
  <c r="AG63" i="58"/>
  <c r="AG62" i="58"/>
  <c r="AG70" i="58"/>
  <c r="AG69" i="58"/>
  <c r="AG68" i="58"/>
  <c r="AG67" i="58"/>
  <c r="AG65" i="58"/>
  <c r="AG66" i="58"/>
  <c r="AO798" i="58"/>
  <c r="AO790" i="58"/>
  <c r="AO796" i="58"/>
  <c r="AO793" i="58"/>
  <c r="AO792" i="58"/>
  <c r="AO789" i="58"/>
  <c r="AO797" i="58"/>
  <c r="AO788" i="58"/>
  <c r="AO791" i="58"/>
  <c r="AO795" i="58"/>
  <c r="AO794" i="58"/>
  <c r="AO710" i="58"/>
  <c r="AO702" i="58"/>
  <c r="AO708" i="58"/>
  <c r="AO705" i="58"/>
  <c r="AO707" i="58"/>
  <c r="AO704" i="58"/>
  <c r="AO703" i="58"/>
  <c r="AO700" i="58"/>
  <c r="AO709" i="58"/>
  <c r="AO701" i="58"/>
  <c r="AO706" i="58"/>
  <c r="AO618" i="58"/>
  <c r="AO616" i="58"/>
  <c r="AO615" i="58"/>
  <c r="AO622" i="58"/>
  <c r="AO621" i="58"/>
  <c r="AO620" i="58"/>
  <c r="AO612" i="58"/>
  <c r="AO619" i="58"/>
  <c r="AO613" i="58"/>
  <c r="AO617" i="58"/>
  <c r="AO614" i="58"/>
  <c r="AO530" i="58"/>
  <c r="AO528" i="58"/>
  <c r="AO527" i="58"/>
  <c r="AO526" i="58"/>
  <c r="AO525" i="58"/>
  <c r="AO534" i="58"/>
  <c r="AO524" i="58"/>
  <c r="AO533" i="58"/>
  <c r="AO529" i="58"/>
  <c r="AO532" i="58"/>
  <c r="AO531" i="58"/>
  <c r="AO442" i="58"/>
  <c r="AO440" i="58"/>
  <c r="AO439" i="58"/>
  <c r="AO443" i="58"/>
  <c r="AO441" i="58"/>
  <c r="AO438" i="58"/>
  <c r="AO437" i="58"/>
  <c r="AO436" i="58"/>
  <c r="AO444" i="58"/>
  <c r="AO446" i="58"/>
  <c r="AO445" i="58"/>
  <c r="AO354" i="58"/>
  <c r="AO352" i="58"/>
  <c r="AO351" i="58"/>
  <c r="AO357" i="58"/>
  <c r="AO356" i="58"/>
  <c r="AO355" i="58"/>
  <c r="AO353" i="58"/>
  <c r="AO348" i="58"/>
  <c r="AO350" i="58"/>
  <c r="AO358" i="58"/>
  <c r="AO349" i="58"/>
  <c r="AO266" i="58"/>
  <c r="AO264" i="58"/>
  <c r="AO263" i="58"/>
  <c r="AO270" i="58"/>
  <c r="AO269" i="58"/>
  <c r="AO268" i="58"/>
  <c r="AO260" i="58"/>
  <c r="AO267" i="58"/>
  <c r="AO261" i="58"/>
  <c r="AO265" i="58"/>
  <c r="AO262" i="58"/>
  <c r="AO178" i="58"/>
  <c r="AO176" i="58"/>
  <c r="AO175" i="58"/>
  <c r="AO174" i="58"/>
  <c r="AO173" i="58"/>
  <c r="AO182" i="58"/>
  <c r="AO172" i="58"/>
  <c r="AO181" i="58"/>
  <c r="AO177" i="58"/>
  <c r="AO180" i="58"/>
  <c r="AO179" i="58"/>
  <c r="AO94" i="58"/>
  <c r="AO86" i="58"/>
  <c r="AO93" i="58"/>
  <c r="AO85" i="58"/>
  <c r="AO92" i="58"/>
  <c r="AO91" i="58"/>
  <c r="AO84" i="58"/>
  <c r="AO90" i="58"/>
  <c r="AO87" i="58"/>
  <c r="AO89" i="58"/>
  <c r="AO88" i="58"/>
  <c r="AW813" i="58"/>
  <c r="AW820" i="58"/>
  <c r="AW812" i="58"/>
  <c r="AW819" i="58"/>
  <c r="AW811" i="58"/>
  <c r="AW818" i="58"/>
  <c r="AW817" i="58"/>
  <c r="AW816" i="58"/>
  <c r="AW815" i="58"/>
  <c r="AW810" i="58"/>
  <c r="AW814" i="58"/>
  <c r="AW725" i="58"/>
  <c r="AW732" i="58"/>
  <c r="AW724" i="58"/>
  <c r="AW731" i="58"/>
  <c r="AW723" i="58"/>
  <c r="AW730" i="58"/>
  <c r="AW729" i="58"/>
  <c r="AW728" i="58"/>
  <c r="AW727" i="58"/>
  <c r="AW722" i="58"/>
  <c r="AW726" i="58"/>
  <c r="AW637" i="58"/>
  <c r="AW644" i="58"/>
  <c r="AW636" i="58"/>
  <c r="AW643" i="58"/>
  <c r="AW635" i="58"/>
  <c r="AW642" i="58"/>
  <c r="AW641" i="58"/>
  <c r="AW640" i="58"/>
  <c r="AW639" i="58"/>
  <c r="AW638" i="58"/>
  <c r="AW634" i="58"/>
  <c r="AW549" i="58"/>
  <c r="AW556" i="58"/>
  <c r="AW548" i="58"/>
  <c r="AW555" i="58"/>
  <c r="AW547" i="58"/>
  <c r="AW553" i="58"/>
  <c r="AW552" i="58"/>
  <c r="AW554" i="58"/>
  <c r="AW551" i="58"/>
  <c r="AW550" i="58"/>
  <c r="AW546" i="58"/>
  <c r="AW461" i="58"/>
  <c r="AW468" i="58"/>
  <c r="AW460" i="58"/>
  <c r="AW467" i="58"/>
  <c r="AW459" i="58"/>
  <c r="AW465" i="58"/>
  <c r="AW464" i="58"/>
  <c r="AW463" i="58"/>
  <c r="AW462" i="58"/>
  <c r="AW458" i="58"/>
  <c r="AW466" i="58"/>
  <c r="AW373" i="58"/>
  <c r="AW380" i="58"/>
  <c r="AW372" i="58"/>
  <c r="AW379" i="58"/>
  <c r="AW371" i="58"/>
  <c r="AW377" i="58"/>
  <c r="AW376" i="58"/>
  <c r="AW378" i="58"/>
  <c r="AW375" i="58"/>
  <c r="AW374" i="58"/>
  <c r="AW370" i="58"/>
  <c r="AW288" i="58"/>
  <c r="AW287" i="58"/>
  <c r="AW286" i="58"/>
  <c r="AW292" i="58"/>
  <c r="AW284" i="58"/>
  <c r="AW291" i="58"/>
  <c r="AW283" i="58"/>
  <c r="AW290" i="58"/>
  <c r="AW282" i="58"/>
  <c r="AW289" i="58"/>
  <c r="AW285" i="58"/>
  <c r="AW200" i="58"/>
  <c r="AW199" i="58"/>
  <c r="AW198" i="58"/>
  <c r="AW204" i="58"/>
  <c r="AW196" i="58"/>
  <c r="AW203" i="58"/>
  <c r="AW195" i="58"/>
  <c r="AW202" i="58"/>
  <c r="AW201" i="58"/>
  <c r="AW197" i="58"/>
  <c r="AW194" i="58"/>
  <c r="AW112" i="58"/>
  <c r="AW111" i="58"/>
  <c r="AW110" i="58"/>
  <c r="AW116" i="58"/>
  <c r="AW108" i="58"/>
  <c r="AW115" i="58"/>
  <c r="AW107" i="58"/>
  <c r="AW114" i="58"/>
  <c r="AW106" i="58"/>
  <c r="AW113" i="58"/>
  <c r="AW109" i="58"/>
  <c r="AW24" i="58"/>
  <c r="AW23" i="58"/>
  <c r="AW22" i="58"/>
  <c r="AW28" i="58"/>
  <c r="AW20" i="58"/>
  <c r="AW27" i="58"/>
  <c r="AW19" i="58"/>
  <c r="AW26" i="58"/>
  <c r="AW25" i="58"/>
  <c r="AW21" i="58"/>
  <c r="AW18" i="58"/>
  <c r="BE753" i="58"/>
  <c r="BE745" i="58"/>
  <c r="BE752" i="58"/>
  <c r="BE751" i="58"/>
  <c r="BE750" i="58"/>
  <c r="BE749" i="58"/>
  <c r="BE748" i="58"/>
  <c r="BE747" i="58"/>
  <c r="BE754" i="58"/>
  <c r="BE746" i="58"/>
  <c r="BE744" i="58"/>
  <c r="BE665" i="58"/>
  <c r="BE657" i="58"/>
  <c r="BE664" i="58"/>
  <c r="BE663" i="58"/>
  <c r="BE662" i="58"/>
  <c r="BE661" i="58"/>
  <c r="BE660" i="58"/>
  <c r="BE659" i="58"/>
  <c r="BE666" i="58"/>
  <c r="BE658" i="58"/>
  <c r="BE656" i="58"/>
  <c r="BE577" i="58"/>
  <c r="BE569" i="58"/>
  <c r="BE576" i="58"/>
  <c r="BE575" i="58"/>
  <c r="BE574" i="58"/>
  <c r="BE573" i="58"/>
  <c r="BE572" i="58"/>
  <c r="BE571" i="58"/>
  <c r="BE568" i="58"/>
  <c r="BE570" i="58"/>
  <c r="BE578" i="58"/>
  <c r="BE489" i="58"/>
  <c r="BE481" i="58"/>
  <c r="BE488" i="58"/>
  <c r="BE487" i="58"/>
  <c r="BE486" i="58"/>
  <c r="BE485" i="58"/>
  <c r="BE484" i="58"/>
  <c r="BE483" i="58"/>
  <c r="BE490" i="58"/>
  <c r="BE482" i="58"/>
  <c r="BE480" i="58"/>
  <c r="BE401" i="58"/>
  <c r="BE393" i="58"/>
  <c r="BE400" i="58"/>
  <c r="BE399" i="58"/>
  <c r="BE398" i="58"/>
  <c r="BE397" i="58"/>
  <c r="BE396" i="58"/>
  <c r="BE395" i="58"/>
  <c r="BE402" i="58"/>
  <c r="BE394" i="58"/>
  <c r="BE392" i="58"/>
  <c r="BE314" i="58"/>
  <c r="BE306" i="58"/>
  <c r="BE313" i="58"/>
  <c r="BE305" i="58"/>
  <c r="BE312" i="58"/>
  <c r="BE311" i="58"/>
  <c r="BE310" i="58"/>
  <c r="BE309" i="58"/>
  <c r="BE308" i="58"/>
  <c r="BE304" i="58"/>
  <c r="BE307" i="58"/>
  <c r="BE226" i="58"/>
  <c r="BE218" i="58"/>
  <c r="BE225" i="58"/>
  <c r="BE217" i="58"/>
  <c r="BE224" i="58"/>
  <c r="BE223" i="58"/>
  <c r="BE222" i="58"/>
  <c r="BE221" i="58"/>
  <c r="BE220" i="58"/>
  <c r="BE216" i="58"/>
  <c r="BE219" i="58"/>
  <c r="BE138" i="58"/>
  <c r="BE130" i="58"/>
  <c r="BE137" i="58"/>
  <c r="BE129" i="58"/>
  <c r="BE136" i="58"/>
  <c r="BE135" i="58"/>
  <c r="BE134" i="58"/>
  <c r="BE133" i="58"/>
  <c r="BE132" i="58"/>
  <c r="BE131" i="58"/>
  <c r="BE128" i="58"/>
  <c r="BE47" i="58"/>
  <c r="BE46" i="58"/>
  <c r="BE45" i="58"/>
  <c r="BE44" i="58"/>
  <c r="BE43" i="58"/>
  <c r="BE40" i="58"/>
  <c r="BE50" i="58"/>
  <c r="BE42" i="58"/>
  <c r="BE48" i="58"/>
  <c r="BE49" i="58"/>
  <c r="BE41" i="58"/>
  <c r="I408" i="58"/>
  <c r="I407" i="58"/>
  <c r="I406" i="58"/>
  <c r="I413" i="58"/>
  <c r="I405" i="58"/>
  <c r="I403" i="58"/>
  <c r="I411" i="58"/>
  <c r="I410" i="58"/>
  <c r="I412" i="58"/>
  <c r="I404" i="58"/>
  <c r="I409" i="58"/>
  <c r="I56" i="58"/>
  <c r="I55" i="58"/>
  <c r="I54" i="58"/>
  <c r="I61" i="58"/>
  <c r="I53" i="58"/>
  <c r="I51" i="58"/>
  <c r="I59" i="58"/>
  <c r="I58" i="58"/>
  <c r="I52" i="58"/>
  <c r="I60" i="58"/>
  <c r="I57" i="58"/>
  <c r="Q255" i="58"/>
  <c r="Q254" i="58"/>
  <c r="Q252" i="58"/>
  <c r="Q259" i="58"/>
  <c r="Q251" i="58"/>
  <c r="Q258" i="58"/>
  <c r="Q250" i="58"/>
  <c r="Q257" i="58"/>
  <c r="Q256" i="58"/>
  <c r="Q249" i="58"/>
  <c r="Q253" i="58"/>
  <c r="Y455" i="58"/>
  <c r="Y454" i="58"/>
  <c r="Y453" i="58"/>
  <c r="Y452" i="58"/>
  <c r="Y451" i="58"/>
  <c r="Y450" i="58"/>
  <c r="Y448" i="58"/>
  <c r="Y447" i="58"/>
  <c r="Y457" i="58"/>
  <c r="Y456" i="58"/>
  <c r="Y449" i="58"/>
  <c r="AG562" i="58"/>
  <c r="AG561" i="58"/>
  <c r="AG566" i="58"/>
  <c r="AG565" i="58"/>
  <c r="AG564" i="58"/>
  <c r="AG563" i="58"/>
  <c r="AG560" i="58"/>
  <c r="AG557" i="58"/>
  <c r="AG559" i="58"/>
  <c r="AG567" i="58"/>
  <c r="AG558" i="58"/>
  <c r="AO675" i="58"/>
  <c r="AO673" i="58"/>
  <c r="AO670" i="58"/>
  <c r="AO676" i="58"/>
  <c r="AO674" i="58"/>
  <c r="AO672" i="58"/>
  <c r="AO671" i="58"/>
  <c r="AO669" i="58"/>
  <c r="AO668" i="58"/>
  <c r="AO677" i="58"/>
  <c r="AO667" i="58"/>
  <c r="AW786" i="58"/>
  <c r="AW778" i="58"/>
  <c r="AW785" i="58"/>
  <c r="AW784" i="58"/>
  <c r="AW783" i="58"/>
  <c r="AW782" i="58"/>
  <c r="AW781" i="58"/>
  <c r="AW787" i="58"/>
  <c r="AW780" i="58"/>
  <c r="AW777" i="58"/>
  <c r="AW779" i="58"/>
  <c r="AW165" i="58"/>
  <c r="AW164" i="58"/>
  <c r="AW171" i="58"/>
  <c r="AW163" i="58"/>
  <c r="AW169" i="58"/>
  <c r="AW168" i="58"/>
  <c r="AW167" i="58"/>
  <c r="AW161" i="58"/>
  <c r="AW170" i="58"/>
  <c r="AW166" i="58"/>
  <c r="AW162" i="58"/>
  <c r="BE454" i="58"/>
  <c r="BE453" i="58"/>
  <c r="BE452" i="58"/>
  <c r="BE451" i="58"/>
  <c r="BE450" i="58"/>
  <c r="BE457" i="58"/>
  <c r="BE449" i="58"/>
  <c r="BE456" i="58"/>
  <c r="BE448" i="58"/>
  <c r="BE447" i="58"/>
  <c r="BE455" i="58"/>
  <c r="AG88" i="59"/>
  <c r="AG84" i="59"/>
  <c r="AG87" i="59"/>
  <c r="AG94" i="59"/>
  <c r="AG86" i="59"/>
  <c r="AG93" i="59"/>
  <c r="AG85" i="59"/>
  <c r="AG91" i="59"/>
  <c r="AG90" i="59"/>
  <c r="AG92" i="59"/>
  <c r="AG89" i="59"/>
  <c r="AG78" i="59"/>
  <c r="AG79" i="59"/>
  <c r="AG73" i="59"/>
  <c r="AG80" i="59"/>
  <c r="AG81" i="59"/>
  <c r="AG75" i="59"/>
  <c r="AG83" i="59"/>
  <c r="AG76" i="59"/>
  <c r="AG82" i="59"/>
  <c r="AG74" i="59"/>
  <c r="AG77" i="59"/>
  <c r="I709" i="58"/>
  <c r="I701" i="58"/>
  <c r="I708" i="58"/>
  <c r="I706" i="58"/>
  <c r="I705" i="58"/>
  <c r="I704" i="58"/>
  <c r="I703" i="58"/>
  <c r="I700" i="58"/>
  <c r="I710" i="58"/>
  <c r="I707" i="58"/>
  <c r="I702" i="58"/>
  <c r="I531" i="58"/>
  <c r="I524" i="58"/>
  <c r="I527" i="58"/>
  <c r="I530" i="58"/>
  <c r="I529" i="58"/>
  <c r="I528" i="58"/>
  <c r="I534" i="58"/>
  <c r="I526" i="58"/>
  <c r="I533" i="58"/>
  <c r="I525" i="58"/>
  <c r="I532" i="58"/>
  <c r="AG62" i="59"/>
  <c r="AG70" i="59"/>
  <c r="AG69" i="59"/>
  <c r="AG68" i="59"/>
  <c r="AG67" i="59"/>
  <c r="AG65" i="59"/>
  <c r="AG72" i="59"/>
  <c r="AG64" i="59"/>
  <c r="AG66" i="59"/>
  <c r="AG63" i="59"/>
  <c r="AG71" i="59"/>
  <c r="I780" i="58"/>
  <c r="I787" i="58"/>
  <c r="I779" i="58"/>
  <c r="I785" i="58"/>
  <c r="I784" i="58"/>
  <c r="I783" i="58"/>
  <c r="I782" i="58"/>
  <c r="I778" i="58"/>
  <c r="I786" i="58"/>
  <c r="I777" i="58"/>
  <c r="I781" i="58"/>
  <c r="I692" i="58"/>
  <c r="I699" i="58"/>
  <c r="I691" i="58"/>
  <c r="I697" i="58"/>
  <c r="I696" i="58"/>
  <c r="I695" i="58"/>
  <c r="I694" i="58"/>
  <c r="I690" i="58"/>
  <c r="I689" i="58"/>
  <c r="I698" i="58"/>
  <c r="I693" i="58"/>
  <c r="I610" i="58"/>
  <c r="I602" i="58"/>
  <c r="I609" i="58"/>
  <c r="I601" i="58"/>
  <c r="I608" i="58"/>
  <c r="I607" i="58"/>
  <c r="I606" i="58"/>
  <c r="I605" i="58"/>
  <c r="I604" i="58"/>
  <c r="I603" i="58"/>
  <c r="I611" i="58"/>
  <c r="I522" i="58"/>
  <c r="I514" i="58"/>
  <c r="I518" i="58"/>
  <c r="I521" i="58"/>
  <c r="I513" i="58"/>
  <c r="I520" i="58"/>
  <c r="I519" i="58"/>
  <c r="I517" i="58"/>
  <c r="I516" i="58"/>
  <c r="I523" i="58"/>
  <c r="I515" i="58"/>
  <c r="I434" i="58"/>
  <c r="I426" i="58"/>
  <c r="I433" i="58"/>
  <c r="I425" i="58"/>
  <c r="I432" i="58"/>
  <c r="I431" i="58"/>
  <c r="I429" i="58"/>
  <c r="I428" i="58"/>
  <c r="I435" i="58"/>
  <c r="I427" i="58"/>
  <c r="I430" i="58"/>
  <c r="I346" i="58"/>
  <c r="I338" i="58"/>
  <c r="I345" i="58"/>
  <c r="I337" i="58"/>
  <c r="I344" i="58"/>
  <c r="I343" i="58"/>
  <c r="I341" i="58"/>
  <c r="I340" i="58"/>
  <c r="I347" i="58"/>
  <c r="I342" i="58"/>
  <c r="I339" i="58"/>
  <c r="I258" i="58"/>
  <c r="I250" i="58"/>
  <c r="I257" i="58"/>
  <c r="I249" i="58"/>
  <c r="I256" i="58"/>
  <c r="I255" i="58"/>
  <c r="I253" i="58"/>
  <c r="I252" i="58"/>
  <c r="I251" i="58"/>
  <c r="I259" i="58"/>
  <c r="I254" i="58"/>
  <c r="I170" i="58"/>
  <c r="I162" i="58"/>
  <c r="I169" i="58"/>
  <c r="I161" i="58"/>
  <c r="I168" i="58"/>
  <c r="I167" i="58"/>
  <c r="I165" i="58"/>
  <c r="I164" i="58"/>
  <c r="I171" i="58"/>
  <c r="I166" i="58"/>
  <c r="I163" i="58"/>
  <c r="I82" i="58"/>
  <c r="I74" i="58"/>
  <c r="I81" i="58"/>
  <c r="I73" i="58"/>
  <c r="I80" i="58"/>
  <c r="I79" i="58"/>
  <c r="I77" i="58"/>
  <c r="I76" i="58"/>
  <c r="I83" i="58"/>
  <c r="I75" i="58"/>
  <c r="I78" i="58"/>
  <c r="Q809" i="58"/>
  <c r="Q801" i="58"/>
  <c r="Q808" i="58"/>
  <c r="Q800" i="58"/>
  <c r="Q806" i="58"/>
  <c r="Q805" i="58"/>
  <c r="Q804" i="58"/>
  <c r="Q799" i="58"/>
  <c r="Q803" i="58"/>
  <c r="Q807" i="58"/>
  <c r="Q802" i="58"/>
  <c r="Q721" i="58"/>
  <c r="Q713" i="58"/>
  <c r="Q720" i="58"/>
  <c r="Q712" i="58"/>
  <c r="Q718" i="58"/>
  <c r="Q717" i="58"/>
  <c r="Q716" i="58"/>
  <c r="Q711" i="58"/>
  <c r="Q715" i="58"/>
  <c r="Q719" i="58"/>
  <c r="Q714" i="58"/>
  <c r="Q633" i="58"/>
  <c r="Q625" i="58"/>
  <c r="Q632" i="58"/>
  <c r="Q624" i="58"/>
  <c r="Q630" i="58"/>
  <c r="Q629" i="58"/>
  <c r="Q628" i="58"/>
  <c r="Q623" i="58"/>
  <c r="Q627" i="58"/>
  <c r="Q631" i="58"/>
  <c r="Q626" i="58"/>
  <c r="Q545" i="58"/>
  <c r="Q537" i="58"/>
  <c r="Q544" i="58"/>
  <c r="Q536" i="58"/>
  <c r="Q542" i="58"/>
  <c r="Q541" i="58"/>
  <c r="Q540" i="58"/>
  <c r="Q535" i="58"/>
  <c r="Q539" i="58"/>
  <c r="Q543" i="58"/>
  <c r="Q538" i="58"/>
  <c r="Q457" i="58"/>
  <c r="Q449" i="58"/>
  <c r="Q456" i="58"/>
  <c r="Q448" i="58"/>
  <c r="Q454" i="58"/>
  <c r="Q453" i="58"/>
  <c r="Q452" i="58"/>
  <c r="Q447" i="58"/>
  <c r="Q451" i="58"/>
  <c r="Q455" i="58"/>
  <c r="Q450" i="58"/>
  <c r="Q369" i="58"/>
  <c r="Q361" i="58"/>
  <c r="Q368" i="58"/>
  <c r="Q360" i="58"/>
  <c r="Q366" i="58"/>
  <c r="Q365" i="58"/>
  <c r="Q364" i="58"/>
  <c r="Q359" i="58"/>
  <c r="Q363" i="58"/>
  <c r="Q367" i="58"/>
  <c r="Q362" i="58"/>
  <c r="Q281" i="58"/>
  <c r="Q273" i="58"/>
  <c r="Q280" i="58"/>
  <c r="Q272" i="58"/>
  <c r="Q278" i="58"/>
  <c r="Q277" i="58"/>
  <c r="Q276" i="58"/>
  <c r="Q271" i="58"/>
  <c r="Q275" i="58"/>
  <c r="Q279" i="58"/>
  <c r="Q274" i="58"/>
  <c r="Q193" i="58"/>
  <c r="Q185" i="58"/>
  <c r="Q192" i="58"/>
  <c r="Q184" i="58"/>
  <c r="Q190" i="58"/>
  <c r="Q189" i="58"/>
  <c r="Q188" i="58"/>
  <c r="Q183" i="58"/>
  <c r="Q187" i="58"/>
  <c r="Q191" i="58"/>
  <c r="Q186" i="58"/>
  <c r="Q105" i="58"/>
  <c r="Q97" i="58"/>
  <c r="Q104" i="58"/>
  <c r="Q96" i="58"/>
  <c r="Q102" i="58"/>
  <c r="Q101" i="58"/>
  <c r="Q100" i="58"/>
  <c r="Q95" i="58"/>
  <c r="Q99" i="58"/>
  <c r="Q103" i="58"/>
  <c r="Q98" i="58"/>
  <c r="Y17" i="58"/>
  <c r="Y9" i="58"/>
  <c r="Y16" i="58"/>
  <c r="Y8" i="58"/>
  <c r="Y15" i="58"/>
  <c r="Y14" i="58"/>
  <c r="Y7" i="58"/>
  <c r="Y13" i="58"/>
  <c r="Y12" i="58"/>
  <c r="Y11" i="58"/>
  <c r="Y10" i="58"/>
  <c r="Y737" i="58"/>
  <c r="Y736" i="58"/>
  <c r="Y743" i="58"/>
  <c r="Y735" i="58"/>
  <c r="Y742" i="58"/>
  <c r="Y734" i="58"/>
  <c r="Y741" i="58"/>
  <c r="Y740" i="58"/>
  <c r="Y739" i="58"/>
  <c r="Y733" i="58"/>
  <c r="Y738" i="58"/>
  <c r="Y649" i="58"/>
  <c r="Y648" i="58"/>
  <c r="Y655" i="58"/>
  <c r="Y647" i="58"/>
  <c r="Y654" i="58"/>
  <c r="Y646" i="58"/>
  <c r="Y653" i="58"/>
  <c r="Y652" i="58"/>
  <c r="Y651" i="58"/>
  <c r="Y650" i="58"/>
  <c r="Y645" i="58"/>
  <c r="Y561" i="58"/>
  <c r="Y560" i="58"/>
  <c r="Y567" i="58"/>
  <c r="Y559" i="58"/>
  <c r="Y566" i="58"/>
  <c r="Y558" i="58"/>
  <c r="Y565" i="58"/>
  <c r="Y564" i="58"/>
  <c r="Y557" i="58"/>
  <c r="Y563" i="58"/>
  <c r="Y562" i="58"/>
  <c r="Y473" i="58"/>
  <c r="Y472" i="58"/>
  <c r="Y479" i="58"/>
  <c r="Y471" i="58"/>
  <c r="Y478" i="58"/>
  <c r="Y470" i="58"/>
  <c r="Y477" i="58"/>
  <c r="Y476" i="58"/>
  <c r="Y475" i="58"/>
  <c r="Y469" i="58"/>
  <c r="Y474" i="58"/>
  <c r="Y385" i="58"/>
  <c r="Y384" i="58"/>
  <c r="Y391" i="58"/>
  <c r="Y383" i="58"/>
  <c r="Y390" i="58"/>
  <c r="Y382" i="58"/>
  <c r="Y388" i="58"/>
  <c r="Y381" i="58"/>
  <c r="Y389" i="58"/>
  <c r="Y387" i="58"/>
  <c r="Y386" i="58"/>
  <c r="Y297" i="58"/>
  <c r="Y296" i="58"/>
  <c r="Y303" i="58"/>
  <c r="Y295" i="58"/>
  <c r="Y302" i="58"/>
  <c r="Y294" i="58"/>
  <c r="Y300" i="58"/>
  <c r="Y301" i="58"/>
  <c r="Y293" i="58"/>
  <c r="Y299" i="58"/>
  <c r="Y298" i="58"/>
  <c r="Y209" i="58"/>
  <c r="Y208" i="58"/>
  <c r="Y215" i="58"/>
  <c r="Y207" i="58"/>
  <c r="Y214" i="58"/>
  <c r="Y206" i="58"/>
  <c r="Y212" i="58"/>
  <c r="Y211" i="58"/>
  <c r="Y210" i="58"/>
  <c r="Y205" i="58"/>
  <c r="Y213" i="58"/>
  <c r="Y123" i="58"/>
  <c r="Y122" i="58"/>
  <c r="Y117" i="58"/>
  <c r="Y121" i="58"/>
  <c r="Y120" i="58"/>
  <c r="Y127" i="58"/>
  <c r="Y119" i="58"/>
  <c r="Y126" i="58"/>
  <c r="Y118" i="58"/>
  <c r="Y125" i="58"/>
  <c r="Y124" i="58"/>
  <c r="Y35" i="58"/>
  <c r="Y34" i="58"/>
  <c r="Y29" i="58"/>
  <c r="Y33" i="58"/>
  <c r="Y32" i="58"/>
  <c r="Y39" i="58"/>
  <c r="Y31" i="58"/>
  <c r="Y38" i="58"/>
  <c r="Y30" i="58"/>
  <c r="Y37" i="58"/>
  <c r="Y36" i="58"/>
  <c r="AG763" i="58"/>
  <c r="AG762" i="58"/>
  <c r="AG761" i="58"/>
  <c r="AG760" i="58"/>
  <c r="AG764" i="58"/>
  <c r="AG756" i="58"/>
  <c r="AG765" i="58"/>
  <c r="AG759" i="58"/>
  <c r="AG755" i="58"/>
  <c r="AG758" i="58"/>
  <c r="AG757" i="58"/>
  <c r="AG676" i="58"/>
  <c r="AG668" i="58"/>
  <c r="AG675" i="58"/>
  <c r="AG672" i="58"/>
  <c r="AG671" i="58"/>
  <c r="AG670" i="58"/>
  <c r="AG667" i="58"/>
  <c r="AG669" i="58"/>
  <c r="AG677" i="58"/>
  <c r="AG673" i="58"/>
  <c r="AG674" i="58"/>
  <c r="AG588" i="58"/>
  <c r="AG580" i="58"/>
  <c r="AG587" i="58"/>
  <c r="AG589" i="58"/>
  <c r="AG586" i="58"/>
  <c r="AG579" i="58"/>
  <c r="AG585" i="58"/>
  <c r="AG584" i="58"/>
  <c r="AG583" i="58"/>
  <c r="AG581" i="58"/>
  <c r="AG582" i="58"/>
  <c r="AG500" i="58"/>
  <c r="AG492" i="58"/>
  <c r="AG499" i="58"/>
  <c r="AG496" i="58"/>
  <c r="AG495" i="58"/>
  <c r="AG494" i="58"/>
  <c r="AG491" i="58"/>
  <c r="AG493" i="58"/>
  <c r="AG501" i="58"/>
  <c r="AG497" i="58"/>
  <c r="AG498" i="58"/>
  <c r="AG412" i="58"/>
  <c r="AG404" i="58"/>
  <c r="AG411" i="58"/>
  <c r="AG413" i="58"/>
  <c r="AG410" i="58"/>
  <c r="AG403" i="58"/>
  <c r="AG409" i="58"/>
  <c r="AG408" i="58"/>
  <c r="AG407" i="58"/>
  <c r="AG405" i="58"/>
  <c r="AG406" i="58"/>
  <c r="AG324" i="58"/>
  <c r="AG316" i="58"/>
  <c r="AG323" i="58"/>
  <c r="AG320" i="58"/>
  <c r="AG319" i="58"/>
  <c r="AG318" i="58"/>
  <c r="AG315" i="58"/>
  <c r="AG317" i="58"/>
  <c r="AG325" i="58"/>
  <c r="AG321" i="58"/>
  <c r="AG322" i="58"/>
  <c r="AG236" i="58"/>
  <c r="AG228" i="58"/>
  <c r="AG235" i="58"/>
  <c r="AG237" i="58"/>
  <c r="AG234" i="58"/>
  <c r="AG227" i="58"/>
  <c r="AG233" i="58"/>
  <c r="AG232" i="58"/>
  <c r="AG231" i="58"/>
  <c r="AG229" i="58"/>
  <c r="AG230" i="58"/>
  <c r="AG143" i="58"/>
  <c r="AG142" i="58"/>
  <c r="AG149" i="58"/>
  <c r="AG141" i="58"/>
  <c r="AG139" i="58"/>
  <c r="AG148" i="58"/>
  <c r="AG140" i="58"/>
  <c r="AG147" i="58"/>
  <c r="AG146" i="58"/>
  <c r="AG144" i="58"/>
  <c r="AG145" i="58"/>
  <c r="AG55" i="58"/>
  <c r="AG54" i="58"/>
  <c r="AG61" i="58"/>
  <c r="AG53" i="58"/>
  <c r="AG51" i="58"/>
  <c r="AG60" i="58"/>
  <c r="AG52" i="58"/>
  <c r="AG59" i="58"/>
  <c r="AG58" i="58"/>
  <c r="AG56" i="58"/>
  <c r="AG57" i="58"/>
  <c r="AO781" i="58"/>
  <c r="AO787" i="58"/>
  <c r="AO779" i="58"/>
  <c r="AO784" i="58"/>
  <c r="AO778" i="58"/>
  <c r="AO786" i="58"/>
  <c r="AO785" i="58"/>
  <c r="AO783" i="58"/>
  <c r="AO777" i="58"/>
  <c r="AO782" i="58"/>
  <c r="AO780" i="58"/>
  <c r="AO693" i="58"/>
  <c r="AO699" i="58"/>
  <c r="AO691" i="58"/>
  <c r="AO696" i="58"/>
  <c r="AO694" i="58"/>
  <c r="AO690" i="58"/>
  <c r="AO697" i="58"/>
  <c r="AO695" i="58"/>
  <c r="AO692" i="58"/>
  <c r="AO689" i="58"/>
  <c r="AO698" i="58"/>
  <c r="AO609" i="58"/>
  <c r="AO607" i="58"/>
  <c r="AO606" i="58"/>
  <c r="AO611" i="58"/>
  <c r="AO610" i="58"/>
  <c r="AO608" i="58"/>
  <c r="AO605" i="58"/>
  <c r="AO604" i="58"/>
  <c r="AO601" i="58"/>
  <c r="AO603" i="58"/>
  <c r="AO602" i="58"/>
  <c r="AO521" i="58"/>
  <c r="AO519" i="58"/>
  <c r="AO518" i="58"/>
  <c r="AO514" i="58"/>
  <c r="AO523" i="58"/>
  <c r="AO522" i="58"/>
  <c r="AO520" i="58"/>
  <c r="AO513" i="58"/>
  <c r="AO515" i="58"/>
  <c r="AO517" i="58"/>
  <c r="AO516" i="58"/>
  <c r="AO433" i="58"/>
  <c r="AO431" i="58"/>
  <c r="AO430" i="58"/>
  <c r="AO428" i="58"/>
  <c r="AO427" i="58"/>
  <c r="AO426" i="58"/>
  <c r="AO435" i="58"/>
  <c r="AO425" i="58"/>
  <c r="AO429" i="58"/>
  <c r="AO434" i="58"/>
  <c r="AO432" i="58"/>
  <c r="AO345" i="58"/>
  <c r="AO343" i="58"/>
  <c r="AO342" i="58"/>
  <c r="AO344" i="58"/>
  <c r="AO341" i="58"/>
  <c r="AO340" i="58"/>
  <c r="AO339" i="58"/>
  <c r="AO338" i="58"/>
  <c r="AO337" i="58"/>
  <c r="AO346" i="58"/>
  <c r="AO347" i="58"/>
  <c r="AO257" i="58"/>
  <c r="AO255" i="58"/>
  <c r="AO254" i="58"/>
  <c r="AO259" i="58"/>
  <c r="AO258" i="58"/>
  <c r="AO256" i="58"/>
  <c r="AO253" i="58"/>
  <c r="AO252" i="58"/>
  <c r="AO249" i="58"/>
  <c r="AO251" i="58"/>
  <c r="AO250" i="58"/>
  <c r="AO169" i="58"/>
  <c r="AO167" i="58"/>
  <c r="AO166" i="58"/>
  <c r="AO162" i="58"/>
  <c r="AO171" i="58"/>
  <c r="AO170" i="58"/>
  <c r="AO168" i="58"/>
  <c r="AO161" i="58"/>
  <c r="AO163" i="58"/>
  <c r="AO165" i="58"/>
  <c r="AO164" i="58"/>
  <c r="AO77" i="58"/>
  <c r="AO76" i="58"/>
  <c r="AO83" i="58"/>
  <c r="AO75" i="58"/>
  <c r="AO82" i="58"/>
  <c r="AO74" i="58"/>
  <c r="AO81" i="58"/>
  <c r="AO73" i="58"/>
  <c r="AO78" i="58"/>
  <c r="AO80" i="58"/>
  <c r="AO79" i="58"/>
  <c r="AW804" i="58"/>
  <c r="AW803" i="58"/>
  <c r="AW802" i="58"/>
  <c r="AW809" i="58"/>
  <c r="AW801" i="58"/>
  <c r="AW808" i="58"/>
  <c r="AW800" i="58"/>
  <c r="AW807" i="58"/>
  <c r="AW806" i="58"/>
  <c r="AW799" i="58"/>
  <c r="AW805" i="58"/>
  <c r="AW716" i="58"/>
  <c r="AW715" i="58"/>
  <c r="AW714" i="58"/>
  <c r="AW721" i="58"/>
  <c r="AW713" i="58"/>
  <c r="AW720" i="58"/>
  <c r="AW712" i="58"/>
  <c r="AW719" i="58"/>
  <c r="AW718" i="58"/>
  <c r="AW717" i="58"/>
  <c r="AW711" i="58"/>
  <c r="AW628" i="58"/>
  <c r="AW627" i="58"/>
  <c r="AW626" i="58"/>
  <c r="AW633" i="58"/>
  <c r="AW625" i="58"/>
  <c r="AW632" i="58"/>
  <c r="AW624" i="58"/>
  <c r="AW631" i="58"/>
  <c r="AW630" i="58"/>
  <c r="AW623" i="58"/>
  <c r="AW629" i="58"/>
  <c r="AW540" i="58"/>
  <c r="AW539" i="58"/>
  <c r="AW538" i="58"/>
  <c r="AW544" i="58"/>
  <c r="AW536" i="58"/>
  <c r="AW543" i="58"/>
  <c r="AW545" i="58"/>
  <c r="AW542" i="58"/>
  <c r="AW541" i="58"/>
  <c r="AW535" i="58"/>
  <c r="AW537" i="58"/>
  <c r="AW452" i="58"/>
  <c r="AW451" i="58"/>
  <c r="AW450" i="58"/>
  <c r="AW456" i="58"/>
  <c r="AW448" i="58"/>
  <c r="AW455" i="58"/>
  <c r="AW453" i="58"/>
  <c r="AW449" i="58"/>
  <c r="AW447" i="58"/>
  <c r="AW457" i="58"/>
  <c r="AW454" i="58"/>
  <c r="AW364" i="58"/>
  <c r="AW363" i="58"/>
  <c r="AW362" i="58"/>
  <c r="AW368" i="58"/>
  <c r="AW360" i="58"/>
  <c r="AW367" i="58"/>
  <c r="AW369" i="58"/>
  <c r="AW359" i="58"/>
  <c r="AW366" i="58"/>
  <c r="AW365" i="58"/>
  <c r="AW361" i="58"/>
  <c r="AW279" i="58"/>
  <c r="AW278" i="58"/>
  <c r="AW277" i="58"/>
  <c r="AW275" i="58"/>
  <c r="AW271" i="58"/>
  <c r="AW274" i="58"/>
  <c r="AW281" i="58"/>
  <c r="AW273" i="58"/>
  <c r="AW276" i="58"/>
  <c r="AW272" i="58"/>
  <c r="AW280" i="58"/>
  <c r="AW191" i="58"/>
  <c r="AW190" i="58"/>
  <c r="AW189" i="58"/>
  <c r="AW187" i="58"/>
  <c r="AW183" i="58"/>
  <c r="AW186" i="58"/>
  <c r="AW193" i="58"/>
  <c r="AW185" i="58"/>
  <c r="AW192" i="58"/>
  <c r="AW188" i="58"/>
  <c r="AW184" i="58"/>
  <c r="AW103" i="58"/>
  <c r="AW102" i="58"/>
  <c r="AW101" i="58"/>
  <c r="AW99" i="58"/>
  <c r="AW95" i="58"/>
  <c r="AW98" i="58"/>
  <c r="AW105" i="58"/>
  <c r="AW97" i="58"/>
  <c r="AW100" i="58"/>
  <c r="AW96" i="58"/>
  <c r="AW104" i="58"/>
  <c r="BE12" i="58"/>
  <c r="BE11" i="58"/>
  <c r="BE10" i="58"/>
  <c r="BE17" i="58"/>
  <c r="BE9" i="58"/>
  <c r="BE16" i="58"/>
  <c r="BE8" i="58"/>
  <c r="BE15" i="58"/>
  <c r="BE13" i="58"/>
  <c r="BE14" i="58"/>
  <c r="BE7" i="58"/>
  <c r="BE736" i="58"/>
  <c r="BE743" i="58"/>
  <c r="BE735" i="58"/>
  <c r="BE742" i="58"/>
  <c r="BE734" i="58"/>
  <c r="BE741" i="58"/>
  <c r="BE740" i="58"/>
  <c r="BE739" i="58"/>
  <c r="BE738" i="58"/>
  <c r="BE737" i="58"/>
  <c r="BE733" i="58"/>
  <c r="BE648" i="58"/>
  <c r="BE655" i="58"/>
  <c r="BE647" i="58"/>
  <c r="BE654" i="58"/>
  <c r="BE646" i="58"/>
  <c r="BE653" i="58"/>
  <c r="BE652" i="58"/>
  <c r="BE651" i="58"/>
  <c r="BE650" i="58"/>
  <c r="BE645" i="58"/>
  <c r="BE649" i="58"/>
  <c r="BE560" i="58"/>
  <c r="BE567" i="58"/>
  <c r="BE559" i="58"/>
  <c r="BE566" i="58"/>
  <c r="BE558" i="58"/>
  <c r="BE565" i="58"/>
  <c r="BE564" i="58"/>
  <c r="BE563" i="58"/>
  <c r="BE562" i="58"/>
  <c r="BE561" i="58"/>
  <c r="BE557" i="58"/>
  <c r="BE472" i="58"/>
  <c r="BE479" i="58"/>
  <c r="BE471" i="58"/>
  <c r="BE478" i="58"/>
  <c r="BE470" i="58"/>
  <c r="BE477" i="58"/>
  <c r="BE476" i="58"/>
  <c r="BE475" i="58"/>
  <c r="BE474" i="58"/>
  <c r="BE473" i="58"/>
  <c r="BE469" i="58"/>
  <c r="BE384" i="58"/>
  <c r="BE391" i="58"/>
  <c r="BE383" i="58"/>
  <c r="BE390" i="58"/>
  <c r="BE382" i="58"/>
  <c r="BE389" i="58"/>
  <c r="BE388" i="58"/>
  <c r="BE387" i="58"/>
  <c r="BE386" i="58"/>
  <c r="BE385" i="58"/>
  <c r="BE381" i="58"/>
  <c r="BE297" i="58"/>
  <c r="BE296" i="58"/>
  <c r="BE303" i="58"/>
  <c r="BE295" i="58"/>
  <c r="BE302" i="58"/>
  <c r="BE294" i="58"/>
  <c r="BE301" i="58"/>
  <c r="BE300" i="58"/>
  <c r="BE299" i="58"/>
  <c r="BE293" i="58"/>
  <c r="BE298" i="58"/>
  <c r="BE209" i="58"/>
  <c r="BE208" i="58"/>
  <c r="BE215" i="58"/>
  <c r="BE207" i="58"/>
  <c r="BE214" i="58"/>
  <c r="BE206" i="58"/>
  <c r="BE213" i="58"/>
  <c r="BE212" i="58"/>
  <c r="BE211" i="58"/>
  <c r="BE210" i="58"/>
  <c r="BE205" i="58"/>
  <c r="BE121" i="58"/>
  <c r="BE120" i="58"/>
  <c r="BE127" i="58"/>
  <c r="BE119" i="58"/>
  <c r="BE126" i="58"/>
  <c r="BE118" i="58"/>
  <c r="BE125" i="58"/>
  <c r="BE124" i="58"/>
  <c r="BE123" i="58"/>
  <c r="BE122" i="58"/>
  <c r="BE117" i="58"/>
  <c r="BE38" i="58"/>
  <c r="BE30" i="58"/>
  <c r="BE37" i="58"/>
  <c r="BE36" i="58"/>
  <c r="BE35" i="58"/>
  <c r="BE34" i="58"/>
  <c r="BE33" i="58"/>
  <c r="BE29" i="58"/>
  <c r="BE39" i="58"/>
  <c r="BE31" i="58"/>
  <c r="BE32" i="58"/>
  <c r="I584" i="58"/>
  <c r="I588" i="58"/>
  <c r="I583" i="58"/>
  <c r="I582" i="58"/>
  <c r="I589" i="58"/>
  <c r="I581" i="58"/>
  <c r="I579" i="58"/>
  <c r="I580" i="58"/>
  <c r="I587" i="58"/>
  <c r="I586" i="58"/>
  <c r="I585" i="58"/>
  <c r="Q695" i="58"/>
  <c r="Q694" i="58"/>
  <c r="Q692" i="58"/>
  <c r="Q699" i="58"/>
  <c r="Q691" i="58"/>
  <c r="Q698" i="58"/>
  <c r="Q690" i="58"/>
  <c r="Q697" i="58"/>
  <c r="Q696" i="58"/>
  <c r="Q693" i="58"/>
  <c r="Q689" i="58"/>
  <c r="Q167" i="58"/>
  <c r="Q166" i="58"/>
  <c r="Q164" i="58"/>
  <c r="Q171" i="58"/>
  <c r="Q163" i="58"/>
  <c r="Q170" i="58"/>
  <c r="Q162" i="58"/>
  <c r="Q169" i="58"/>
  <c r="Q168" i="58"/>
  <c r="Q165" i="58"/>
  <c r="Q161" i="58"/>
  <c r="Y367" i="58"/>
  <c r="Y366" i="58"/>
  <c r="Y365" i="58"/>
  <c r="Y364" i="58"/>
  <c r="Y362" i="58"/>
  <c r="Y369" i="58"/>
  <c r="Y368" i="58"/>
  <c r="Y359" i="58"/>
  <c r="Y363" i="58"/>
  <c r="Y361" i="58"/>
  <c r="Y360" i="58"/>
  <c r="AG11" i="58"/>
  <c r="AG10" i="58"/>
  <c r="AG17" i="58"/>
  <c r="AG9" i="58"/>
  <c r="AG16" i="58"/>
  <c r="AG8" i="58"/>
  <c r="AG15" i="58"/>
  <c r="AG14" i="58"/>
  <c r="AG12" i="58"/>
  <c r="AG7" i="58"/>
  <c r="AG13" i="58"/>
  <c r="AG210" i="58"/>
  <c r="AG209" i="58"/>
  <c r="AG214" i="58"/>
  <c r="AG213" i="58"/>
  <c r="AG212" i="58"/>
  <c r="AG211" i="58"/>
  <c r="AG208" i="58"/>
  <c r="AG205" i="58"/>
  <c r="AG207" i="58"/>
  <c r="AG215" i="58"/>
  <c r="AG206" i="58"/>
  <c r="AO407" i="58"/>
  <c r="AO413" i="58"/>
  <c r="AO405" i="58"/>
  <c r="AO412" i="58"/>
  <c r="AO404" i="58"/>
  <c r="AO411" i="58"/>
  <c r="AO410" i="58"/>
  <c r="AO409" i="58"/>
  <c r="AO408" i="58"/>
  <c r="AO406" i="58"/>
  <c r="AO403" i="58"/>
  <c r="AW610" i="58"/>
  <c r="AW602" i="58"/>
  <c r="AW609" i="58"/>
  <c r="AW608" i="58"/>
  <c r="AW606" i="58"/>
  <c r="AW605" i="58"/>
  <c r="AW611" i="58"/>
  <c r="AW604" i="58"/>
  <c r="AW603" i="58"/>
  <c r="AW601" i="58"/>
  <c r="AW607" i="58"/>
  <c r="BE630" i="58"/>
  <c r="BE629" i="58"/>
  <c r="BE628" i="58"/>
  <c r="BE627" i="58"/>
  <c r="BE626" i="58"/>
  <c r="BE633" i="58"/>
  <c r="BE625" i="58"/>
  <c r="BE632" i="58"/>
  <c r="BE624" i="58"/>
  <c r="BE631" i="58"/>
  <c r="BE623" i="58"/>
  <c r="AG61" i="59"/>
  <c r="AG53" i="59"/>
  <c r="AG60" i="59"/>
  <c r="AG52" i="59"/>
  <c r="AG58" i="59"/>
  <c r="AG59" i="59"/>
  <c r="AG51" i="59"/>
  <c r="AG56" i="59"/>
  <c r="AG55" i="59"/>
  <c r="AG54" i="59"/>
  <c r="AG57" i="59"/>
  <c r="I771" i="58"/>
  <c r="I770" i="58"/>
  <c r="I776" i="58"/>
  <c r="I768" i="58"/>
  <c r="I775" i="58"/>
  <c r="I767" i="58"/>
  <c r="I774" i="58"/>
  <c r="I773" i="58"/>
  <c r="I766" i="58"/>
  <c r="I772" i="58"/>
  <c r="I769" i="58"/>
  <c r="I683" i="58"/>
  <c r="I682" i="58"/>
  <c r="I688" i="58"/>
  <c r="I680" i="58"/>
  <c r="I687" i="58"/>
  <c r="I679" i="58"/>
  <c r="I686" i="58"/>
  <c r="I685" i="58"/>
  <c r="I684" i="58"/>
  <c r="I681" i="58"/>
  <c r="I678" i="58"/>
  <c r="I593" i="58"/>
  <c r="I600" i="58"/>
  <c r="I592" i="58"/>
  <c r="I599" i="58"/>
  <c r="I591" i="58"/>
  <c r="I590" i="58"/>
  <c r="I597" i="58"/>
  <c r="I598" i="58"/>
  <c r="I596" i="58"/>
  <c r="I595" i="58"/>
  <c r="I594" i="58"/>
  <c r="I505" i="58"/>
  <c r="I512" i="58"/>
  <c r="I504" i="58"/>
  <c r="I511" i="58"/>
  <c r="I503" i="58"/>
  <c r="I502" i="58"/>
  <c r="I510" i="58"/>
  <c r="I509" i="58"/>
  <c r="I508" i="58"/>
  <c r="I507" i="58"/>
  <c r="I506" i="58"/>
  <c r="I417" i="58"/>
  <c r="I424" i="58"/>
  <c r="I416" i="58"/>
  <c r="I423" i="58"/>
  <c r="I415" i="58"/>
  <c r="I414" i="58"/>
  <c r="I422" i="58"/>
  <c r="I420" i="58"/>
  <c r="I419" i="58"/>
  <c r="I418" i="58"/>
  <c r="I421" i="58"/>
  <c r="I329" i="58"/>
  <c r="I336" i="58"/>
  <c r="I328" i="58"/>
  <c r="I335" i="58"/>
  <c r="I327" i="58"/>
  <c r="I326" i="58"/>
  <c r="I334" i="58"/>
  <c r="I332" i="58"/>
  <c r="I331" i="58"/>
  <c r="I333" i="58"/>
  <c r="I330" i="58"/>
  <c r="I241" i="58"/>
  <c r="I248" i="58"/>
  <c r="I240" i="58"/>
  <c r="I247" i="58"/>
  <c r="I239" i="58"/>
  <c r="I238" i="58"/>
  <c r="I246" i="58"/>
  <c r="I244" i="58"/>
  <c r="I243" i="58"/>
  <c r="I242" i="58"/>
  <c r="I245" i="58"/>
  <c r="I153" i="58"/>
  <c r="I160" i="58"/>
  <c r="I152" i="58"/>
  <c r="I159" i="58"/>
  <c r="I151" i="58"/>
  <c r="I150" i="58"/>
  <c r="I158" i="58"/>
  <c r="I156" i="58"/>
  <c r="I155" i="58"/>
  <c r="I157" i="58"/>
  <c r="I154" i="58"/>
  <c r="I65" i="58"/>
  <c r="I72" i="58"/>
  <c r="I64" i="58"/>
  <c r="I71" i="58"/>
  <c r="I63" i="58"/>
  <c r="I62" i="58"/>
  <c r="I70" i="58"/>
  <c r="I68" i="58"/>
  <c r="I67" i="58"/>
  <c r="I66" i="58"/>
  <c r="I69" i="58"/>
  <c r="Q792" i="58"/>
  <c r="Q791" i="58"/>
  <c r="Q797" i="58"/>
  <c r="Q789" i="58"/>
  <c r="Q796" i="58"/>
  <c r="Q795" i="58"/>
  <c r="Q794" i="58"/>
  <c r="Q788" i="58"/>
  <c r="Q798" i="58"/>
  <c r="Q793" i="58"/>
  <c r="Q790" i="58"/>
  <c r="Q704" i="58"/>
  <c r="Q703" i="58"/>
  <c r="Q709" i="58"/>
  <c r="Q701" i="58"/>
  <c r="Q708" i="58"/>
  <c r="Q707" i="58"/>
  <c r="Q706" i="58"/>
  <c r="Q700" i="58"/>
  <c r="Q702" i="58"/>
  <c r="Q710" i="58"/>
  <c r="Q705" i="58"/>
  <c r="Q616" i="58"/>
  <c r="Q615" i="58"/>
  <c r="Q621" i="58"/>
  <c r="Q613" i="58"/>
  <c r="Q620" i="58"/>
  <c r="Q619" i="58"/>
  <c r="Q618" i="58"/>
  <c r="Q612" i="58"/>
  <c r="Q622" i="58"/>
  <c r="Q617" i="58"/>
  <c r="Q614" i="58"/>
  <c r="Q528" i="58"/>
  <c r="Q527" i="58"/>
  <c r="Q533" i="58"/>
  <c r="Q525" i="58"/>
  <c r="Q532" i="58"/>
  <c r="Q531" i="58"/>
  <c r="Q530" i="58"/>
  <c r="Q524" i="58"/>
  <c r="Q526" i="58"/>
  <c r="Q534" i="58"/>
  <c r="Q529" i="58"/>
  <c r="Q440" i="58"/>
  <c r="Q439" i="58"/>
  <c r="Q445" i="58"/>
  <c r="Q437" i="58"/>
  <c r="Q444" i="58"/>
  <c r="Q443" i="58"/>
  <c r="Q442" i="58"/>
  <c r="Q436" i="58"/>
  <c r="Q446" i="58"/>
  <c r="Q441" i="58"/>
  <c r="Q438" i="58"/>
  <c r="Q352" i="58"/>
  <c r="Q351" i="58"/>
  <c r="Q357" i="58"/>
  <c r="Q349" i="58"/>
  <c r="Q356" i="58"/>
  <c r="Q355" i="58"/>
  <c r="Q354" i="58"/>
  <c r="Q348" i="58"/>
  <c r="Q350" i="58"/>
  <c r="Q358" i="58"/>
  <c r="Q353" i="58"/>
  <c r="Q264" i="58"/>
  <c r="Q263" i="58"/>
  <c r="Q269" i="58"/>
  <c r="Q261" i="58"/>
  <c r="Q268" i="58"/>
  <c r="Q267" i="58"/>
  <c r="Q266" i="58"/>
  <c r="Q260" i="58"/>
  <c r="Q270" i="58"/>
  <c r="Q265" i="58"/>
  <c r="Q262" i="58"/>
  <c r="Q176" i="58"/>
  <c r="Q175" i="58"/>
  <c r="Q181" i="58"/>
  <c r="Q173" i="58"/>
  <c r="Q180" i="58"/>
  <c r="Q179" i="58"/>
  <c r="Q178" i="58"/>
  <c r="Q172" i="58"/>
  <c r="Q174" i="58"/>
  <c r="Q182" i="58"/>
  <c r="Q177" i="58"/>
  <c r="Q88" i="58"/>
  <c r="Q87" i="58"/>
  <c r="Q93" i="58"/>
  <c r="Q85" i="58"/>
  <c r="Q92" i="58"/>
  <c r="Q91" i="58"/>
  <c r="Q90" i="58"/>
  <c r="Q84" i="58"/>
  <c r="Q94" i="58"/>
  <c r="Q89" i="58"/>
  <c r="Q86" i="58"/>
  <c r="Y815" i="58"/>
  <c r="Y814" i="58"/>
  <c r="Y813" i="58"/>
  <c r="Y820" i="58"/>
  <c r="Y812" i="58"/>
  <c r="Y819" i="58"/>
  <c r="Y811" i="58"/>
  <c r="Y818" i="58"/>
  <c r="Y817" i="58"/>
  <c r="Y810" i="58"/>
  <c r="Y816" i="58"/>
  <c r="Y728" i="58"/>
  <c r="Y727" i="58"/>
  <c r="Y726" i="58"/>
  <c r="Y725" i="58"/>
  <c r="Y732" i="58"/>
  <c r="Y724" i="58"/>
  <c r="Y731" i="58"/>
  <c r="Y723" i="58"/>
  <c r="Y730" i="58"/>
  <c r="Y729" i="58"/>
  <c r="Y722" i="58"/>
  <c r="Y640" i="58"/>
  <c r="Y639" i="58"/>
  <c r="Y638" i="58"/>
  <c r="Y637" i="58"/>
  <c r="Y644" i="58"/>
  <c r="Y636" i="58"/>
  <c r="Y643" i="58"/>
  <c r="Y635" i="58"/>
  <c r="Y642" i="58"/>
  <c r="Y641" i="58"/>
  <c r="Y634" i="58"/>
  <c r="Y552" i="58"/>
  <c r="Y551" i="58"/>
  <c r="Y550" i="58"/>
  <c r="Y549" i="58"/>
  <c r="Y556" i="58"/>
  <c r="Y548" i="58"/>
  <c r="Y555" i="58"/>
  <c r="Y547" i="58"/>
  <c r="Y553" i="58"/>
  <c r="Y546" i="58"/>
  <c r="Y554" i="58"/>
  <c r="Y464" i="58"/>
  <c r="Y463" i="58"/>
  <c r="Y462" i="58"/>
  <c r="Y461" i="58"/>
  <c r="Y468" i="58"/>
  <c r="Y460" i="58"/>
  <c r="Y467" i="58"/>
  <c r="Y459" i="58"/>
  <c r="Y458" i="58"/>
  <c r="Y466" i="58"/>
  <c r="Y465" i="58"/>
  <c r="Y376" i="58"/>
  <c r="Y375" i="58"/>
  <c r="Y374" i="58"/>
  <c r="Y373" i="58"/>
  <c r="Y379" i="58"/>
  <c r="Y371" i="58"/>
  <c r="Y377" i="58"/>
  <c r="Y372" i="58"/>
  <c r="Y370" i="58"/>
  <c r="Y380" i="58"/>
  <c r="Y378" i="58"/>
  <c r="Y288" i="58"/>
  <c r="Y287" i="58"/>
  <c r="Y286" i="58"/>
  <c r="Y285" i="58"/>
  <c r="Y291" i="58"/>
  <c r="Y283" i="58"/>
  <c r="Y282" i="58"/>
  <c r="Y292" i="58"/>
  <c r="Y290" i="58"/>
  <c r="Y289" i="58"/>
  <c r="Y284" i="58"/>
  <c r="Y200" i="58"/>
  <c r="Y199" i="58"/>
  <c r="Y198" i="58"/>
  <c r="Y197" i="58"/>
  <c r="Y203" i="58"/>
  <c r="Y195" i="58"/>
  <c r="Y204" i="58"/>
  <c r="Y194" i="58"/>
  <c r="Y202" i="58"/>
  <c r="Y201" i="58"/>
  <c r="Y196" i="58"/>
  <c r="Y114" i="58"/>
  <c r="Y113" i="58"/>
  <c r="Y112" i="58"/>
  <c r="Y106" i="58"/>
  <c r="Y111" i="58"/>
  <c r="Y110" i="58"/>
  <c r="Y109" i="58"/>
  <c r="Y116" i="58"/>
  <c r="Y108" i="58"/>
  <c r="Y115" i="58"/>
  <c r="Y107" i="58"/>
  <c r="Y26" i="58"/>
  <c r="Y25" i="58"/>
  <c r="Y24" i="58"/>
  <c r="Y18" i="58"/>
  <c r="Y23" i="58"/>
  <c r="Y22" i="58"/>
  <c r="Y21" i="58"/>
  <c r="Y28" i="58"/>
  <c r="Y20" i="58"/>
  <c r="Y19" i="58"/>
  <c r="Y27" i="58"/>
  <c r="AG754" i="58"/>
  <c r="AG746" i="58"/>
  <c r="AG753" i="58"/>
  <c r="AG745" i="58"/>
  <c r="AG752" i="58"/>
  <c r="AG751" i="58"/>
  <c r="AG747" i="58"/>
  <c r="AG748" i="58"/>
  <c r="AG744" i="58"/>
  <c r="AG749" i="58"/>
  <c r="AG750" i="58"/>
  <c r="AG659" i="58"/>
  <c r="AG666" i="58"/>
  <c r="AG658" i="58"/>
  <c r="AG661" i="58"/>
  <c r="AG660" i="58"/>
  <c r="AG657" i="58"/>
  <c r="AG656" i="58"/>
  <c r="AG665" i="58"/>
  <c r="AG664" i="58"/>
  <c r="AG662" i="58"/>
  <c r="AG663" i="58"/>
  <c r="AG571" i="58"/>
  <c r="AG578" i="58"/>
  <c r="AG570" i="58"/>
  <c r="AG577" i="58"/>
  <c r="AG576" i="58"/>
  <c r="AG575" i="58"/>
  <c r="AG574" i="58"/>
  <c r="AG568" i="58"/>
  <c r="AG573" i="58"/>
  <c r="AG572" i="58"/>
  <c r="AG569" i="58"/>
  <c r="AG483" i="58"/>
  <c r="AG490" i="58"/>
  <c r="AG482" i="58"/>
  <c r="AG485" i="58"/>
  <c r="AG484" i="58"/>
  <c r="AG481" i="58"/>
  <c r="AG480" i="58"/>
  <c r="AG489" i="58"/>
  <c r="AG488" i="58"/>
  <c r="AG486" i="58"/>
  <c r="AG487" i="58"/>
  <c r="AG395" i="58"/>
  <c r="AG402" i="58"/>
  <c r="AG394" i="58"/>
  <c r="AG401" i="58"/>
  <c r="AG400" i="58"/>
  <c r="AG399" i="58"/>
  <c r="AG398" i="58"/>
  <c r="AG392" i="58"/>
  <c r="AG397" i="58"/>
  <c r="AG396" i="58"/>
  <c r="AG393" i="58"/>
  <c r="AG307" i="58"/>
  <c r="AG314" i="58"/>
  <c r="AG306" i="58"/>
  <c r="AG309" i="58"/>
  <c r="AG308" i="58"/>
  <c r="AG305" i="58"/>
  <c r="AG304" i="58"/>
  <c r="AG313" i="58"/>
  <c r="AG312" i="58"/>
  <c r="AG310" i="58"/>
  <c r="AG311" i="58"/>
  <c r="AG219" i="58"/>
  <c r="AG226" i="58"/>
  <c r="AG218" i="58"/>
  <c r="AG225" i="58"/>
  <c r="AG224" i="58"/>
  <c r="AG223" i="58"/>
  <c r="AG222" i="58"/>
  <c r="AG216" i="58"/>
  <c r="AG221" i="58"/>
  <c r="AG220" i="58"/>
  <c r="AG217" i="58"/>
  <c r="AG134" i="58"/>
  <c r="AG133" i="58"/>
  <c r="AG132" i="58"/>
  <c r="AG131" i="58"/>
  <c r="AG128" i="58"/>
  <c r="AG138" i="58"/>
  <c r="AG130" i="58"/>
  <c r="AG137" i="58"/>
  <c r="AG129" i="58"/>
  <c r="AG135" i="58"/>
  <c r="AG136" i="58"/>
  <c r="AG46" i="58"/>
  <c r="AG45" i="58"/>
  <c r="AG44" i="58"/>
  <c r="AG43" i="58"/>
  <c r="AG40" i="58"/>
  <c r="AG50" i="58"/>
  <c r="AG42" i="58"/>
  <c r="AG49" i="58"/>
  <c r="AG41" i="58"/>
  <c r="AG47" i="58"/>
  <c r="AG48" i="58"/>
  <c r="AO772" i="58"/>
  <c r="AO770" i="58"/>
  <c r="AO775" i="58"/>
  <c r="AO767" i="58"/>
  <c r="AO774" i="58"/>
  <c r="AO773" i="58"/>
  <c r="AO776" i="58"/>
  <c r="AO768" i="58"/>
  <c r="AO771" i="58"/>
  <c r="AO769" i="58"/>
  <c r="AO766" i="58"/>
  <c r="AO684" i="58"/>
  <c r="AO682" i="58"/>
  <c r="AO687" i="58"/>
  <c r="AO679" i="58"/>
  <c r="AO680" i="58"/>
  <c r="AO688" i="58"/>
  <c r="AO686" i="58"/>
  <c r="AO685" i="58"/>
  <c r="AO683" i="58"/>
  <c r="AO681" i="58"/>
  <c r="AO678" i="58"/>
  <c r="AO600" i="58"/>
  <c r="AO592" i="58"/>
  <c r="AO598" i="58"/>
  <c r="AO597" i="58"/>
  <c r="AO596" i="58"/>
  <c r="AO595" i="58"/>
  <c r="AO594" i="58"/>
  <c r="AO593" i="58"/>
  <c r="AO591" i="58"/>
  <c r="AO599" i="58"/>
  <c r="AO590" i="58"/>
  <c r="AO512" i="58"/>
  <c r="AO504" i="58"/>
  <c r="AO510" i="58"/>
  <c r="AO509" i="58"/>
  <c r="AO511" i="58"/>
  <c r="AO508" i="58"/>
  <c r="AO507" i="58"/>
  <c r="AO506" i="58"/>
  <c r="AO505" i="58"/>
  <c r="AO503" i="58"/>
  <c r="AO502" i="58"/>
  <c r="AO424" i="58"/>
  <c r="AO416" i="58"/>
  <c r="AO422" i="58"/>
  <c r="AO421" i="58"/>
  <c r="AO415" i="58"/>
  <c r="AO423" i="58"/>
  <c r="AO420" i="58"/>
  <c r="AO417" i="58"/>
  <c r="AO419" i="58"/>
  <c r="AO418" i="58"/>
  <c r="AO414" i="58"/>
  <c r="AO336" i="58"/>
  <c r="AO328" i="58"/>
  <c r="AO334" i="58"/>
  <c r="AO333" i="58"/>
  <c r="AO330" i="58"/>
  <c r="AO329" i="58"/>
  <c r="AO327" i="58"/>
  <c r="AO331" i="58"/>
  <c r="AO335" i="58"/>
  <c r="AO332" i="58"/>
  <c r="AO326" i="58"/>
  <c r="AO248" i="58"/>
  <c r="AO240" i="58"/>
  <c r="AO246" i="58"/>
  <c r="AO245" i="58"/>
  <c r="AO244" i="58"/>
  <c r="AO243" i="58"/>
  <c r="AO242" i="58"/>
  <c r="AO241" i="58"/>
  <c r="AO239" i="58"/>
  <c r="AO247" i="58"/>
  <c r="AO238" i="58"/>
  <c r="AO160" i="58"/>
  <c r="AO158" i="58"/>
  <c r="AO157" i="58"/>
  <c r="AO159" i="58"/>
  <c r="AO156" i="58"/>
  <c r="AO155" i="58"/>
  <c r="AO154" i="58"/>
  <c r="AO151" i="58"/>
  <c r="AO153" i="58"/>
  <c r="AO152" i="58"/>
  <c r="AO150" i="58"/>
  <c r="AO68" i="58"/>
  <c r="AO67" i="58"/>
  <c r="AO66" i="58"/>
  <c r="AO65" i="58"/>
  <c r="AO72" i="58"/>
  <c r="AO64" i="58"/>
  <c r="AO69" i="58"/>
  <c r="AO71" i="58"/>
  <c r="AO63" i="58"/>
  <c r="AO70" i="58"/>
  <c r="AO62" i="58"/>
  <c r="AW795" i="58"/>
  <c r="AW794" i="58"/>
  <c r="AW793" i="58"/>
  <c r="AW792" i="58"/>
  <c r="AW791" i="58"/>
  <c r="AW798" i="58"/>
  <c r="AW790" i="58"/>
  <c r="AW789" i="58"/>
  <c r="AW788" i="58"/>
  <c r="AW797" i="58"/>
  <c r="AW796" i="58"/>
  <c r="AW707" i="58"/>
  <c r="AW706" i="58"/>
  <c r="AW705" i="58"/>
  <c r="AW704" i="58"/>
  <c r="AW703" i="58"/>
  <c r="AW710" i="58"/>
  <c r="AW702" i="58"/>
  <c r="AW709" i="58"/>
  <c r="AW701" i="58"/>
  <c r="AW700" i="58"/>
  <c r="AW708" i="58"/>
  <c r="AW619" i="58"/>
  <c r="AW618" i="58"/>
  <c r="AW617" i="58"/>
  <c r="AW615" i="58"/>
  <c r="AW622" i="58"/>
  <c r="AW614" i="58"/>
  <c r="AW616" i="58"/>
  <c r="AW613" i="58"/>
  <c r="AW612" i="58"/>
  <c r="AW621" i="58"/>
  <c r="AW620" i="58"/>
  <c r="AW531" i="58"/>
  <c r="AW530" i="58"/>
  <c r="AW529" i="58"/>
  <c r="AW527" i="58"/>
  <c r="AW534" i="58"/>
  <c r="AW526" i="58"/>
  <c r="AW533" i="58"/>
  <c r="AW532" i="58"/>
  <c r="AW524" i="58"/>
  <c r="AW528" i="58"/>
  <c r="AW525" i="58"/>
  <c r="AW443" i="58"/>
  <c r="AW442" i="58"/>
  <c r="AW441" i="58"/>
  <c r="AW439" i="58"/>
  <c r="AW446" i="58"/>
  <c r="AW438" i="58"/>
  <c r="AW445" i="58"/>
  <c r="AW440" i="58"/>
  <c r="AW437" i="58"/>
  <c r="AW436" i="58"/>
  <c r="AW444" i="58"/>
  <c r="AW355" i="58"/>
  <c r="AW354" i="58"/>
  <c r="AW353" i="58"/>
  <c r="AW351" i="58"/>
  <c r="AW358" i="58"/>
  <c r="AW350" i="58"/>
  <c r="AW357" i="58"/>
  <c r="AW356" i="58"/>
  <c r="AW352" i="58"/>
  <c r="AW348" i="58"/>
  <c r="AW349" i="58"/>
  <c r="AW270" i="58"/>
  <c r="AW262" i="58"/>
  <c r="AW269" i="58"/>
  <c r="AW261" i="58"/>
  <c r="AW268" i="58"/>
  <c r="AW266" i="58"/>
  <c r="AW265" i="58"/>
  <c r="AW260" i="58"/>
  <c r="AW264" i="58"/>
  <c r="AW267" i="58"/>
  <c r="AW263" i="58"/>
  <c r="AW182" i="58"/>
  <c r="AW174" i="58"/>
  <c r="AW181" i="58"/>
  <c r="AW173" i="58"/>
  <c r="AW180" i="58"/>
  <c r="AW178" i="58"/>
  <c r="AW177" i="58"/>
  <c r="AW172" i="58"/>
  <c r="AW176" i="58"/>
  <c r="AW179" i="58"/>
  <c r="AW175" i="58"/>
  <c r="AW94" i="58"/>
  <c r="AW86" i="58"/>
  <c r="AW93" i="58"/>
  <c r="AW85" i="58"/>
  <c r="AW92" i="58"/>
  <c r="AW90" i="58"/>
  <c r="AW89" i="58"/>
  <c r="AW84" i="58"/>
  <c r="AW88" i="58"/>
  <c r="AW91" i="58"/>
  <c r="AW87" i="58"/>
  <c r="BE815" i="58"/>
  <c r="BE814" i="58"/>
  <c r="BE813" i="58"/>
  <c r="BE820" i="58"/>
  <c r="BE812" i="58"/>
  <c r="BE819" i="58"/>
  <c r="BE811" i="58"/>
  <c r="BE818" i="58"/>
  <c r="BE817" i="58"/>
  <c r="BE816" i="58"/>
  <c r="BE810" i="58"/>
  <c r="BE727" i="58"/>
  <c r="BE726" i="58"/>
  <c r="BE725" i="58"/>
  <c r="BE732" i="58"/>
  <c r="BE724" i="58"/>
  <c r="BE731" i="58"/>
  <c r="BE723" i="58"/>
  <c r="BE730" i="58"/>
  <c r="BE729" i="58"/>
  <c r="BE728" i="58"/>
  <c r="BE722" i="58"/>
  <c r="BE639" i="58"/>
  <c r="BE638" i="58"/>
  <c r="BE637" i="58"/>
  <c r="BE644" i="58"/>
  <c r="BE636" i="58"/>
  <c r="BE643" i="58"/>
  <c r="BE635" i="58"/>
  <c r="BE642" i="58"/>
  <c r="BE641" i="58"/>
  <c r="BE640" i="58"/>
  <c r="BE634" i="58"/>
  <c r="BE551" i="58"/>
  <c r="BE550" i="58"/>
  <c r="BE549" i="58"/>
  <c r="BE556" i="58"/>
  <c r="BE548" i="58"/>
  <c r="BE555" i="58"/>
  <c r="BE547" i="58"/>
  <c r="BE554" i="58"/>
  <c r="BE553" i="58"/>
  <c r="BE552" i="58"/>
  <c r="BE546" i="58"/>
  <c r="BE463" i="58"/>
  <c r="BE462" i="58"/>
  <c r="BE461" i="58"/>
  <c r="BE468" i="58"/>
  <c r="BE460" i="58"/>
  <c r="BE467" i="58"/>
  <c r="BE459" i="58"/>
  <c r="BE466" i="58"/>
  <c r="BE465" i="58"/>
  <c r="BE464" i="58"/>
  <c r="BE458" i="58"/>
  <c r="BE375" i="58"/>
  <c r="BE374" i="58"/>
  <c r="BE373" i="58"/>
  <c r="BE380" i="58"/>
  <c r="BE372" i="58"/>
  <c r="BE379" i="58"/>
  <c r="BE371" i="58"/>
  <c r="BE378" i="58"/>
  <c r="BE377" i="58"/>
  <c r="BE376" i="58"/>
  <c r="BE370" i="58"/>
  <c r="BE288" i="58"/>
  <c r="BE287" i="58"/>
  <c r="BE286" i="58"/>
  <c r="BE285" i="58"/>
  <c r="BE292" i="58"/>
  <c r="BE284" i="58"/>
  <c r="BE291" i="58"/>
  <c r="BE283" i="58"/>
  <c r="BE290" i="58"/>
  <c r="BE289" i="58"/>
  <c r="BE282" i="58"/>
  <c r="BE200" i="58"/>
  <c r="BE199" i="58"/>
  <c r="BE198" i="58"/>
  <c r="BE197" i="58"/>
  <c r="BE204" i="58"/>
  <c r="BE196" i="58"/>
  <c r="BE203" i="58"/>
  <c r="BE195" i="58"/>
  <c r="BE202" i="58"/>
  <c r="BE201" i="58"/>
  <c r="BE194" i="58"/>
  <c r="BE112" i="58"/>
  <c r="BE111" i="58"/>
  <c r="BE110" i="58"/>
  <c r="BE109" i="58"/>
  <c r="BE116" i="58"/>
  <c r="BE108" i="58"/>
  <c r="BE115" i="58"/>
  <c r="BE107" i="58"/>
  <c r="BE114" i="58"/>
  <c r="BE113" i="58"/>
  <c r="BE106" i="58"/>
  <c r="BE21" i="58"/>
  <c r="BE28" i="58"/>
  <c r="BE20" i="58"/>
  <c r="BE27" i="58"/>
  <c r="BE19" i="58"/>
  <c r="BE26" i="58"/>
  <c r="BE25" i="58"/>
  <c r="BE24" i="58"/>
  <c r="BE22" i="58"/>
  <c r="BE23" i="58"/>
  <c r="BE18" i="58"/>
  <c r="AG11" i="59"/>
  <c r="AG16" i="59"/>
  <c r="AG13" i="59"/>
  <c r="AG15" i="59"/>
  <c r="AG12" i="59"/>
  <c r="AG17" i="59"/>
  <c r="AG14" i="59"/>
  <c r="I26" i="59"/>
  <c r="I25" i="59"/>
  <c r="I24" i="59"/>
  <c r="I23" i="59"/>
  <c r="I22" i="59"/>
  <c r="I19" i="59"/>
  <c r="I21" i="59"/>
  <c r="I18" i="59"/>
  <c r="I28" i="59"/>
  <c r="I20" i="59"/>
  <c r="I27" i="59"/>
  <c r="I15" i="59"/>
  <c r="I8" i="59"/>
  <c r="I14" i="59"/>
  <c r="I11" i="59"/>
  <c r="I13" i="59"/>
  <c r="I12" i="59"/>
  <c r="I10" i="59"/>
  <c r="I17" i="59"/>
  <c r="I9" i="59"/>
  <c r="I87" i="59"/>
  <c r="I94" i="59"/>
  <c r="I86" i="59"/>
  <c r="I93" i="59"/>
  <c r="I85" i="59"/>
  <c r="I91" i="59"/>
  <c r="I92" i="59"/>
  <c r="I84" i="59"/>
  <c r="I88" i="59"/>
  <c r="I90" i="59"/>
  <c r="I89" i="59"/>
  <c r="I44" i="59"/>
  <c r="I43" i="59"/>
  <c r="I50" i="59"/>
  <c r="I42" i="59"/>
  <c r="I49" i="59"/>
  <c r="I41" i="59"/>
  <c r="I40" i="59"/>
  <c r="I48" i="59"/>
  <c r="I47" i="59"/>
  <c r="I45" i="59"/>
  <c r="I46" i="59"/>
  <c r="I79" i="59"/>
  <c r="I73" i="59"/>
  <c r="I78" i="59"/>
  <c r="I83" i="59"/>
  <c r="I77" i="59"/>
  <c r="I76" i="59"/>
  <c r="I75" i="59"/>
  <c r="I80" i="59"/>
  <c r="I82" i="59"/>
  <c r="I74" i="59"/>
  <c r="I81" i="59"/>
  <c r="I35" i="59"/>
  <c r="I34" i="59"/>
  <c r="I31" i="59"/>
  <c r="I36" i="59"/>
  <c r="I33" i="59"/>
  <c r="I39" i="59"/>
  <c r="I29" i="59"/>
  <c r="I32" i="59"/>
  <c r="I38" i="59"/>
  <c r="I30" i="59"/>
  <c r="I37" i="59"/>
  <c r="I70" i="59"/>
  <c r="I69" i="59"/>
  <c r="I62" i="59"/>
  <c r="I68" i="59"/>
  <c r="I66" i="59"/>
  <c r="I63" i="59"/>
  <c r="I67" i="59"/>
  <c r="I65" i="59"/>
  <c r="I72" i="59"/>
  <c r="I64" i="59"/>
  <c r="I71" i="59"/>
  <c r="I61" i="59"/>
  <c r="I53" i="59"/>
  <c r="I54" i="59"/>
  <c r="I60" i="59"/>
  <c r="I52" i="59"/>
  <c r="I57" i="59"/>
  <c r="I59" i="59"/>
  <c r="I51" i="59"/>
  <c r="I58" i="59"/>
  <c r="I56" i="59"/>
  <c r="I55" i="59"/>
  <c r="H10" i="56" l="1"/>
  <c r="G10" i="56"/>
  <c r="Y40" i="59" l="1"/>
  <c r="Q18" i="59"/>
  <c r="AO16" i="59" l="1"/>
  <c r="AO8" i="59"/>
  <c r="AO7" i="59"/>
  <c r="AO15" i="59"/>
  <c r="AO14" i="59"/>
  <c r="AO13" i="59"/>
  <c r="AO11" i="59"/>
  <c r="AO10" i="59"/>
  <c r="AO9" i="59"/>
  <c r="AO17" i="59"/>
  <c r="AO12" i="59"/>
  <c r="BE14" i="59"/>
  <c r="BE13" i="59"/>
  <c r="BE12" i="59"/>
  <c r="BE11" i="59"/>
  <c r="BE9" i="59"/>
  <c r="BE17" i="59"/>
  <c r="BE8" i="59"/>
  <c r="BE16" i="59"/>
  <c r="BE10" i="59"/>
  <c r="BE15" i="59"/>
  <c r="BE7" i="59"/>
  <c r="AO87" i="59"/>
  <c r="AO94" i="59"/>
  <c r="AO86" i="59"/>
  <c r="AO84" i="59"/>
  <c r="AO93" i="59"/>
  <c r="AO85" i="59"/>
  <c r="AO92" i="59"/>
  <c r="AO90" i="59"/>
  <c r="AO89" i="59"/>
  <c r="AO91" i="59"/>
  <c r="AO88" i="59"/>
  <c r="AW93" i="59"/>
  <c r="AW85" i="59"/>
  <c r="AW92" i="59"/>
  <c r="AW91" i="59"/>
  <c r="AW90" i="59"/>
  <c r="AW88" i="59"/>
  <c r="AW87" i="59"/>
  <c r="AW86" i="59"/>
  <c r="AW94" i="59"/>
  <c r="AW84" i="59"/>
  <c r="AW89" i="59"/>
  <c r="BE91" i="59"/>
  <c r="BE90" i="59"/>
  <c r="BE89" i="59"/>
  <c r="BE88" i="59"/>
  <c r="BE94" i="59"/>
  <c r="BE86" i="59"/>
  <c r="BE93" i="59"/>
  <c r="BE85" i="59"/>
  <c r="BE87" i="59"/>
  <c r="BE92" i="59"/>
  <c r="BE84" i="59"/>
  <c r="AW14" i="59"/>
  <c r="AW13" i="59"/>
  <c r="AW12" i="59"/>
  <c r="AW11" i="59"/>
  <c r="AW17" i="59"/>
  <c r="AW9" i="59"/>
  <c r="AW7" i="59"/>
  <c r="AW16" i="59"/>
  <c r="AW8" i="59"/>
  <c r="AW15" i="59"/>
  <c r="AW10" i="59"/>
  <c r="AO78" i="59"/>
  <c r="AO77" i="59"/>
  <c r="AO76" i="59"/>
  <c r="AO73" i="59"/>
  <c r="AO83" i="59"/>
  <c r="AO75" i="59"/>
  <c r="AO81" i="59"/>
  <c r="AO80" i="59"/>
  <c r="AO74" i="59"/>
  <c r="AO79" i="59"/>
  <c r="AO82" i="59"/>
  <c r="AW76" i="59"/>
  <c r="AW73" i="59"/>
  <c r="AW83" i="59"/>
  <c r="AW75" i="59"/>
  <c r="AW82" i="59"/>
  <c r="AW74" i="59"/>
  <c r="AW81" i="59"/>
  <c r="AW79" i="59"/>
  <c r="AW78" i="59"/>
  <c r="AW80" i="59"/>
  <c r="AW77" i="59"/>
  <c r="BE83" i="59"/>
  <c r="BE75" i="59"/>
  <c r="BE82" i="59"/>
  <c r="BE74" i="59"/>
  <c r="BE73" i="59"/>
  <c r="BE81" i="59"/>
  <c r="BE80" i="59"/>
  <c r="BE78" i="59"/>
  <c r="BE77" i="59"/>
  <c r="BE79" i="59"/>
  <c r="BE76" i="59"/>
  <c r="AO69" i="59"/>
  <c r="AO68" i="59"/>
  <c r="AO67" i="59"/>
  <c r="AO66" i="59"/>
  <c r="AO62" i="59"/>
  <c r="AO72" i="59"/>
  <c r="AO64" i="59"/>
  <c r="AO71" i="59"/>
  <c r="AO63" i="59"/>
  <c r="AO70" i="59"/>
  <c r="AO65" i="59"/>
  <c r="AW67" i="59"/>
  <c r="AW66" i="59"/>
  <c r="AW62" i="59"/>
  <c r="AW65" i="59"/>
  <c r="AW72" i="59"/>
  <c r="AW64" i="59"/>
  <c r="AW70" i="59"/>
  <c r="AW69" i="59"/>
  <c r="AW71" i="59"/>
  <c r="AW68" i="59"/>
  <c r="AW63" i="59"/>
  <c r="BE66" i="59"/>
  <c r="BE65" i="59"/>
  <c r="BE72" i="59"/>
  <c r="BE64" i="59"/>
  <c r="BE62" i="59"/>
  <c r="BE71" i="59"/>
  <c r="BE63" i="59"/>
  <c r="BE69" i="59"/>
  <c r="BE68" i="59"/>
  <c r="BE67" i="59"/>
  <c r="BE70" i="59"/>
  <c r="AO60" i="59"/>
  <c r="AO52" i="59"/>
  <c r="AO59" i="59"/>
  <c r="AO58" i="59"/>
  <c r="AO57" i="59"/>
  <c r="AO55" i="59"/>
  <c r="AO54" i="59"/>
  <c r="AO61" i="59"/>
  <c r="AO56" i="59"/>
  <c r="AO51" i="59"/>
  <c r="AO53" i="59"/>
  <c r="AW58" i="59"/>
  <c r="AW57" i="59"/>
  <c r="AW56" i="59"/>
  <c r="AW51" i="59"/>
  <c r="AW55" i="59"/>
  <c r="AW61" i="59"/>
  <c r="AW53" i="59"/>
  <c r="AW60" i="59"/>
  <c r="AW52" i="59"/>
  <c r="AW54" i="59"/>
  <c r="AW59" i="59"/>
  <c r="BE57" i="59"/>
  <c r="BE56" i="59"/>
  <c r="BE55" i="59"/>
  <c r="BE54" i="59"/>
  <c r="BE51" i="59"/>
  <c r="BE60" i="59"/>
  <c r="BE52" i="59"/>
  <c r="BE59" i="59"/>
  <c r="BE61" i="59"/>
  <c r="BE58" i="59"/>
  <c r="BE53" i="59"/>
  <c r="AO43" i="59"/>
  <c r="AO50" i="59"/>
  <c r="AO42" i="59"/>
  <c r="AO49" i="59"/>
  <c r="AO41" i="59"/>
  <c r="AO48" i="59"/>
  <c r="AO46" i="59"/>
  <c r="AO40" i="59"/>
  <c r="AO45" i="59"/>
  <c r="AO44" i="59"/>
  <c r="AO47" i="59"/>
  <c r="AW49" i="59"/>
  <c r="AW41" i="59"/>
  <c r="AW48" i="59"/>
  <c r="AW47" i="59"/>
  <c r="AW46" i="59"/>
  <c r="AW40" i="59"/>
  <c r="AW44" i="59"/>
  <c r="AW43" i="59"/>
  <c r="AW50" i="59"/>
  <c r="AW45" i="59"/>
  <c r="AW42" i="59"/>
  <c r="BE48" i="59"/>
  <c r="BE40" i="59"/>
  <c r="BE47" i="59"/>
  <c r="BE46" i="59"/>
  <c r="BE45" i="59"/>
  <c r="BE43" i="59"/>
  <c r="BE50" i="59"/>
  <c r="BE42" i="59"/>
  <c r="BE41" i="59"/>
  <c r="BE49" i="59"/>
  <c r="BE44" i="59"/>
  <c r="AO34" i="59"/>
  <c r="AO33" i="59"/>
  <c r="AO32" i="59"/>
  <c r="AO39" i="59"/>
  <c r="AO31" i="59"/>
  <c r="AO37" i="59"/>
  <c r="AO36" i="59"/>
  <c r="AO29" i="59"/>
  <c r="AO35" i="59"/>
  <c r="AO30" i="59"/>
  <c r="AO38" i="59"/>
  <c r="AW32" i="59"/>
  <c r="AW39" i="59"/>
  <c r="AW31" i="59"/>
  <c r="AW38" i="59"/>
  <c r="AW30" i="59"/>
  <c r="AW37" i="59"/>
  <c r="AW35" i="59"/>
  <c r="AW34" i="59"/>
  <c r="AW29" i="59"/>
  <c r="AW36" i="59"/>
  <c r="AW33" i="59"/>
  <c r="BE32" i="59"/>
  <c r="BE39" i="59"/>
  <c r="BE31" i="59"/>
  <c r="BE38" i="59"/>
  <c r="BE30" i="59"/>
  <c r="BE37" i="59"/>
  <c r="BE35" i="59"/>
  <c r="BE34" i="59"/>
  <c r="BE33" i="59"/>
  <c r="BE36" i="59"/>
  <c r="BE29" i="59"/>
  <c r="AO25" i="59"/>
  <c r="AO24" i="59"/>
  <c r="AO23" i="59"/>
  <c r="AO22" i="59"/>
  <c r="AO28" i="59"/>
  <c r="AO20" i="59"/>
  <c r="AO27" i="59"/>
  <c r="AO19" i="59"/>
  <c r="AO18" i="59"/>
  <c r="AO26" i="59"/>
  <c r="AO21" i="59"/>
  <c r="AW23" i="59"/>
  <c r="AW22" i="59"/>
  <c r="AW21" i="59"/>
  <c r="AW28" i="59"/>
  <c r="AW20" i="59"/>
  <c r="AW26" i="59"/>
  <c r="AW18" i="59"/>
  <c r="AW25" i="59"/>
  <c r="AW24" i="59"/>
  <c r="AW27" i="59"/>
  <c r="AW19" i="59"/>
  <c r="BE23" i="59"/>
  <c r="BE22" i="59"/>
  <c r="BE21" i="59"/>
  <c r="BE28" i="59"/>
  <c r="BE20" i="59"/>
  <c r="BE26" i="59"/>
  <c r="BE18" i="59"/>
  <c r="BE25" i="59"/>
  <c r="BE19" i="59"/>
  <c r="BE27" i="59"/>
  <c r="BE24" i="59"/>
  <c r="Q33" i="59"/>
  <c r="Q32" i="59"/>
  <c r="Q37" i="59"/>
  <c r="Q39" i="59"/>
  <c r="Q31" i="59"/>
  <c r="Q34" i="59"/>
  <c r="Q38" i="59"/>
  <c r="Q30" i="59"/>
  <c r="Q36" i="59"/>
  <c r="Q29" i="59"/>
  <c r="Q35" i="59"/>
  <c r="Y49" i="59"/>
  <c r="Y41" i="59"/>
  <c r="Y48" i="59"/>
  <c r="Y47" i="59"/>
  <c r="Y46" i="59"/>
  <c r="Y45" i="59"/>
  <c r="Y44" i="59"/>
  <c r="Y50" i="59"/>
  <c r="Y43" i="59"/>
  <c r="Y42" i="59"/>
  <c r="Y58" i="59"/>
  <c r="Y57" i="59"/>
  <c r="Y56" i="59"/>
  <c r="Y55" i="59"/>
  <c r="Y51" i="59"/>
  <c r="Y54" i="59"/>
  <c r="Y61" i="59"/>
  <c r="Y53" i="59"/>
  <c r="Y60" i="59"/>
  <c r="Y52" i="59"/>
  <c r="Y59" i="59"/>
  <c r="Q22" i="59"/>
  <c r="Q24" i="59"/>
  <c r="Q21" i="59"/>
  <c r="Q23" i="59"/>
  <c r="Q20" i="59"/>
  <c r="Q19" i="59"/>
  <c r="Q25" i="59"/>
  <c r="Q28" i="59"/>
  <c r="Q27" i="59"/>
  <c r="Q26" i="59"/>
  <c r="Q50" i="59"/>
  <c r="Q42" i="59"/>
  <c r="Q49" i="59"/>
  <c r="Q41" i="59"/>
  <c r="Q48" i="59"/>
  <c r="Q46" i="59"/>
  <c r="Q47" i="59"/>
  <c r="Q43" i="59"/>
  <c r="Q45" i="59"/>
  <c r="Q44" i="59"/>
  <c r="Q40" i="59"/>
  <c r="Q14" i="59"/>
  <c r="Q13" i="59"/>
  <c r="Q12" i="59"/>
  <c r="Q7" i="59"/>
  <c r="Q11" i="59"/>
  <c r="Q10" i="59"/>
  <c r="Q17" i="59"/>
  <c r="Q9" i="59"/>
  <c r="Q16" i="59"/>
  <c r="Q8" i="59"/>
  <c r="Q15" i="59"/>
  <c r="Y32" i="59"/>
  <c r="Y39" i="59"/>
  <c r="Y31" i="59"/>
  <c r="Y38" i="59"/>
  <c r="Y30" i="59"/>
  <c r="Y37" i="59"/>
  <c r="Y36" i="59"/>
  <c r="Y35" i="59"/>
  <c r="Y29" i="59"/>
  <c r="Y34" i="59"/>
  <c r="Y33" i="59"/>
  <c r="Y14" i="59"/>
  <c r="Y13" i="59"/>
  <c r="Y12" i="59"/>
  <c r="Y7" i="59"/>
  <c r="Y11" i="59"/>
  <c r="Y10" i="59"/>
  <c r="Y17" i="59"/>
  <c r="Y9" i="59"/>
  <c r="Y16" i="59"/>
  <c r="Y8" i="59"/>
  <c r="Y15" i="59"/>
  <c r="Y23" i="59"/>
  <c r="Y22" i="59"/>
  <c r="Y21" i="59"/>
  <c r="Y28" i="59"/>
  <c r="Y20" i="59"/>
  <c r="Y27" i="59"/>
  <c r="Y19" i="59"/>
  <c r="Y26" i="59"/>
  <c r="Y24" i="59"/>
  <c r="Y25" i="59"/>
  <c r="Y18" i="59"/>
  <c r="Q77" i="59"/>
  <c r="Q76" i="59"/>
  <c r="Q83" i="59"/>
  <c r="Q75" i="59"/>
  <c r="Q81" i="59"/>
  <c r="Q82" i="59"/>
  <c r="Q74" i="59"/>
  <c r="Q73" i="59"/>
  <c r="Q78" i="59"/>
  <c r="Q80" i="59"/>
  <c r="Q79" i="59"/>
  <c r="Q68" i="59"/>
  <c r="Q67" i="59"/>
  <c r="Q66" i="59"/>
  <c r="Q62" i="59"/>
  <c r="Q65" i="59"/>
  <c r="Q72" i="59"/>
  <c r="Q64" i="59"/>
  <c r="Q71" i="59"/>
  <c r="Q63" i="59"/>
  <c r="Q69" i="59"/>
  <c r="Q70" i="59"/>
  <c r="Y76" i="59"/>
  <c r="Y83" i="59"/>
  <c r="Y75" i="59"/>
  <c r="Y73" i="59"/>
  <c r="Y82" i="59"/>
  <c r="Y74" i="59"/>
  <c r="Y81" i="59"/>
  <c r="Y80" i="59"/>
  <c r="Y77" i="59"/>
  <c r="Y79" i="59"/>
  <c r="Y78" i="59"/>
  <c r="Q94" i="59"/>
  <c r="Q86" i="59"/>
  <c r="Q93" i="59"/>
  <c r="Q85" i="59"/>
  <c r="Q90" i="59"/>
  <c r="Q92" i="59"/>
  <c r="Q84" i="59"/>
  <c r="Q91" i="59"/>
  <c r="Q89" i="59"/>
  <c r="Q88" i="59"/>
  <c r="Q87" i="59"/>
  <c r="Y93" i="59"/>
  <c r="Y85" i="59"/>
  <c r="Y84" i="59"/>
  <c r="Y92" i="59"/>
  <c r="Y91" i="59"/>
  <c r="Y90" i="59"/>
  <c r="Y89" i="59"/>
  <c r="Y88" i="59"/>
  <c r="Y94" i="59"/>
  <c r="Y87" i="59"/>
  <c r="Y86" i="59"/>
  <c r="Q59" i="59"/>
  <c r="Q58" i="59"/>
  <c r="Q60" i="59"/>
  <c r="Q57" i="59"/>
  <c r="Q56" i="59"/>
  <c r="Q55" i="59"/>
  <c r="Q54" i="59"/>
  <c r="Q51" i="59"/>
  <c r="Q61" i="59"/>
  <c r="Q53" i="59"/>
  <c r="Q52" i="59"/>
  <c r="Y67" i="59"/>
  <c r="Y66" i="59"/>
  <c r="Y65" i="59"/>
  <c r="Y62" i="59"/>
  <c r="Y72" i="59"/>
  <c r="Y64" i="59"/>
  <c r="Y71" i="59"/>
  <c r="Y63" i="59"/>
  <c r="Y70" i="59"/>
  <c r="Y69" i="59"/>
  <c r="Y68" i="59"/>
  <c r="L44" i="19"/>
  <c r="H11" i="20"/>
  <c r="L11" i="20"/>
  <c r="K11" i="20"/>
  <c r="H10" i="20"/>
  <c r="L10" i="20"/>
  <c r="K10" i="20"/>
  <c r="K9" i="20"/>
  <c r="H9" i="20"/>
  <c r="L9" i="20"/>
  <c r="L8" i="20"/>
  <c r="K8" i="20"/>
  <c r="H8" i="20"/>
  <c r="L7" i="20"/>
  <c r="H7" i="20"/>
  <c r="K7" i="20"/>
  <c r="L6" i="20"/>
  <c r="K6" i="20"/>
  <c r="H6" i="20"/>
  <c r="H44" i="19" l="1"/>
  <c r="K44" i="19"/>
  <c r="K13" i="20"/>
  <c r="H13" i="20"/>
  <c r="L13" i="20"/>
  <c r="H12" i="20"/>
  <c r="K12" i="20"/>
  <c r="L12" i="20"/>
  <c r="K17" i="19"/>
  <c r="H17" i="19"/>
  <c r="L17" i="19"/>
  <c r="L63" i="19"/>
  <c r="K63" i="19"/>
  <c r="H63" i="19"/>
  <c r="L31" i="19"/>
  <c r="K31" i="19"/>
  <c r="H31" i="19"/>
  <c r="K74" i="19"/>
  <c r="H74" i="19"/>
  <c r="L74" i="19"/>
  <c r="H66" i="19"/>
  <c r="K66" i="19"/>
  <c r="L66" i="19"/>
  <c r="K18" i="19"/>
  <c r="H18" i="19"/>
  <c r="L18" i="19"/>
  <c r="K75" i="19"/>
  <c r="H75" i="19"/>
  <c r="L75" i="19"/>
  <c r="K43" i="19"/>
  <c r="H43" i="19"/>
  <c r="L43" i="19"/>
  <c r="K11" i="19"/>
  <c r="H11" i="19"/>
  <c r="L11" i="19"/>
  <c r="K10" i="19"/>
  <c r="H10" i="19"/>
  <c r="L10" i="19"/>
  <c r="H72" i="19"/>
  <c r="L72" i="19"/>
  <c r="K72" i="19"/>
  <c r="H40" i="19"/>
  <c r="L40" i="19"/>
  <c r="K40" i="19"/>
  <c r="H8" i="19"/>
  <c r="L8" i="19"/>
  <c r="K8" i="19"/>
  <c r="K78" i="19"/>
  <c r="L78" i="19"/>
  <c r="H78" i="19"/>
  <c r="K46" i="19"/>
  <c r="L46" i="19"/>
  <c r="H46" i="19"/>
  <c r="K14" i="19"/>
  <c r="L14" i="19"/>
  <c r="H14" i="19"/>
  <c r="H77" i="19"/>
  <c r="L77" i="19"/>
  <c r="K77" i="19"/>
  <c r="L45" i="19"/>
  <c r="H45" i="19"/>
  <c r="K45" i="19"/>
  <c r="L13" i="19"/>
  <c r="H13" i="19"/>
  <c r="K13" i="19"/>
  <c r="L28" i="19"/>
  <c r="K28" i="19"/>
  <c r="H28" i="19"/>
  <c r="L52" i="19"/>
  <c r="K52" i="19"/>
  <c r="H52" i="19"/>
  <c r="K49" i="19"/>
  <c r="H49" i="19"/>
  <c r="L49" i="19"/>
  <c r="L68" i="19"/>
  <c r="K68" i="19"/>
  <c r="H68" i="19"/>
  <c r="L55" i="19"/>
  <c r="K55" i="19"/>
  <c r="H55" i="19"/>
  <c r="L23" i="19"/>
  <c r="K23" i="19"/>
  <c r="H23" i="19"/>
  <c r="K26" i="19"/>
  <c r="H26" i="19"/>
  <c r="L26" i="19"/>
  <c r="K34" i="19"/>
  <c r="H34" i="19"/>
  <c r="L34" i="19"/>
  <c r="K67" i="19"/>
  <c r="H67" i="19"/>
  <c r="L67" i="19"/>
  <c r="K35" i="19"/>
  <c r="H35" i="19"/>
  <c r="L35" i="19"/>
  <c r="H64" i="19"/>
  <c r="L64" i="19"/>
  <c r="K64" i="19"/>
  <c r="H32" i="19"/>
  <c r="L32" i="19"/>
  <c r="K32" i="19"/>
  <c r="L70" i="19"/>
  <c r="K70" i="19"/>
  <c r="H70" i="19"/>
  <c r="L38" i="19"/>
  <c r="H38" i="19"/>
  <c r="K38" i="19"/>
  <c r="K6" i="19"/>
  <c r="H6" i="19"/>
  <c r="L6" i="19"/>
  <c r="L69" i="19"/>
  <c r="H69" i="19"/>
  <c r="K69" i="19"/>
  <c r="H37" i="19"/>
  <c r="L37" i="19"/>
  <c r="K37" i="19"/>
  <c r="H42" i="19"/>
  <c r="K42" i="19"/>
  <c r="L42" i="19"/>
  <c r="K73" i="19"/>
  <c r="H73" i="19"/>
  <c r="L73" i="19"/>
  <c r="K41" i="19"/>
  <c r="H41" i="19"/>
  <c r="L41" i="19"/>
  <c r="L79" i="19"/>
  <c r="K79" i="19"/>
  <c r="H79" i="19"/>
  <c r="L47" i="19"/>
  <c r="K47" i="19"/>
  <c r="H47" i="19"/>
  <c r="L15" i="19"/>
  <c r="K15" i="19"/>
  <c r="H15" i="19"/>
  <c r="K59" i="19"/>
  <c r="H59" i="19"/>
  <c r="L59" i="19"/>
  <c r="K27" i="19"/>
  <c r="H27" i="19"/>
  <c r="L27" i="19"/>
  <c r="H56" i="19"/>
  <c r="L56" i="19"/>
  <c r="K56" i="19"/>
  <c r="H24" i="19"/>
  <c r="L24" i="19"/>
  <c r="K24" i="19"/>
  <c r="L62" i="19"/>
  <c r="K62" i="19"/>
  <c r="H62" i="19"/>
  <c r="L30" i="19"/>
  <c r="K30" i="19"/>
  <c r="H30" i="19"/>
  <c r="L61" i="19"/>
  <c r="H61" i="19"/>
  <c r="K61" i="19"/>
  <c r="L29" i="19"/>
  <c r="K29" i="19"/>
  <c r="H29" i="19"/>
  <c r="K9" i="19"/>
  <c r="H9" i="19"/>
  <c r="L9" i="19"/>
  <c r="K65" i="19"/>
  <c r="H65" i="19"/>
  <c r="L65" i="19"/>
  <c r="K33" i="19"/>
  <c r="L33" i="19"/>
  <c r="H33" i="19"/>
  <c r="K50" i="19"/>
  <c r="H50" i="19"/>
  <c r="L50" i="19"/>
  <c r="L71" i="19"/>
  <c r="K71" i="19"/>
  <c r="H71" i="19"/>
  <c r="L39" i="19"/>
  <c r="K39" i="19"/>
  <c r="H39" i="19"/>
  <c r="L7" i="19"/>
  <c r="K7" i="19"/>
  <c r="H7" i="19"/>
  <c r="L12" i="19"/>
  <c r="K12" i="19"/>
  <c r="H12" i="19"/>
  <c r="L20" i="19"/>
  <c r="K20" i="19"/>
  <c r="H20" i="19"/>
  <c r="K58" i="19"/>
  <c r="H58" i="19"/>
  <c r="L58" i="19"/>
  <c r="L36" i="19"/>
  <c r="K36" i="19"/>
  <c r="H36" i="19"/>
  <c r="K51" i="19"/>
  <c r="H51" i="19"/>
  <c r="L51" i="19"/>
  <c r="K19" i="19"/>
  <c r="H19" i="19"/>
  <c r="L19" i="19"/>
  <c r="L60" i="19"/>
  <c r="K60" i="19"/>
  <c r="H60" i="19"/>
  <c r="H48" i="19"/>
  <c r="L48" i="19"/>
  <c r="K48" i="19"/>
  <c r="H16" i="19"/>
  <c r="L16" i="19"/>
  <c r="K16" i="19"/>
  <c r="L76" i="19"/>
  <c r="H76" i="19"/>
  <c r="K76" i="19"/>
  <c r="L54" i="19"/>
  <c r="K54" i="19"/>
  <c r="H54" i="19"/>
  <c r="L22" i="19"/>
  <c r="K22" i="19"/>
  <c r="H22" i="19"/>
  <c r="L53" i="19"/>
  <c r="K53" i="19"/>
  <c r="H53" i="19"/>
  <c r="L21" i="19"/>
  <c r="K21" i="19"/>
  <c r="H21" i="19"/>
  <c r="K57" i="19"/>
  <c r="L57" i="19"/>
  <c r="H57" i="19"/>
  <c r="K25" i="19"/>
  <c r="H25" i="19"/>
  <c r="L25" i="19"/>
  <c r="J11" i="54"/>
  <c r="K11" i="54"/>
  <c r="J12" i="54"/>
  <c r="K12" i="54"/>
  <c r="J13" i="54"/>
  <c r="K13" i="54"/>
  <c r="V6" i="20" l="1"/>
  <c r="X9" i="20"/>
  <c r="P6" i="20"/>
  <c r="O6" i="20" s="1"/>
  <c r="X13" i="20"/>
  <c r="X6" i="20"/>
  <c r="X7" i="20"/>
  <c r="X11" i="20"/>
  <c r="X10" i="20"/>
  <c r="X8" i="20"/>
  <c r="X12" i="20"/>
  <c r="K10" i="57"/>
  <c r="J10" i="57"/>
  <c r="BL94" i="59"/>
  <c r="BK94" i="59"/>
  <c r="BL93" i="59"/>
  <c r="BK93" i="59"/>
  <c r="BL92" i="59"/>
  <c r="BK92" i="59"/>
  <c r="BL91" i="59"/>
  <c r="BK91" i="59"/>
  <c r="BL90" i="59"/>
  <c r="BK90" i="59"/>
  <c r="BL89" i="59"/>
  <c r="BK89" i="59"/>
  <c r="BL88" i="59"/>
  <c r="BK88" i="59"/>
  <c r="BL87" i="59"/>
  <c r="BK87" i="59"/>
  <c r="BL86" i="59"/>
  <c r="BK86" i="59"/>
  <c r="BL85" i="59"/>
  <c r="BK85" i="59"/>
  <c r="BL84" i="59"/>
  <c r="BK84" i="59"/>
  <c r="BL83" i="59"/>
  <c r="BK83" i="59"/>
  <c r="BL82" i="59"/>
  <c r="BK82" i="59"/>
  <c r="BL81" i="59"/>
  <c r="BK81" i="59"/>
  <c r="BL80" i="59"/>
  <c r="BK80" i="59"/>
  <c r="BL79" i="59"/>
  <c r="BK79" i="59"/>
  <c r="BL78" i="59"/>
  <c r="BK78" i="59"/>
  <c r="BL77" i="59"/>
  <c r="BK77" i="59"/>
  <c r="BL76" i="59"/>
  <c r="BK76" i="59"/>
  <c r="BL75" i="59"/>
  <c r="BK75" i="59"/>
  <c r="BL74" i="59"/>
  <c r="BK74" i="59"/>
  <c r="BL73" i="59"/>
  <c r="BK73" i="59"/>
  <c r="BL72" i="59"/>
  <c r="BK72" i="59"/>
  <c r="BL71" i="59"/>
  <c r="BK71" i="59"/>
  <c r="BL70" i="59"/>
  <c r="BK70" i="59"/>
  <c r="BL69" i="59"/>
  <c r="BK69" i="59"/>
  <c r="BL68" i="59"/>
  <c r="BK68" i="59"/>
  <c r="BL67" i="59"/>
  <c r="BK67" i="59"/>
  <c r="BL66" i="59"/>
  <c r="BK66" i="59"/>
  <c r="BL65" i="59"/>
  <c r="BK65" i="59"/>
  <c r="BL64" i="59"/>
  <c r="BK64" i="59"/>
  <c r="BL63" i="59"/>
  <c r="BK63" i="59"/>
  <c r="BL62" i="59"/>
  <c r="BK62" i="59"/>
  <c r="BL61" i="59"/>
  <c r="BK61" i="59"/>
  <c r="BL60" i="59"/>
  <c r="BK60" i="59"/>
  <c r="BL59" i="59"/>
  <c r="BK59" i="59"/>
  <c r="BL58" i="59"/>
  <c r="BK58" i="59"/>
  <c r="BL57" i="59"/>
  <c r="BK57" i="59"/>
  <c r="BL56" i="59"/>
  <c r="BK56" i="59"/>
  <c r="BL55" i="59"/>
  <c r="BK55" i="59"/>
  <c r="BL54" i="59"/>
  <c r="BK54" i="59"/>
  <c r="BL53" i="59"/>
  <c r="BK53" i="59"/>
  <c r="BL52" i="59"/>
  <c r="BK52" i="59"/>
  <c r="BL51" i="59"/>
  <c r="BK51" i="59"/>
  <c r="BL50" i="59"/>
  <c r="BK50" i="59"/>
  <c r="BL49" i="59"/>
  <c r="BK49" i="59"/>
  <c r="BL48" i="59"/>
  <c r="BK48" i="59"/>
  <c r="BL47" i="59"/>
  <c r="BK47" i="59"/>
  <c r="BL46" i="59"/>
  <c r="BK46" i="59"/>
  <c r="BL45" i="59"/>
  <c r="BK45" i="59"/>
  <c r="BL44" i="59"/>
  <c r="BK44" i="59"/>
  <c r="BL43" i="59"/>
  <c r="BK43" i="59"/>
  <c r="BL42" i="59"/>
  <c r="BK42" i="59"/>
  <c r="BL41" i="59"/>
  <c r="BK41" i="59"/>
  <c r="BL40" i="59"/>
  <c r="BK40" i="59"/>
  <c r="BL39" i="59"/>
  <c r="BK39" i="59"/>
  <c r="BL38" i="59"/>
  <c r="BK38" i="59"/>
  <c r="BL37" i="59"/>
  <c r="BK37" i="59"/>
  <c r="BL36" i="59"/>
  <c r="BK36" i="59"/>
  <c r="BL35" i="59"/>
  <c r="BK35" i="59"/>
  <c r="BL34" i="59"/>
  <c r="BK34" i="59"/>
  <c r="BL33" i="59"/>
  <c r="BK33" i="59"/>
  <c r="BL32" i="59"/>
  <c r="BK32" i="59"/>
  <c r="BL31" i="59"/>
  <c r="BK31" i="59"/>
  <c r="BL30" i="59"/>
  <c r="BK30" i="59"/>
  <c r="BL29" i="59"/>
  <c r="BK29" i="59"/>
  <c r="BL28" i="59"/>
  <c r="BK28" i="59"/>
  <c r="BL27" i="59"/>
  <c r="BK27" i="59"/>
  <c r="BL26" i="59"/>
  <c r="BK26" i="59"/>
  <c r="BL25" i="59"/>
  <c r="BK25" i="59"/>
  <c r="BL24" i="59"/>
  <c r="BK24" i="59"/>
  <c r="BL23" i="59"/>
  <c r="BK23" i="59"/>
  <c r="BL22" i="59"/>
  <c r="BK22" i="59"/>
  <c r="BL21" i="59"/>
  <c r="BK21" i="59"/>
  <c r="BL20" i="59"/>
  <c r="BK20" i="59"/>
  <c r="BL19" i="59"/>
  <c r="BK19" i="59"/>
  <c r="BL18" i="59"/>
  <c r="BK18" i="59"/>
  <c r="BL17" i="59"/>
  <c r="BK17" i="59"/>
  <c r="BL16" i="59"/>
  <c r="BK16" i="59"/>
  <c r="BL15" i="59"/>
  <c r="BK15" i="59"/>
  <c r="BL14" i="59"/>
  <c r="BK14" i="59"/>
  <c r="BL13" i="59"/>
  <c r="BK13" i="59"/>
  <c r="BL12" i="59"/>
  <c r="BK12" i="59"/>
  <c r="BL11" i="59"/>
  <c r="BK11" i="59"/>
  <c r="BL10" i="59"/>
  <c r="BK10" i="59"/>
  <c r="BL9" i="59"/>
  <c r="BK9" i="59"/>
  <c r="BL8" i="59"/>
  <c r="BK8" i="59"/>
  <c r="BL7" i="59"/>
  <c r="BK7" i="59"/>
  <c r="BL211" i="58"/>
  <c r="BL143" i="58"/>
  <c r="BL630" i="58"/>
  <c r="BL491" i="58"/>
  <c r="BK17" i="58"/>
  <c r="BL17" i="58"/>
  <c r="BK7" i="58"/>
  <c r="BL7" i="58"/>
  <c r="BL8" i="58"/>
  <c r="BK9" i="58"/>
  <c r="BL9" i="58"/>
  <c r="BK10" i="58"/>
  <c r="BL10" i="58"/>
  <c r="BK11" i="58"/>
  <c r="BL11" i="58"/>
  <c r="BL12" i="58"/>
  <c r="BK13" i="58"/>
  <c r="BL13" i="58"/>
  <c r="BK14" i="58"/>
  <c r="BL14" i="58"/>
  <c r="BK15" i="58"/>
  <c r="BL15" i="58"/>
  <c r="BK16" i="58"/>
  <c r="BL16" i="58"/>
  <c r="BK18" i="58"/>
  <c r="BL18" i="58"/>
  <c r="BK19" i="58"/>
  <c r="BL19" i="58"/>
  <c r="BK20" i="58"/>
  <c r="BL20" i="58"/>
  <c r="BK21" i="58"/>
  <c r="BL21" i="58"/>
  <c r="BK22" i="58"/>
  <c r="BL22" i="58"/>
  <c r="BK23" i="58"/>
  <c r="BL23" i="58"/>
  <c r="BK24" i="58"/>
  <c r="BL24" i="58"/>
  <c r="BK25" i="58"/>
  <c r="BL25" i="58"/>
  <c r="BK26" i="58"/>
  <c r="BL26" i="58"/>
  <c r="BK27" i="58"/>
  <c r="BL27" i="58"/>
  <c r="BK28" i="58"/>
  <c r="BL28" i="58"/>
  <c r="BK29" i="58"/>
  <c r="BL29" i="58"/>
  <c r="BK30" i="58"/>
  <c r="BL30" i="58"/>
  <c r="BK31" i="58"/>
  <c r="BL31" i="58"/>
  <c r="BK32" i="58"/>
  <c r="BL32" i="58"/>
  <c r="BK33" i="58"/>
  <c r="BL33" i="58"/>
  <c r="BK34" i="58"/>
  <c r="BL34" i="58"/>
  <c r="BK35" i="58"/>
  <c r="BL35" i="58"/>
  <c r="BK36" i="58"/>
  <c r="BL36" i="58"/>
  <c r="BK37" i="58"/>
  <c r="BL37" i="58"/>
  <c r="BK38" i="58"/>
  <c r="BL38" i="58"/>
  <c r="BK39" i="58"/>
  <c r="BL39" i="58"/>
  <c r="BK40" i="58"/>
  <c r="BL40" i="58"/>
  <c r="BK41" i="58"/>
  <c r="BL41" i="58"/>
  <c r="BK42" i="58"/>
  <c r="BL42" i="58"/>
  <c r="BK43" i="58"/>
  <c r="BL43" i="58"/>
  <c r="BK44" i="58"/>
  <c r="BL44" i="58"/>
  <c r="BK45" i="58"/>
  <c r="BL45" i="58"/>
  <c r="BK46" i="58"/>
  <c r="BL46" i="58"/>
  <c r="BK47" i="58"/>
  <c r="BL47" i="58"/>
  <c r="BK48" i="58"/>
  <c r="BL48" i="58"/>
  <c r="BK49" i="58"/>
  <c r="BL49" i="58"/>
  <c r="BK50" i="58"/>
  <c r="BL50" i="58"/>
  <c r="BK51" i="58"/>
  <c r="BL51" i="58"/>
  <c r="BK52" i="58"/>
  <c r="BL52" i="58"/>
  <c r="BK53" i="58"/>
  <c r="BL53" i="58"/>
  <c r="BK54" i="58"/>
  <c r="BL54" i="58"/>
  <c r="BK55" i="58"/>
  <c r="BL55" i="58"/>
  <c r="BK56" i="58"/>
  <c r="BL56" i="58"/>
  <c r="BK57" i="58"/>
  <c r="BL57" i="58"/>
  <c r="BK58" i="58"/>
  <c r="BL58" i="58"/>
  <c r="BK59" i="58"/>
  <c r="BL59" i="58"/>
  <c r="BK60" i="58"/>
  <c r="BL60" i="58"/>
  <c r="BK61" i="58"/>
  <c r="BL61" i="58"/>
  <c r="BK62" i="58"/>
  <c r="BL62" i="58"/>
  <c r="BK63" i="58"/>
  <c r="BL63" i="58"/>
  <c r="BK64" i="58"/>
  <c r="BL64" i="58"/>
  <c r="BK65" i="58"/>
  <c r="BL65" i="58"/>
  <c r="BK66" i="58"/>
  <c r="BL66" i="58"/>
  <c r="BK67" i="58"/>
  <c r="BL67" i="58"/>
  <c r="BK68" i="58"/>
  <c r="BL68" i="58"/>
  <c r="BK69" i="58"/>
  <c r="BL69" i="58"/>
  <c r="BK70" i="58"/>
  <c r="BL70" i="58"/>
  <c r="BK71" i="58"/>
  <c r="BL71" i="58"/>
  <c r="BK72" i="58"/>
  <c r="BL72" i="58"/>
  <c r="BK73" i="58"/>
  <c r="BL73" i="58"/>
  <c r="BK74" i="58"/>
  <c r="BL74" i="58"/>
  <c r="BK75" i="58"/>
  <c r="BL75" i="58"/>
  <c r="BK76" i="58"/>
  <c r="BL76" i="58"/>
  <c r="BK77" i="58"/>
  <c r="BL77" i="58"/>
  <c r="BK78" i="58"/>
  <c r="BL78" i="58"/>
  <c r="BK79" i="58"/>
  <c r="BL79" i="58"/>
  <c r="BK80" i="58"/>
  <c r="BL80" i="58"/>
  <c r="BK81" i="58"/>
  <c r="BL81" i="58"/>
  <c r="BK82" i="58"/>
  <c r="BL82" i="58"/>
  <c r="BK83" i="58"/>
  <c r="BL83" i="58"/>
  <c r="BK84" i="58"/>
  <c r="BL84" i="58"/>
  <c r="BK85" i="58"/>
  <c r="BL85" i="58"/>
  <c r="BK86" i="58"/>
  <c r="BL86" i="58"/>
  <c r="BK87" i="58"/>
  <c r="BL87" i="58"/>
  <c r="BK88" i="58"/>
  <c r="BL88" i="58"/>
  <c r="BK89" i="58"/>
  <c r="BL89" i="58"/>
  <c r="BK90" i="58"/>
  <c r="BL90" i="58"/>
  <c r="BK91" i="58"/>
  <c r="BL91" i="58"/>
  <c r="BK92" i="58"/>
  <c r="BL92" i="58"/>
  <c r="BK93" i="58"/>
  <c r="BL93" i="58"/>
  <c r="BK94" i="58"/>
  <c r="BL94" i="58"/>
  <c r="BK95" i="58"/>
  <c r="BL95" i="58"/>
  <c r="BK96" i="58"/>
  <c r="BL96" i="58"/>
  <c r="BK97" i="58"/>
  <c r="BL97" i="58"/>
  <c r="BK98" i="58"/>
  <c r="BL98" i="58"/>
  <c r="BK99" i="58"/>
  <c r="BL99" i="58"/>
  <c r="BK100" i="58"/>
  <c r="BL100" i="58"/>
  <c r="BK101" i="58"/>
  <c r="BL101" i="58"/>
  <c r="BK102" i="58"/>
  <c r="BL102" i="58"/>
  <c r="BK103" i="58"/>
  <c r="BL103" i="58"/>
  <c r="BK104" i="58"/>
  <c r="BL104" i="58"/>
  <c r="BK105" i="58"/>
  <c r="BL105" i="58"/>
  <c r="BK106" i="58"/>
  <c r="BL106" i="58"/>
  <c r="BK107" i="58"/>
  <c r="BL107" i="58"/>
  <c r="BK108" i="58"/>
  <c r="BL108" i="58"/>
  <c r="BK109" i="58"/>
  <c r="BL109" i="58"/>
  <c r="BK110" i="58"/>
  <c r="BL110" i="58"/>
  <c r="BK111" i="58"/>
  <c r="BL111" i="58"/>
  <c r="BK112" i="58"/>
  <c r="BL112" i="58"/>
  <c r="BK113" i="58"/>
  <c r="BL113" i="58"/>
  <c r="BK114" i="58"/>
  <c r="BL114" i="58"/>
  <c r="BK115" i="58"/>
  <c r="BL115" i="58"/>
  <c r="BK116" i="58"/>
  <c r="BL116" i="58"/>
  <c r="BK117" i="58"/>
  <c r="BL117" i="58"/>
  <c r="BK118" i="58"/>
  <c r="BL118" i="58"/>
  <c r="BK119" i="58"/>
  <c r="BL119" i="58"/>
  <c r="BK120" i="58"/>
  <c r="BL120" i="58"/>
  <c r="BK121" i="58"/>
  <c r="BL121" i="58"/>
  <c r="BK122" i="58"/>
  <c r="BL122" i="58"/>
  <c r="BK123" i="58"/>
  <c r="BL123" i="58"/>
  <c r="BK124" i="58"/>
  <c r="BL124" i="58"/>
  <c r="BK125" i="58"/>
  <c r="BL125" i="58"/>
  <c r="BK126" i="58"/>
  <c r="BL126" i="58"/>
  <c r="BK127" i="58"/>
  <c r="BK128" i="58"/>
  <c r="BL128" i="58"/>
  <c r="BK129" i="58"/>
  <c r="BL129" i="58"/>
  <c r="BK130" i="58"/>
  <c r="BL130" i="58"/>
  <c r="BK131" i="58"/>
  <c r="BL131" i="58"/>
  <c r="BK132" i="58"/>
  <c r="BL132" i="58"/>
  <c r="BK133" i="58"/>
  <c r="BL133" i="58"/>
  <c r="BK134" i="58"/>
  <c r="BL134" i="58"/>
  <c r="BK135" i="58"/>
  <c r="BK136" i="58"/>
  <c r="BL136" i="58"/>
  <c r="BK137" i="58"/>
  <c r="BL137" i="58"/>
  <c r="BK138" i="58"/>
  <c r="BL138" i="58"/>
  <c r="BK139" i="58"/>
  <c r="BL139" i="58"/>
  <c r="BK140" i="58"/>
  <c r="BL140" i="58"/>
  <c r="BK141" i="58"/>
  <c r="BL141" i="58"/>
  <c r="BK142" i="58"/>
  <c r="BL142" i="58"/>
  <c r="BK143" i="58"/>
  <c r="BK144" i="58"/>
  <c r="BL144" i="58"/>
  <c r="BK145" i="58"/>
  <c r="BL145" i="58"/>
  <c r="BK146" i="58"/>
  <c r="BL146" i="58"/>
  <c r="BK147" i="58"/>
  <c r="BL147" i="58"/>
  <c r="BK148" i="58"/>
  <c r="BL148" i="58"/>
  <c r="BK149" i="58"/>
  <c r="BL149" i="58"/>
  <c r="BK150" i="58"/>
  <c r="BL150" i="58"/>
  <c r="BK151" i="58"/>
  <c r="BL152" i="58"/>
  <c r="BK153" i="58"/>
  <c r="BL153" i="58"/>
  <c r="BK154" i="58"/>
  <c r="BK155" i="58"/>
  <c r="BL155" i="58"/>
  <c r="BK156" i="58"/>
  <c r="BL156" i="58"/>
  <c r="BK157" i="58"/>
  <c r="BL157" i="58"/>
  <c r="BK158" i="58"/>
  <c r="BL158" i="58"/>
  <c r="BK159" i="58"/>
  <c r="BL159" i="58"/>
  <c r="BK160" i="58"/>
  <c r="BL160" i="58"/>
  <c r="BK161" i="58"/>
  <c r="BL161" i="58"/>
  <c r="BK162" i="58"/>
  <c r="BL162" i="58"/>
  <c r="BK163" i="58"/>
  <c r="BL163" i="58"/>
  <c r="BK164" i="58"/>
  <c r="BL164" i="58"/>
  <c r="BK165" i="58"/>
  <c r="BL165" i="58"/>
  <c r="BK166" i="58"/>
  <c r="BK167" i="58"/>
  <c r="BL167" i="58"/>
  <c r="BK168" i="58"/>
  <c r="BL168" i="58"/>
  <c r="BK169" i="58"/>
  <c r="BK170" i="58"/>
  <c r="BL170" i="58"/>
  <c r="BK171" i="58"/>
  <c r="BL171" i="58"/>
  <c r="BK172" i="58"/>
  <c r="BL172" i="58"/>
  <c r="BK173" i="58"/>
  <c r="BL173" i="58"/>
  <c r="BK174" i="58"/>
  <c r="BL174" i="58"/>
  <c r="BK175" i="58"/>
  <c r="BL175" i="58"/>
  <c r="BK176" i="58"/>
  <c r="BL176" i="58"/>
  <c r="BK177" i="58"/>
  <c r="BL177" i="58"/>
  <c r="BK178" i="58"/>
  <c r="BL178" i="58"/>
  <c r="BK179" i="58"/>
  <c r="BL179" i="58"/>
  <c r="BK180" i="58"/>
  <c r="BL180" i="58"/>
  <c r="BK181" i="58"/>
  <c r="BL181" i="58"/>
  <c r="BK182" i="58"/>
  <c r="BK183" i="58"/>
  <c r="BL183" i="58"/>
  <c r="BK184" i="58"/>
  <c r="BL184" i="58"/>
  <c r="BK185" i="58"/>
  <c r="BK186" i="58"/>
  <c r="BL186" i="58"/>
  <c r="BK187" i="58"/>
  <c r="BL187" i="58"/>
  <c r="BK188" i="58"/>
  <c r="BL188" i="58"/>
  <c r="BK189" i="58"/>
  <c r="BL189" i="58"/>
  <c r="BK190" i="58"/>
  <c r="BL190" i="58"/>
  <c r="BK191" i="58"/>
  <c r="BL191" i="58"/>
  <c r="BK192" i="58"/>
  <c r="BL192" i="58"/>
  <c r="BK193" i="58"/>
  <c r="BL193" i="58"/>
  <c r="BK194" i="58"/>
  <c r="BL194" i="58"/>
  <c r="BK195" i="58"/>
  <c r="BK196" i="58"/>
  <c r="BL196" i="58"/>
  <c r="BK197" i="58"/>
  <c r="BL197" i="58"/>
  <c r="BK198" i="58"/>
  <c r="BL198" i="58"/>
  <c r="BK199" i="58"/>
  <c r="BK200" i="58"/>
  <c r="BL200" i="58"/>
  <c r="BK201" i="58"/>
  <c r="BL201" i="58"/>
  <c r="BK202" i="58"/>
  <c r="BL202" i="58"/>
  <c r="BK203" i="58"/>
  <c r="BK204" i="58"/>
  <c r="BL204" i="58"/>
  <c r="BK205" i="58"/>
  <c r="BL205" i="58"/>
  <c r="BK206" i="58"/>
  <c r="BL206" i="58"/>
  <c r="BK207" i="58"/>
  <c r="BK208" i="58"/>
  <c r="BL208" i="58"/>
  <c r="BK209" i="58"/>
  <c r="BL209" i="58"/>
  <c r="BK210" i="58"/>
  <c r="BL210" i="58"/>
  <c r="BK211" i="58"/>
  <c r="BK212" i="58"/>
  <c r="BL212" i="58"/>
  <c r="BK213" i="58"/>
  <c r="BL213" i="58"/>
  <c r="BK214" i="58"/>
  <c r="BL214" i="58"/>
  <c r="BK215" i="58"/>
  <c r="BL215" i="58"/>
  <c r="BK216" i="58"/>
  <c r="BL216" i="58"/>
  <c r="BK217" i="58"/>
  <c r="BL217" i="58"/>
  <c r="BK218" i="58"/>
  <c r="BL218" i="58"/>
  <c r="BK219" i="58"/>
  <c r="BL219" i="58"/>
  <c r="BK220" i="58"/>
  <c r="BL220" i="58"/>
  <c r="BK221" i="58"/>
  <c r="BL221" i="58"/>
  <c r="BK222" i="58"/>
  <c r="BL222" i="58"/>
  <c r="BK223" i="58"/>
  <c r="BL223" i="58"/>
  <c r="BK224" i="58"/>
  <c r="BL224" i="58"/>
  <c r="BK225" i="58"/>
  <c r="BL225" i="58"/>
  <c r="BK226" i="58"/>
  <c r="BL226" i="58"/>
  <c r="BK227" i="58"/>
  <c r="BL227" i="58"/>
  <c r="BK228" i="58"/>
  <c r="BL228" i="58"/>
  <c r="BK229" i="58"/>
  <c r="BL229" i="58"/>
  <c r="BK230" i="58"/>
  <c r="BL230" i="58"/>
  <c r="BK231" i="58"/>
  <c r="BL231" i="58"/>
  <c r="BK232" i="58"/>
  <c r="BL232" i="58"/>
  <c r="BK233" i="58"/>
  <c r="BL233" i="58"/>
  <c r="BK234" i="58"/>
  <c r="BL234" i="58"/>
  <c r="BK235" i="58"/>
  <c r="BL235" i="58"/>
  <c r="BK236" i="58"/>
  <c r="BL236" i="58"/>
  <c r="BK237" i="58"/>
  <c r="BL237" i="58"/>
  <c r="BK238" i="58"/>
  <c r="BL238" i="58"/>
  <c r="BK239" i="58"/>
  <c r="BL239" i="58"/>
  <c r="BK240" i="58"/>
  <c r="BL240" i="58"/>
  <c r="BK241" i="58"/>
  <c r="BL241" i="58"/>
  <c r="BK242" i="58"/>
  <c r="BL242" i="58"/>
  <c r="BK243" i="58"/>
  <c r="BL243" i="58"/>
  <c r="BK244" i="58"/>
  <c r="BL244" i="58"/>
  <c r="BK245" i="58"/>
  <c r="BL245" i="58"/>
  <c r="BK246" i="58"/>
  <c r="BL246" i="58"/>
  <c r="BK247" i="58"/>
  <c r="BL247" i="58"/>
  <c r="BK248" i="58"/>
  <c r="BL248" i="58"/>
  <c r="BK249" i="58"/>
  <c r="BL249" i="58"/>
  <c r="BK250" i="58"/>
  <c r="BL250" i="58"/>
  <c r="BK251" i="58"/>
  <c r="BL251" i="58"/>
  <c r="BK252" i="58"/>
  <c r="BL252" i="58"/>
  <c r="BK253" i="58"/>
  <c r="BL253" i="58"/>
  <c r="BK254" i="58"/>
  <c r="BL254" i="58"/>
  <c r="BK255" i="58"/>
  <c r="BL255" i="58"/>
  <c r="BK256" i="58"/>
  <c r="BL256" i="58"/>
  <c r="BK257" i="58"/>
  <c r="BL257" i="58"/>
  <c r="BK258" i="58"/>
  <c r="BL258" i="58"/>
  <c r="BK259" i="58"/>
  <c r="BL259" i="58"/>
  <c r="BK260" i="58"/>
  <c r="BL260" i="58"/>
  <c r="BK261" i="58"/>
  <c r="BL261" i="58"/>
  <c r="BK262" i="58"/>
  <c r="BL262" i="58"/>
  <c r="BK263" i="58"/>
  <c r="BL263" i="58"/>
  <c r="BK264" i="58"/>
  <c r="BL264" i="58"/>
  <c r="BK265" i="58"/>
  <c r="BL265" i="58"/>
  <c r="BK266" i="58"/>
  <c r="BL266" i="58"/>
  <c r="BK267" i="58"/>
  <c r="BL267" i="58"/>
  <c r="BK268" i="58"/>
  <c r="BL268" i="58"/>
  <c r="BK269" i="58"/>
  <c r="BL269" i="58"/>
  <c r="BK270" i="58"/>
  <c r="BL270" i="58"/>
  <c r="BK271" i="58"/>
  <c r="BL271" i="58"/>
  <c r="BK272" i="58"/>
  <c r="BL272" i="58"/>
  <c r="BK273" i="58"/>
  <c r="BL273" i="58"/>
  <c r="BK274" i="58"/>
  <c r="BL274" i="58"/>
  <c r="BK275" i="58"/>
  <c r="BL275" i="58"/>
  <c r="BK276" i="58"/>
  <c r="BL276" i="58"/>
  <c r="BK277" i="58"/>
  <c r="BL277" i="58"/>
  <c r="BK278" i="58"/>
  <c r="BL278" i="58"/>
  <c r="BK279" i="58"/>
  <c r="BL279" i="58"/>
  <c r="BK280" i="58"/>
  <c r="BL280" i="58"/>
  <c r="BK281" i="58"/>
  <c r="BL281" i="58"/>
  <c r="BK282" i="58"/>
  <c r="BL282" i="58"/>
  <c r="BK283" i="58"/>
  <c r="BL283" i="58"/>
  <c r="BK284" i="58"/>
  <c r="BL284" i="58"/>
  <c r="BK285" i="58"/>
  <c r="BL285" i="58"/>
  <c r="BK286" i="58"/>
  <c r="BL286" i="58"/>
  <c r="BK287" i="58"/>
  <c r="BL287" i="58"/>
  <c r="BK288" i="58"/>
  <c r="BL288" i="58"/>
  <c r="BK289" i="58"/>
  <c r="BL289" i="58"/>
  <c r="BK290" i="58"/>
  <c r="BL290" i="58"/>
  <c r="BK291" i="58"/>
  <c r="BL291" i="58"/>
  <c r="BK292" i="58"/>
  <c r="BL292" i="58"/>
  <c r="BK293" i="58"/>
  <c r="BL293" i="58"/>
  <c r="BK294" i="58"/>
  <c r="BL294" i="58"/>
  <c r="BK295" i="58"/>
  <c r="BL295" i="58"/>
  <c r="BK296" i="58"/>
  <c r="BL296" i="58"/>
  <c r="BK297" i="58"/>
  <c r="BL297" i="58"/>
  <c r="BK298" i="58"/>
  <c r="BL298" i="58"/>
  <c r="BK299" i="58"/>
  <c r="BL299" i="58"/>
  <c r="BK300" i="58"/>
  <c r="BL300" i="58"/>
  <c r="BK301" i="58"/>
  <c r="BL301" i="58"/>
  <c r="BK302" i="58"/>
  <c r="BL302" i="58"/>
  <c r="BK303" i="58"/>
  <c r="BL303" i="58"/>
  <c r="BK304" i="58"/>
  <c r="BL304" i="58"/>
  <c r="BK305" i="58"/>
  <c r="BL305" i="58"/>
  <c r="BK306" i="58"/>
  <c r="BL306" i="58"/>
  <c r="BK307" i="58"/>
  <c r="BL307" i="58"/>
  <c r="BK308" i="58"/>
  <c r="BL308" i="58"/>
  <c r="BK309" i="58"/>
  <c r="BL309" i="58"/>
  <c r="BK310" i="58"/>
  <c r="BL310" i="58"/>
  <c r="BK311" i="58"/>
  <c r="BL311" i="58"/>
  <c r="BK312" i="58"/>
  <c r="BL312" i="58"/>
  <c r="BK313" i="58"/>
  <c r="BL313" i="58"/>
  <c r="BK314" i="58"/>
  <c r="BL314" i="58"/>
  <c r="BK315" i="58"/>
  <c r="BL315" i="58"/>
  <c r="BK316" i="58"/>
  <c r="BL316" i="58"/>
  <c r="BK317" i="58"/>
  <c r="BL317" i="58"/>
  <c r="BK318" i="58"/>
  <c r="BL318" i="58"/>
  <c r="BK319" i="58"/>
  <c r="BL319" i="58"/>
  <c r="BK320" i="58"/>
  <c r="BL320" i="58"/>
  <c r="BK321" i="58"/>
  <c r="BL321" i="58"/>
  <c r="BK322" i="58"/>
  <c r="BL322" i="58"/>
  <c r="BK323" i="58"/>
  <c r="BL323" i="58"/>
  <c r="BK324" i="58"/>
  <c r="BL324" i="58"/>
  <c r="BK325" i="58"/>
  <c r="BL325" i="58"/>
  <c r="BK326" i="58"/>
  <c r="BL326" i="58"/>
  <c r="BK327" i="58"/>
  <c r="BL327" i="58"/>
  <c r="BK328" i="58"/>
  <c r="BL328" i="58"/>
  <c r="BK329" i="58"/>
  <c r="BL329" i="58"/>
  <c r="BK330" i="58"/>
  <c r="BL330" i="58"/>
  <c r="BK331" i="58"/>
  <c r="BL331" i="58"/>
  <c r="BK332" i="58"/>
  <c r="BL332" i="58"/>
  <c r="BK333" i="58"/>
  <c r="BL333" i="58"/>
  <c r="BK334" i="58"/>
  <c r="BL334" i="58"/>
  <c r="BK335" i="58"/>
  <c r="BL335" i="58"/>
  <c r="BK336" i="58"/>
  <c r="BL336" i="58"/>
  <c r="BK337" i="58"/>
  <c r="BL337" i="58"/>
  <c r="BK338" i="58"/>
  <c r="BL338" i="58"/>
  <c r="BK339" i="58"/>
  <c r="BL339" i="58"/>
  <c r="BK340" i="58"/>
  <c r="BL340" i="58"/>
  <c r="BK341" i="58"/>
  <c r="BL341" i="58"/>
  <c r="BK342" i="58"/>
  <c r="BL342" i="58"/>
  <c r="BK343" i="58"/>
  <c r="BL343" i="58"/>
  <c r="BK344" i="58"/>
  <c r="BL344" i="58"/>
  <c r="BK345" i="58"/>
  <c r="BL345" i="58"/>
  <c r="BK346" i="58"/>
  <c r="BL346" i="58"/>
  <c r="BK347" i="58"/>
  <c r="BL347" i="58"/>
  <c r="BK348" i="58"/>
  <c r="BL348" i="58"/>
  <c r="BK349" i="58"/>
  <c r="BL349" i="58"/>
  <c r="BK350" i="58"/>
  <c r="BL350" i="58"/>
  <c r="BK351" i="58"/>
  <c r="BL351" i="58"/>
  <c r="BK352" i="58"/>
  <c r="BL352" i="58"/>
  <c r="BK353" i="58"/>
  <c r="BL353" i="58"/>
  <c r="BK354" i="58"/>
  <c r="BL354" i="58"/>
  <c r="BK355" i="58"/>
  <c r="BL355" i="58"/>
  <c r="BK356" i="58"/>
  <c r="BL356" i="58"/>
  <c r="BK357" i="58"/>
  <c r="BK358" i="58"/>
  <c r="BL358" i="58"/>
  <c r="BK359" i="58"/>
  <c r="BL359" i="58"/>
  <c r="BK360" i="58"/>
  <c r="BL360" i="58"/>
  <c r="BK361" i="58"/>
  <c r="BL361" i="58"/>
  <c r="BK362" i="58"/>
  <c r="BL362" i="58"/>
  <c r="BK363" i="58"/>
  <c r="BL363" i="58"/>
  <c r="BK364" i="58"/>
  <c r="BL364" i="58"/>
  <c r="BK365" i="58"/>
  <c r="BL365" i="58"/>
  <c r="BK366" i="58"/>
  <c r="BL366" i="58"/>
  <c r="BK367" i="58"/>
  <c r="BL367" i="58"/>
  <c r="BK368" i="58"/>
  <c r="BL368" i="58"/>
  <c r="BK369" i="58"/>
  <c r="BL369" i="58"/>
  <c r="BK370" i="58"/>
  <c r="BL370" i="58"/>
  <c r="BK371" i="58"/>
  <c r="BL371" i="58"/>
  <c r="BK372" i="58"/>
  <c r="BL372" i="58"/>
  <c r="BK373" i="58"/>
  <c r="BL373" i="58"/>
  <c r="BK374" i="58"/>
  <c r="BL374" i="58"/>
  <c r="BK375" i="58"/>
  <c r="BL375" i="58"/>
  <c r="BK376" i="58"/>
  <c r="BL376" i="58"/>
  <c r="BK377" i="58"/>
  <c r="BL377" i="58"/>
  <c r="BK378" i="58"/>
  <c r="BL378" i="58"/>
  <c r="BK379" i="58"/>
  <c r="BL379" i="58"/>
  <c r="BK380" i="58"/>
  <c r="BL380" i="58"/>
  <c r="BK381" i="58"/>
  <c r="BL381" i="58"/>
  <c r="BK382" i="58"/>
  <c r="BL382" i="58"/>
  <c r="BK383" i="58"/>
  <c r="BL383" i="58"/>
  <c r="BK384" i="58"/>
  <c r="BL384" i="58"/>
  <c r="BK385" i="58"/>
  <c r="BL385" i="58"/>
  <c r="BK386" i="58"/>
  <c r="BL386" i="58"/>
  <c r="BK387" i="58"/>
  <c r="BL387" i="58"/>
  <c r="BK388" i="58"/>
  <c r="BL388" i="58"/>
  <c r="BK389" i="58"/>
  <c r="BL389" i="58"/>
  <c r="BK390" i="58"/>
  <c r="BL390" i="58"/>
  <c r="BK391" i="58"/>
  <c r="BL391" i="58"/>
  <c r="BK392" i="58"/>
  <c r="BL392" i="58"/>
  <c r="BK393" i="58"/>
  <c r="BL393" i="58"/>
  <c r="BK394" i="58"/>
  <c r="BL394" i="58"/>
  <c r="BK395" i="58"/>
  <c r="BL395" i="58"/>
  <c r="BK396" i="58"/>
  <c r="BL396" i="58"/>
  <c r="BK397" i="58"/>
  <c r="BL397" i="58"/>
  <c r="BK398" i="58"/>
  <c r="BL398" i="58"/>
  <c r="BK399" i="58"/>
  <c r="BL399" i="58"/>
  <c r="BK400" i="58"/>
  <c r="BL400" i="58"/>
  <c r="BK401" i="58"/>
  <c r="BL401" i="58"/>
  <c r="BK402" i="58"/>
  <c r="BL402" i="58"/>
  <c r="BK403" i="58"/>
  <c r="BL403" i="58"/>
  <c r="BK404" i="58"/>
  <c r="BL404" i="58"/>
  <c r="BK405" i="58"/>
  <c r="BL405" i="58"/>
  <c r="BK406" i="58"/>
  <c r="BL406" i="58"/>
  <c r="BK407" i="58"/>
  <c r="BL407" i="58"/>
  <c r="BK408" i="58"/>
  <c r="BL408" i="58"/>
  <c r="BK409" i="58"/>
  <c r="BL409" i="58"/>
  <c r="BK410" i="58"/>
  <c r="BL410" i="58"/>
  <c r="BK411" i="58"/>
  <c r="BL411" i="58"/>
  <c r="BK412" i="58"/>
  <c r="BL412" i="58"/>
  <c r="BK413" i="58"/>
  <c r="BL413" i="58"/>
  <c r="BK414" i="58"/>
  <c r="BL414" i="58"/>
  <c r="BK415" i="58"/>
  <c r="BL415" i="58"/>
  <c r="BK416" i="58"/>
  <c r="BL416" i="58"/>
  <c r="BK417" i="58"/>
  <c r="BL417" i="58"/>
  <c r="BK418" i="58"/>
  <c r="BL418" i="58"/>
  <c r="BK419" i="58"/>
  <c r="BL419" i="58"/>
  <c r="BK420" i="58"/>
  <c r="BL420" i="58"/>
  <c r="BK421" i="58"/>
  <c r="BL421" i="58"/>
  <c r="BK422" i="58"/>
  <c r="BL422" i="58"/>
  <c r="BK423" i="58"/>
  <c r="BL423" i="58"/>
  <c r="BK424" i="58"/>
  <c r="BL424" i="58"/>
  <c r="BK425" i="58"/>
  <c r="BL425" i="58"/>
  <c r="BK426" i="58"/>
  <c r="BL426" i="58"/>
  <c r="BK427" i="58"/>
  <c r="BL427" i="58"/>
  <c r="BK428" i="58"/>
  <c r="BL428" i="58"/>
  <c r="BK429" i="58"/>
  <c r="BL429" i="58"/>
  <c r="BK430" i="58"/>
  <c r="BL430" i="58"/>
  <c r="BK431" i="58"/>
  <c r="BL431" i="58"/>
  <c r="BK432" i="58"/>
  <c r="BL432" i="58"/>
  <c r="BK433" i="58"/>
  <c r="BL433" i="58"/>
  <c r="BK434" i="58"/>
  <c r="BL434" i="58"/>
  <c r="BK435" i="58"/>
  <c r="BL435" i="58"/>
  <c r="BK436" i="58"/>
  <c r="BL436" i="58"/>
  <c r="BK437" i="58"/>
  <c r="BL437" i="58"/>
  <c r="BK438" i="58"/>
  <c r="BL438" i="58"/>
  <c r="BK439" i="58"/>
  <c r="BL439" i="58"/>
  <c r="BK440" i="58"/>
  <c r="BL440" i="58"/>
  <c r="BK441" i="58"/>
  <c r="BL441" i="58"/>
  <c r="BK442" i="58"/>
  <c r="BL442" i="58"/>
  <c r="BK443" i="58"/>
  <c r="BL443" i="58"/>
  <c r="BK444" i="58"/>
  <c r="BL444" i="58"/>
  <c r="BK445" i="58"/>
  <c r="BL445" i="58"/>
  <c r="BK446" i="58"/>
  <c r="BL446" i="58"/>
  <c r="BK447" i="58"/>
  <c r="BL447" i="58"/>
  <c r="BK448" i="58"/>
  <c r="BL448" i="58"/>
  <c r="BK449" i="58"/>
  <c r="BL449" i="58"/>
  <c r="BK450" i="58"/>
  <c r="BL450" i="58"/>
  <c r="BK451" i="58"/>
  <c r="BL451" i="58"/>
  <c r="BK452" i="58"/>
  <c r="BL452" i="58"/>
  <c r="BK453" i="58"/>
  <c r="BL453" i="58"/>
  <c r="BK454" i="58"/>
  <c r="BL454" i="58"/>
  <c r="BK455" i="58"/>
  <c r="BL455" i="58"/>
  <c r="BK456" i="58"/>
  <c r="BL456" i="58"/>
  <c r="BK457" i="58"/>
  <c r="BL457" i="58"/>
  <c r="BK458" i="58"/>
  <c r="BL458" i="58"/>
  <c r="BK459" i="58"/>
  <c r="BL459" i="58"/>
  <c r="BK460" i="58"/>
  <c r="BL460" i="58"/>
  <c r="BK461" i="58"/>
  <c r="BL461" i="58"/>
  <c r="BK462" i="58"/>
  <c r="BL462" i="58"/>
  <c r="BK463" i="58"/>
  <c r="BL463" i="58"/>
  <c r="BK464" i="58"/>
  <c r="BL464" i="58"/>
  <c r="BK465" i="58"/>
  <c r="BL465" i="58"/>
  <c r="BK466" i="58"/>
  <c r="BL466" i="58"/>
  <c r="BK467" i="58"/>
  <c r="BL467" i="58"/>
  <c r="BK468" i="58"/>
  <c r="BL468" i="58"/>
  <c r="BK469" i="58"/>
  <c r="BL469" i="58"/>
  <c r="BK470" i="58"/>
  <c r="BL470" i="58"/>
  <c r="BK471" i="58"/>
  <c r="BL471" i="58"/>
  <c r="BK472" i="58"/>
  <c r="BL472" i="58"/>
  <c r="BK473" i="58"/>
  <c r="BL473" i="58"/>
  <c r="BK474" i="58"/>
  <c r="BL474" i="58"/>
  <c r="BK475" i="58"/>
  <c r="BL475" i="58"/>
  <c r="BL476" i="58"/>
  <c r="BK477" i="58"/>
  <c r="BL477" i="58"/>
  <c r="BK478" i="58"/>
  <c r="BL478" i="58"/>
  <c r="BK479" i="58"/>
  <c r="BL479" i="58"/>
  <c r="BK480" i="58"/>
  <c r="BL480" i="58"/>
  <c r="BK481" i="58"/>
  <c r="BL481" i="58"/>
  <c r="BK482" i="58"/>
  <c r="BL482" i="58"/>
  <c r="BK483" i="58"/>
  <c r="BL483" i="58"/>
  <c r="BK484" i="58"/>
  <c r="BL484" i="58"/>
  <c r="BK485" i="58"/>
  <c r="BL485" i="58"/>
  <c r="BK486" i="58"/>
  <c r="BL486" i="58"/>
  <c r="BK487" i="58"/>
  <c r="BL487" i="58"/>
  <c r="BK488" i="58"/>
  <c r="BL488" i="58"/>
  <c r="BK489" i="58"/>
  <c r="BL489" i="58"/>
  <c r="BK490" i="58"/>
  <c r="BL490" i="58"/>
  <c r="BK491" i="58"/>
  <c r="BK492" i="58"/>
  <c r="BL492" i="58"/>
  <c r="BK493" i="58"/>
  <c r="BL493" i="58"/>
  <c r="BK494" i="58"/>
  <c r="BL494" i="58"/>
  <c r="BK495" i="58"/>
  <c r="BL495" i="58"/>
  <c r="BK496" i="58"/>
  <c r="BL496" i="58"/>
  <c r="BK497" i="58"/>
  <c r="BL497" i="58"/>
  <c r="BK498" i="58"/>
  <c r="BL498" i="58"/>
  <c r="BK499" i="58"/>
  <c r="BL499" i="58"/>
  <c r="BK500" i="58"/>
  <c r="BL500" i="58"/>
  <c r="BK501" i="58"/>
  <c r="BL501" i="58"/>
  <c r="BK502" i="58"/>
  <c r="BL502" i="58"/>
  <c r="BK503" i="58"/>
  <c r="BL503" i="58"/>
  <c r="BK504" i="58"/>
  <c r="BL504" i="58"/>
  <c r="BK505" i="58"/>
  <c r="BL505" i="58"/>
  <c r="BK506" i="58"/>
  <c r="BL506" i="58"/>
  <c r="BK507" i="58"/>
  <c r="BL507" i="58"/>
  <c r="BK508" i="58"/>
  <c r="BL508" i="58"/>
  <c r="BK509" i="58"/>
  <c r="BL509" i="58"/>
  <c r="BK510" i="58"/>
  <c r="BL510" i="58"/>
  <c r="BK511" i="58"/>
  <c r="BL511" i="58"/>
  <c r="BK512" i="58"/>
  <c r="BL512" i="58"/>
  <c r="BK513" i="58"/>
  <c r="BL513" i="58"/>
  <c r="BK514" i="58"/>
  <c r="BL514" i="58"/>
  <c r="BK515" i="58"/>
  <c r="BL515" i="58"/>
  <c r="BK516" i="58"/>
  <c r="BL516" i="58"/>
  <c r="BK517" i="58"/>
  <c r="BL517" i="58"/>
  <c r="BK518" i="58"/>
  <c r="BL518" i="58"/>
  <c r="BK519" i="58"/>
  <c r="BL519" i="58"/>
  <c r="BK520" i="58"/>
  <c r="BL520" i="58"/>
  <c r="BK521" i="58"/>
  <c r="BL521" i="58"/>
  <c r="BK522" i="58"/>
  <c r="BL522" i="58"/>
  <c r="BK523" i="58"/>
  <c r="BL523" i="58"/>
  <c r="BK524" i="58"/>
  <c r="BL524" i="58"/>
  <c r="BK525" i="58"/>
  <c r="BL525" i="58"/>
  <c r="BK526" i="58"/>
  <c r="BL526" i="58"/>
  <c r="BK527" i="58"/>
  <c r="BL527" i="58"/>
  <c r="BK528" i="58"/>
  <c r="BL528" i="58"/>
  <c r="BK529" i="58"/>
  <c r="BL529" i="58"/>
  <c r="BK530" i="58"/>
  <c r="BL530" i="58"/>
  <c r="BK531" i="58"/>
  <c r="BL531" i="58"/>
  <c r="BK532" i="58"/>
  <c r="BL532" i="58"/>
  <c r="BK533" i="58"/>
  <c r="BL533" i="58"/>
  <c r="BK534" i="58"/>
  <c r="BL534" i="58"/>
  <c r="BK535" i="58"/>
  <c r="BL535" i="58"/>
  <c r="BK536" i="58"/>
  <c r="BL536" i="58"/>
  <c r="BK537" i="58"/>
  <c r="BL537" i="58"/>
  <c r="BK538" i="58"/>
  <c r="BL538" i="58"/>
  <c r="BK539" i="58"/>
  <c r="BL539" i="58"/>
  <c r="BK540" i="58"/>
  <c r="BL540" i="58"/>
  <c r="BK541" i="58"/>
  <c r="BL541" i="58"/>
  <c r="BK542" i="58"/>
  <c r="BL542" i="58"/>
  <c r="BK543" i="58"/>
  <c r="BL543" i="58"/>
  <c r="BK544" i="58"/>
  <c r="BL544" i="58"/>
  <c r="BK545" i="58"/>
  <c r="BL545" i="58"/>
  <c r="BK546" i="58"/>
  <c r="BL546" i="58"/>
  <c r="BK547" i="58"/>
  <c r="BL547" i="58"/>
  <c r="BK548" i="58"/>
  <c r="BL548" i="58"/>
  <c r="BK549" i="58"/>
  <c r="BL549" i="58"/>
  <c r="BK550" i="58"/>
  <c r="BL550" i="58"/>
  <c r="BK551" i="58"/>
  <c r="BL551" i="58"/>
  <c r="BK552" i="58"/>
  <c r="BL552" i="58"/>
  <c r="BK553" i="58"/>
  <c r="BL553" i="58"/>
  <c r="BK554" i="58"/>
  <c r="BK555" i="58"/>
  <c r="BL555" i="58"/>
  <c r="BK556" i="58"/>
  <c r="BL556" i="58"/>
  <c r="BK557" i="58"/>
  <c r="BL557" i="58"/>
  <c r="BK558" i="58"/>
  <c r="BL558" i="58"/>
  <c r="BK559" i="58"/>
  <c r="BL559" i="58"/>
  <c r="BK560" i="58"/>
  <c r="BL560" i="58"/>
  <c r="BK561" i="58"/>
  <c r="BL561" i="58"/>
  <c r="BK562" i="58"/>
  <c r="BL562" i="58"/>
  <c r="BK563" i="58"/>
  <c r="BL563" i="58"/>
  <c r="BK564" i="58"/>
  <c r="BL564" i="58"/>
  <c r="BK565" i="58"/>
  <c r="BL565" i="58"/>
  <c r="BK566" i="58"/>
  <c r="BL566" i="58"/>
  <c r="BK567" i="58"/>
  <c r="BL567" i="58"/>
  <c r="BK568" i="58"/>
  <c r="BL568" i="58"/>
  <c r="BK569" i="58"/>
  <c r="BL569" i="58"/>
  <c r="BK570" i="58"/>
  <c r="BL570" i="58"/>
  <c r="BK571" i="58"/>
  <c r="BL571" i="58"/>
  <c r="BK572" i="58"/>
  <c r="BL572" i="58"/>
  <c r="BK573" i="58"/>
  <c r="BL573" i="58"/>
  <c r="BK574" i="58"/>
  <c r="BL574" i="58"/>
  <c r="BL575" i="58"/>
  <c r="BK576" i="58"/>
  <c r="BL576" i="58"/>
  <c r="BK577" i="58"/>
  <c r="BL577" i="58"/>
  <c r="BK578" i="58"/>
  <c r="BK579" i="58"/>
  <c r="BL579" i="58"/>
  <c r="BK580" i="58"/>
  <c r="BL580" i="58"/>
  <c r="BK581" i="58"/>
  <c r="BL581" i="58"/>
  <c r="BK582" i="58"/>
  <c r="BL582" i="58"/>
  <c r="BK583" i="58"/>
  <c r="BL583" i="58"/>
  <c r="BK584" i="58"/>
  <c r="BL584" i="58"/>
  <c r="BK585" i="58"/>
  <c r="BL585" i="58"/>
  <c r="BK586" i="58"/>
  <c r="BL586" i="58"/>
  <c r="BK587" i="58"/>
  <c r="BL587" i="58"/>
  <c r="BK588" i="58"/>
  <c r="BL588" i="58"/>
  <c r="BK589" i="58"/>
  <c r="BL589" i="58"/>
  <c r="BK590" i="58"/>
  <c r="BL590" i="58"/>
  <c r="BK591" i="58"/>
  <c r="BL591" i="58"/>
  <c r="BK592" i="58"/>
  <c r="BL592" i="58"/>
  <c r="BK593" i="58"/>
  <c r="BL593" i="58"/>
  <c r="BK594" i="58"/>
  <c r="BL594" i="58"/>
  <c r="BK595" i="58"/>
  <c r="BL595" i="58"/>
  <c r="BK596" i="58"/>
  <c r="BL596" i="58"/>
  <c r="BK597" i="58"/>
  <c r="BL597" i="58"/>
  <c r="BK598" i="58"/>
  <c r="BL598" i="58"/>
  <c r="BK599" i="58"/>
  <c r="BL599" i="58"/>
  <c r="BK600" i="58"/>
  <c r="BL600" i="58"/>
  <c r="BK601" i="58"/>
  <c r="BL601" i="58"/>
  <c r="BK602" i="58"/>
  <c r="BL602" i="58"/>
  <c r="BK603" i="58"/>
  <c r="BL603" i="58"/>
  <c r="BK604" i="58"/>
  <c r="BL604" i="58"/>
  <c r="BK605" i="58"/>
  <c r="BL605" i="58"/>
  <c r="BK606" i="58"/>
  <c r="BL606" i="58"/>
  <c r="BK607" i="58"/>
  <c r="BL607" i="58"/>
  <c r="BK608" i="58"/>
  <c r="BL608" i="58"/>
  <c r="BK609" i="58"/>
  <c r="BL609" i="58"/>
  <c r="BK610" i="58"/>
  <c r="BL610" i="58"/>
  <c r="BK611" i="58"/>
  <c r="BL611" i="58"/>
  <c r="BK612" i="58"/>
  <c r="BL612" i="58"/>
  <c r="BK613" i="58"/>
  <c r="BL613" i="58"/>
  <c r="BK614" i="58"/>
  <c r="BL614" i="58"/>
  <c r="BK615" i="58"/>
  <c r="BL615" i="58"/>
  <c r="BK616" i="58"/>
  <c r="BL616" i="58"/>
  <c r="BK617" i="58"/>
  <c r="BL617" i="58"/>
  <c r="BK618" i="58"/>
  <c r="BL618" i="58"/>
  <c r="BK619" i="58"/>
  <c r="BL619" i="58"/>
  <c r="BK620" i="58"/>
  <c r="BL620" i="58"/>
  <c r="BK621" i="58"/>
  <c r="BL621" i="58"/>
  <c r="BK622" i="58"/>
  <c r="BL622" i="58"/>
  <c r="BK623" i="58"/>
  <c r="BL623" i="58"/>
  <c r="BK624" i="58"/>
  <c r="BL624" i="58"/>
  <c r="BK625" i="58"/>
  <c r="BL625" i="58"/>
  <c r="BK626" i="58"/>
  <c r="BL626" i="58"/>
  <c r="BK627" i="58"/>
  <c r="BL627" i="58"/>
  <c r="BK628" i="58"/>
  <c r="BL628" i="58"/>
  <c r="BK629" i="58"/>
  <c r="BL629" i="58"/>
  <c r="BK630" i="58"/>
  <c r="BK631" i="58"/>
  <c r="BL631" i="58"/>
  <c r="BK632" i="58"/>
  <c r="BL632" i="58"/>
  <c r="BK633" i="58"/>
  <c r="BL633" i="58"/>
  <c r="BK634" i="58"/>
  <c r="BL634" i="58"/>
  <c r="BK635" i="58"/>
  <c r="BL635" i="58"/>
  <c r="BK636" i="58"/>
  <c r="BL636" i="58"/>
  <c r="BK637" i="58"/>
  <c r="BL637" i="58"/>
  <c r="BK638" i="58"/>
  <c r="BL638" i="58"/>
  <c r="BK639" i="58"/>
  <c r="BL639" i="58"/>
  <c r="BK640" i="58"/>
  <c r="BL640" i="58"/>
  <c r="BK641" i="58"/>
  <c r="BL641" i="58"/>
  <c r="BK642" i="58"/>
  <c r="BL642" i="58"/>
  <c r="BK643" i="58"/>
  <c r="BL643" i="58"/>
  <c r="BK644" i="58"/>
  <c r="BL644" i="58"/>
  <c r="BK645" i="58"/>
  <c r="BL645" i="58"/>
  <c r="BK646" i="58"/>
  <c r="BL646" i="58"/>
  <c r="BK647" i="58"/>
  <c r="BL647" i="58"/>
  <c r="BK648" i="58"/>
  <c r="BL648" i="58"/>
  <c r="BK649" i="58"/>
  <c r="BL649" i="58"/>
  <c r="BK650" i="58"/>
  <c r="BL650" i="58"/>
  <c r="BK651" i="58"/>
  <c r="BL651" i="58"/>
  <c r="BK652" i="58"/>
  <c r="BL652" i="58"/>
  <c r="BK653" i="58"/>
  <c r="BL653" i="58"/>
  <c r="BK654" i="58"/>
  <c r="BL654" i="58"/>
  <c r="BK655" i="58"/>
  <c r="BL655" i="58"/>
  <c r="BK656" i="58"/>
  <c r="BL656" i="58"/>
  <c r="BK657" i="58"/>
  <c r="BL657" i="58"/>
  <c r="BK658" i="58"/>
  <c r="BK659" i="58"/>
  <c r="BL659" i="58"/>
  <c r="BK660" i="58"/>
  <c r="BL660" i="58"/>
  <c r="BK661" i="58"/>
  <c r="BL661" i="58"/>
  <c r="BK662" i="58"/>
  <c r="BL662" i="58"/>
  <c r="BK663" i="58"/>
  <c r="BL663" i="58"/>
  <c r="BK664" i="58"/>
  <c r="BL664" i="58"/>
  <c r="BK665" i="58"/>
  <c r="BL665" i="58"/>
  <c r="BK666" i="58"/>
  <c r="BL666" i="58"/>
  <c r="BK667" i="58"/>
  <c r="BL667" i="58"/>
  <c r="BK668" i="58"/>
  <c r="BL668" i="58"/>
  <c r="BK669" i="58"/>
  <c r="BL669" i="58"/>
  <c r="BK670" i="58"/>
  <c r="BL670" i="58"/>
  <c r="BK671" i="58"/>
  <c r="BL671" i="58"/>
  <c r="BK672" i="58"/>
  <c r="BL672" i="58"/>
  <c r="BK673" i="58"/>
  <c r="BL673" i="58"/>
  <c r="BK674" i="58"/>
  <c r="BL674" i="58"/>
  <c r="BK675" i="58"/>
  <c r="BL675" i="58"/>
  <c r="BK676" i="58"/>
  <c r="BL676" i="58"/>
  <c r="BK677" i="58"/>
  <c r="BL677" i="58"/>
  <c r="BK678" i="58"/>
  <c r="BL678" i="58"/>
  <c r="BK679" i="58"/>
  <c r="BL679" i="58"/>
  <c r="BK680" i="58"/>
  <c r="BL680" i="58"/>
  <c r="BK681" i="58"/>
  <c r="BL681" i="58"/>
  <c r="BK682" i="58"/>
  <c r="BL682" i="58"/>
  <c r="BK683" i="58"/>
  <c r="BL683" i="58"/>
  <c r="BK684" i="58"/>
  <c r="BL684" i="58"/>
  <c r="BK685" i="58"/>
  <c r="BL685" i="58"/>
  <c r="BK686" i="58"/>
  <c r="BL686" i="58"/>
  <c r="BK687" i="58"/>
  <c r="BL687" i="58"/>
  <c r="BK688" i="58"/>
  <c r="BL688" i="58"/>
  <c r="BK689" i="58"/>
  <c r="BL689" i="58"/>
  <c r="BK690" i="58"/>
  <c r="BL690" i="58"/>
  <c r="BK691" i="58"/>
  <c r="BL691" i="58"/>
  <c r="BK692" i="58"/>
  <c r="BL692" i="58"/>
  <c r="BK693" i="58"/>
  <c r="BL693" i="58"/>
  <c r="BK694" i="58"/>
  <c r="BL694" i="58"/>
  <c r="BK695" i="58"/>
  <c r="BL695" i="58"/>
  <c r="BK696" i="58"/>
  <c r="BL696" i="58"/>
  <c r="BK697" i="58"/>
  <c r="BL697" i="58"/>
  <c r="BK698" i="58"/>
  <c r="BL698" i="58"/>
  <c r="BK699" i="58"/>
  <c r="BL699" i="58"/>
  <c r="BK700" i="58"/>
  <c r="BL700" i="58"/>
  <c r="BK701" i="58"/>
  <c r="BL701" i="58"/>
  <c r="BK702" i="58"/>
  <c r="BL702" i="58"/>
  <c r="BK703" i="58"/>
  <c r="BL703" i="58"/>
  <c r="BK704" i="58"/>
  <c r="BL704" i="58"/>
  <c r="BK705" i="58"/>
  <c r="BL705" i="58"/>
  <c r="BK706" i="58"/>
  <c r="BL706" i="58"/>
  <c r="BK707" i="58"/>
  <c r="BL707" i="58"/>
  <c r="BK708" i="58"/>
  <c r="BL708" i="58"/>
  <c r="BK709" i="58"/>
  <c r="BL709" i="58"/>
  <c r="BK710" i="58"/>
  <c r="BL710" i="58"/>
  <c r="BK711" i="58"/>
  <c r="BL711" i="58"/>
  <c r="BK712" i="58"/>
  <c r="BL712" i="58"/>
  <c r="BK713" i="58"/>
  <c r="BL713" i="58"/>
  <c r="BK714" i="58"/>
  <c r="BL714" i="58"/>
  <c r="BK715" i="58"/>
  <c r="BL715" i="58"/>
  <c r="BK716" i="58"/>
  <c r="BL716" i="58"/>
  <c r="BK717" i="58"/>
  <c r="BL717" i="58"/>
  <c r="BK718" i="58"/>
  <c r="BL718" i="58"/>
  <c r="BK719" i="58"/>
  <c r="BL719" i="58"/>
  <c r="BK720" i="58"/>
  <c r="BL720" i="58"/>
  <c r="BK721" i="58"/>
  <c r="BL721" i="58"/>
  <c r="BK722" i="58"/>
  <c r="BL722" i="58"/>
  <c r="BK723" i="58"/>
  <c r="BL723" i="58"/>
  <c r="BK724" i="58"/>
  <c r="BL724" i="58"/>
  <c r="BK725" i="58"/>
  <c r="BL725" i="58"/>
  <c r="BK726" i="58"/>
  <c r="BL726" i="58"/>
  <c r="BK727" i="58"/>
  <c r="BL727" i="58"/>
  <c r="BK728" i="58"/>
  <c r="BL728" i="58"/>
  <c r="BK729" i="58"/>
  <c r="BL729" i="58"/>
  <c r="BK730" i="58"/>
  <c r="BL730" i="58"/>
  <c r="BK731" i="58"/>
  <c r="BL731" i="58"/>
  <c r="BK732" i="58"/>
  <c r="BL732" i="58"/>
  <c r="BK733" i="58"/>
  <c r="BL733" i="58"/>
  <c r="BK734" i="58"/>
  <c r="BL734" i="58"/>
  <c r="BK735" i="58"/>
  <c r="BL735" i="58"/>
  <c r="BK736" i="58"/>
  <c r="BL736" i="58"/>
  <c r="BK737" i="58"/>
  <c r="BL737" i="58"/>
  <c r="BK738" i="58"/>
  <c r="BL738" i="58"/>
  <c r="BK739" i="58"/>
  <c r="BL739" i="58"/>
  <c r="BK740" i="58"/>
  <c r="BL740" i="58"/>
  <c r="BK741" i="58"/>
  <c r="BL741" i="58"/>
  <c r="BK742" i="58"/>
  <c r="BL742" i="58"/>
  <c r="BK743" i="58"/>
  <c r="BL743" i="58"/>
  <c r="BK744" i="58"/>
  <c r="BL744" i="58"/>
  <c r="BK745" i="58"/>
  <c r="BL745" i="58"/>
  <c r="BK746" i="58"/>
  <c r="BL746" i="58"/>
  <c r="BK747" i="58"/>
  <c r="BL747" i="58"/>
  <c r="BK748" i="58"/>
  <c r="BL748" i="58"/>
  <c r="BK749" i="58"/>
  <c r="BL749" i="58"/>
  <c r="BK750" i="58"/>
  <c r="BL750" i="58"/>
  <c r="BK751" i="58"/>
  <c r="BL751" i="58"/>
  <c r="BK752" i="58"/>
  <c r="BL752" i="58"/>
  <c r="BK753" i="58"/>
  <c r="BL753" i="58"/>
  <c r="BK754" i="58"/>
  <c r="BL754" i="58"/>
  <c r="BK755" i="58"/>
  <c r="BL755" i="58"/>
  <c r="BK756" i="58"/>
  <c r="BL756" i="58"/>
  <c r="BK757" i="58"/>
  <c r="BL757" i="58"/>
  <c r="BK758" i="58"/>
  <c r="BL758" i="58"/>
  <c r="BK759" i="58"/>
  <c r="BL759" i="58"/>
  <c r="BK760" i="58"/>
  <c r="BL760" i="58"/>
  <c r="BK761" i="58"/>
  <c r="BL761" i="58"/>
  <c r="BK762" i="58"/>
  <c r="BL762" i="58"/>
  <c r="BK763" i="58"/>
  <c r="BL763" i="58"/>
  <c r="BK764" i="58"/>
  <c r="BL764" i="58"/>
  <c r="BK765" i="58"/>
  <c r="BL765" i="58"/>
  <c r="BK766" i="58"/>
  <c r="BL766" i="58"/>
  <c r="BK767" i="58"/>
  <c r="BL767" i="58"/>
  <c r="BK768" i="58"/>
  <c r="BL768" i="58"/>
  <c r="BK769" i="58"/>
  <c r="BL769" i="58"/>
  <c r="BK770" i="58"/>
  <c r="BL770" i="58"/>
  <c r="BK771" i="58"/>
  <c r="BL771" i="58"/>
  <c r="BK772" i="58"/>
  <c r="BL772" i="58"/>
  <c r="BK773" i="58"/>
  <c r="BL773" i="58"/>
  <c r="BK774" i="58"/>
  <c r="BL774" i="58"/>
  <c r="BK775" i="58"/>
  <c r="BL775" i="58"/>
  <c r="BK776" i="58"/>
  <c r="BL776" i="58"/>
  <c r="BK777" i="58"/>
  <c r="BL777" i="58"/>
  <c r="BK778" i="58"/>
  <c r="BL778" i="58"/>
  <c r="BK779" i="58"/>
  <c r="BL779" i="58"/>
  <c r="BK780" i="58"/>
  <c r="BL780" i="58"/>
  <c r="BK781" i="58"/>
  <c r="BL781" i="58"/>
  <c r="BK782" i="58"/>
  <c r="BL782" i="58"/>
  <c r="BK783" i="58"/>
  <c r="BL783" i="58"/>
  <c r="BK784" i="58"/>
  <c r="BL784" i="58"/>
  <c r="BK785" i="58"/>
  <c r="BL785" i="58"/>
  <c r="BK786" i="58"/>
  <c r="BL786" i="58"/>
  <c r="BK787" i="58"/>
  <c r="BL787" i="58"/>
  <c r="BK788" i="58"/>
  <c r="BL788" i="58"/>
  <c r="BK789" i="58"/>
  <c r="BL789" i="58"/>
  <c r="BK790" i="58"/>
  <c r="BL790" i="58"/>
  <c r="BK791" i="58"/>
  <c r="BL791" i="58"/>
  <c r="BK792" i="58"/>
  <c r="BL792" i="58"/>
  <c r="BK793" i="58"/>
  <c r="BL793" i="58"/>
  <c r="BK794" i="58"/>
  <c r="BL794" i="58"/>
  <c r="BK795" i="58"/>
  <c r="BL795" i="58"/>
  <c r="BK796" i="58"/>
  <c r="BL796" i="58"/>
  <c r="BK797" i="58"/>
  <c r="BL797" i="58"/>
  <c r="BK798" i="58"/>
  <c r="BL798" i="58"/>
  <c r="BK799" i="58"/>
  <c r="BL799" i="58"/>
  <c r="BK800" i="58"/>
  <c r="BL800" i="58"/>
  <c r="BK801" i="58"/>
  <c r="BL801" i="58"/>
  <c r="BK802" i="58"/>
  <c r="BL802" i="58"/>
  <c r="BK803" i="58"/>
  <c r="BL803" i="58"/>
  <c r="BK804" i="58"/>
  <c r="BL804" i="58"/>
  <c r="BK805" i="58"/>
  <c r="BL805" i="58"/>
  <c r="BK806" i="58"/>
  <c r="BL806" i="58"/>
  <c r="BK807" i="58"/>
  <c r="BL807" i="58"/>
  <c r="BK808" i="58"/>
  <c r="BL808" i="58"/>
  <c r="BK809" i="58"/>
  <c r="BL809" i="58"/>
  <c r="BK810" i="58"/>
  <c r="BL810" i="58"/>
  <c r="BK811" i="58"/>
  <c r="BL811" i="58"/>
  <c r="BK812" i="58"/>
  <c r="BL812" i="58"/>
  <c r="BK813" i="58"/>
  <c r="BL813" i="58"/>
  <c r="BK814" i="58"/>
  <c r="BL814" i="58"/>
  <c r="BK815" i="58"/>
  <c r="BL815" i="58"/>
  <c r="BK816" i="58"/>
  <c r="BL816" i="58"/>
  <c r="BK817" i="58"/>
  <c r="BL817" i="58"/>
  <c r="BK818" i="58"/>
  <c r="BL818" i="58"/>
  <c r="BK819" i="58"/>
  <c r="BL819" i="58"/>
  <c r="BK820" i="58"/>
  <c r="BL820" i="58"/>
  <c r="BN579" i="58" l="1"/>
  <c r="BN501" i="58"/>
  <c r="BN347" i="58"/>
  <c r="BN130" i="58"/>
  <c r="BN820" i="58"/>
  <c r="BO820" i="58"/>
  <c r="BM820" i="58"/>
  <c r="BN819" i="58"/>
  <c r="BO819" i="58"/>
  <c r="BM819" i="58"/>
  <c r="BO818" i="58"/>
  <c r="BM818" i="58"/>
  <c r="BN818" i="58"/>
  <c r="BM817" i="58"/>
  <c r="BO817" i="58"/>
  <c r="BN817" i="58"/>
  <c r="BO816" i="58"/>
  <c r="BM816" i="58"/>
  <c r="BN816" i="58"/>
  <c r="BN815" i="58"/>
  <c r="BM815" i="58"/>
  <c r="BO815" i="58"/>
  <c r="BM814" i="58"/>
  <c r="BO814" i="58"/>
  <c r="BN814" i="58"/>
  <c r="BM813" i="58"/>
  <c r="BO813" i="58"/>
  <c r="BN813" i="58"/>
  <c r="BN812" i="58"/>
  <c r="BO812" i="58"/>
  <c r="BM812" i="58"/>
  <c r="BN811" i="58"/>
  <c r="BM811" i="58"/>
  <c r="BO811" i="58"/>
  <c r="BM810" i="58"/>
  <c r="BO810" i="58"/>
  <c r="BN810" i="58"/>
  <c r="BM809" i="58"/>
  <c r="BO809" i="58"/>
  <c r="BN809" i="58"/>
  <c r="BM808" i="58"/>
  <c r="BO808" i="58"/>
  <c r="BN808" i="58"/>
  <c r="BN807" i="58"/>
  <c r="BM807" i="58"/>
  <c r="BO807" i="58"/>
  <c r="BM806" i="58"/>
  <c r="BO806" i="58"/>
  <c r="BN806" i="58"/>
  <c r="BO805" i="58"/>
  <c r="BM805" i="58"/>
  <c r="BN805" i="58"/>
  <c r="BN804" i="58"/>
  <c r="BO804" i="58"/>
  <c r="BM804" i="58"/>
  <c r="BN803" i="58"/>
  <c r="BO803" i="58"/>
  <c r="BM803" i="58"/>
  <c r="BO802" i="58"/>
  <c r="BM802" i="58"/>
  <c r="BN802" i="58"/>
  <c r="BM801" i="58"/>
  <c r="BO801" i="58"/>
  <c r="BN801" i="58"/>
  <c r="BO800" i="58"/>
  <c r="BM800" i="58"/>
  <c r="BN800" i="58"/>
  <c r="BN799" i="58"/>
  <c r="BM799" i="58"/>
  <c r="BO799" i="58"/>
  <c r="BM798" i="58"/>
  <c r="BO798" i="58"/>
  <c r="BN798" i="58"/>
  <c r="BM797" i="58"/>
  <c r="BO797" i="58"/>
  <c r="BN797" i="58"/>
  <c r="BN796" i="58"/>
  <c r="BO796" i="58"/>
  <c r="BM796" i="58"/>
  <c r="BN795" i="58"/>
  <c r="BM795" i="58"/>
  <c r="BO795" i="58"/>
  <c r="BO794" i="58"/>
  <c r="BM794" i="58"/>
  <c r="BN794" i="58"/>
  <c r="BM793" i="58"/>
  <c r="BO793" i="58"/>
  <c r="BN793" i="58"/>
  <c r="BM792" i="58"/>
  <c r="BO792" i="58"/>
  <c r="BN792" i="58"/>
  <c r="BN791" i="58"/>
  <c r="BO791" i="58"/>
  <c r="BM791" i="58"/>
  <c r="BO790" i="58"/>
  <c r="BM790" i="58"/>
  <c r="BN790" i="58"/>
  <c r="BN789" i="58"/>
  <c r="BM789" i="58"/>
  <c r="BO789" i="58"/>
  <c r="BN788" i="58"/>
  <c r="BM788" i="58"/>
  <c r="BO788" i="58"/>
  <c r="BN787" i="58"/>
  <c r="BO787" i="58"/>
  <c r="BM787" i="58"/>
  <c r="BO786" i="58"/>
  <c r="BM786" i="58"/>
  <c r="BN786" i="58"/>
  <c r="BO785" i="58"/>
  <c r="BM785" i="58"/>
  <c r="BN785" i="58"/>
  <c r="BM784" i="58"/>
  <c r="BO784" i="58"/>
  <c r="BN784" i="58"/>
  <c r="BN783" i="58"/>
  <c r="BO783" i="58"/>
  <c r="BM783" i="58"/>
  <c r="BO782" i="58"/>
  <c r="BM782" i="58"/>
  <c r="BN782" i="58"/>
  <c r="BM781" i="58"/>
  <c r="BO781" i="58"/>
  <c r="BN781" i="58"/>
  <c r="BN780" i="58"/>
  <c r="BM780" i="58"/>
  <c r="BO780" i="58"/>
  <c r="BN779" i="58"/>
  <c r="BO779" i="58"/>
  <c r="BM779" i="58"/>
  <c r="BM778" i="58"/>
  <c r="BO778" i="58"/>
  <c r="BN778" i="58"/>
  <c r="BM777" i="58"/>
  <c r="BO777" i="58"/>
  <c r="BN777" i="58"/>
  <c r="BO776" i="58"/>
  <c r="BM776" i="58"/>
  <c r="BN776" i="58"/>
  <c r="BN775" i="58"/>
  <c r="BM775" i="58"/>
  <c r="BO775" i="58"/>
  <c r="BO774" i="58"/>
  <c r="BM774" i="58"/>
  <c r="BN774" i="58"/>
  <c r="BM773" i="58"/>
  <c r="BO773" i="58"/>
  <c r="BN773" i="58"/>
  <c r="BN772" i="58"/>
  <c r="BM772" i="58"/>
  <c r="BO772" i="58"/>
  <c r="BN771" i="58"/>
  <c r="BO771" i="58"/>
  <c r="BM771" i="58"/>
  <c r="BM770" i="58"/>
  <c r="BO770" i="58"/>
  <c r="BN770" i="58"/>
  <c r="BO769" i="58"/>
  <c r="BM769" i="58"/>
  <c r="BN769" i="58"/>
  <c r="BO768" i="58"/>
  <c r="BM768" i="58"/>
  <c r="BN768" i="58"/>
  <c r="BN767" i="58"/>
  <c r="BM767" i="58"/>
  <c r="BO767" i="58"/>
  <c r="BM766" i="58"/>
  <c r="BO766" i="58"/>
  <c r="BN766" i="58"/>
  <c r="BO765" i="58"/>
  <c r="BM765" i="58"/>
  <c r="BN765" i="58"/>
  <c r="BN764" i="58"/>
  <c r="BM764" i="58"/>
  <c r="BO764" i="58"/>
  <c r="BN763" i="58"/>
  <c r="BO763" i="58"/>
  <c r="BM763" i="58"/>
  <c r="BM762" i="58"/>
  <c r="BO762" i="58"/>
  <c r="BN762" i="58"/>
  <c r="BO761" i="58"/>
  <c r="BM761" i="58"/>
  <c r="BN761" i="58"/>
  <c r="BM760" i="58"/>
  <c r="BO760" i="58"/>
  <c r="BN760" i="58"/>
  <c r="BN759" i="58"/>
  <c r="BM759" i="58"/>
  <c r="BO759" i="58"/>
  <c r="BM758" i="58"/>
  <c r="BO758" i="58"/>
  <c r="BN758" i="58"/>
  <c r="BN757" i="58"/>
  <c r="BO757" i="58"/>
  <c r="BM757" i="58"/>
  <c r="BN756" i="58"/>
  <c r="BM756" i="58"/>
  <c r="BO756" i="58"/>
  <c r="BN755" i="58"/>
  <c r="BO755" i="58"/>
  <c r="BM755" i="58"/>
  <c r="BO754" i="58"/>
  <c r="BM754" i="58"/>
  <c r="BN754" i="58"/>
  <c r="BM753" i="58"/>
  <c r="BO753" i="58"/>
  <c r="BN753" i="58"/>
  <c r="BO752" i="58"/>
  <c r="BM752" i="58"/>
  <c r="BN752" i="58"/>
  <c r="BN751" i="58"/>
  <c r="BM751" i="58"/>
  <c r="BO751" i="58"/>
  <c r="BM750" i="58"/>
  <c r="BO750" i="58"/>
  <c r="BN750" i="58"/>
  <c r="BO749" i="58"/>
  <c r="BM749" i="58"/>
  <c r="BN749" i="58"/>
  <c r="BN748" i="58"/>
  <c r="BM748" i="58"/>
  <c r="BO748" i="58"/>
  <c r="BN747" i="58"/>
  <c r="BO747" i="58"/>
  <c r="BM747" i="58"/>
  <c r="BO746" i="58"/>
  <c r="BM746" i="58"/>
  <c r="BN746" i="58"/>
  <c r="BM745" i="58"/>
  <c r="BO745" i="58"/>
  <c r="BN745" i="58"/>
  <c r="BM744" i="58"/>
  <c r="BO744" i="58"/>
  <c r="BN744" i="58"/>
  <c r="BN743" i="58"/>
  <c r="BO743" i="58"/>
  <c r="BM743" i="58"/>
  <c r="BM742" i="58"/>
  <c r="BO742" i="58"/>
  <c r="BN742" i="58"/>
  <c r="BM741" i="58"/>
  <c r="BO741" i="58"/>
  <c r="BN741" i="58"/>
  <c r="BN740" i="58"/>
  <c r="BM740" i="58"/>
  <c r="BO740" i="58"/>
  <c r="BN739" i="58"/>
  <c r="BO739" i="58"/>
  <c r="BM739" i="58"/>
  <c r="BO738" i="58"/>
  <c r="BM738" i="58"/>
  <c r="BN738" i="58"/>
  <c r="BM737" i="58"/>
  <c r="BO737" i="58"/>
  <c r="BN737" i="58"/>
  <c r="BO736" i="58"/>
  <c r="BM736" i="58"/>
  <c r="BN736" i="58"/>
  <c r="BN735" i="58"/>
  <c r="BO735" i="58"/>
  <c r="BM735" i="58"/>
  <c r="BM734" i="58"/>
  <c r="BO734" i="58"/>
  <c r="BN734" i="58"/>
  <c r="BM733" i="58"/>
  <c r="BO733" i="58"/>
  <c r="BN733" i="58"/>
  <c r="BN732" i="58"/>
  <c r="BM732" i="58"/>
  <c r="BO732" i="58"/>
  <c r="BN731" i="58"/>
  <c r="BO731" i="58"/>
  <c r="BM731" i="58"/>
  <c r="BO730" i="58"/>
  <c r="BM730" i="58"/>
  <c r="BN730" i="58"/>
  <c r="BM729" i="58"/>
  <c r="BO729" i="58"/>
  <c r="BN729" i="58"/>
  <c r="BM728" i="58"/>
  <c r="BO728" i="58"/>
  <c r="BN728" i="58"/>
  <c r="BN727" i="58"/>
  <c r="BM727" i="58"/>
  <c r="BO727" i="58"/>
  <c r="BN726" i="58"/>
  <c r="BM726" i="58"/>
  <c r="BO726" i="58"/>
  <c r="BM725" i="58"/>
  <c r="BO725" i="58"/>
  <c r="BN725" i="58"/>
  <c r="BN724" i="58"/>
  <c r="BM724" i="58"/>
  <c r="BO724" i="58"/>
  <c r="BN723" i="58"/>
  <c r="BO723" i="58"/>
  <c r="BM723" i="58"/>
  <c r="BO722" i="58"/>
  <c r="BM722" i="58"/>
  <c r="BN722" i="58"/>
  <c r="BO721" i="58"/>
  <c r="BM721" i="58"/>
  <c r="BN721" i="58"/>
  <c r="BM720" i="58"/>
  <c r="BO720" i="58"/>
  <c r="BN720" i="58"/>
  <c r="BN719" i="58"/>
  <c r="BO719" i="58"/>
  <c r="BM719" i="58"/>
  <c r="BM718" i="58"/>
  <c r="BO718" i="58"/>
  <c r="BN718" i="58"/>
  <c r="BM717" i="58"/>
  <c r="BO717" i="58"/>
  <c r="BN717" i="58"/>
  <c r="BN716" i="58"/>
  <c r="BM716" i="58"/>
  <c r="BO716" i="58"/>
  <c r="BN715" i="58"/>
  <c r="BO715" i="58"/>
  <c r="BM715" i="58"/>
  <c r="BO714" i="58"/>
  <c r="BM714" i="58"/>
  <c r="BN714" i="58"/>
  <c r="BO713" i="58"/>
  <c r="BM713" i="58"/>
  <c r="BN713" i="58"/>
  <c r="BM712" i="58"/>
  <c r="BO712" i="58"/>
  <c r="BN712" i="58"/>
  <c r="BN711" i="58"/>
  <c r="BO711" i="58"/>
  <c r="BM711" i="58"/>
  <c r="BO710" i="58"/>
  <c r="BM710" i="58"/>
  <c r="BN710" i="58"/>
  <c r="BN709" i="58"/>
  <c r="BM709" i="58"/>
  <c r="BO709" i="58"/>
  <c r="BN708" i="58"/>
  <c r="BM708" i="58"/>
  <c r="BO708" i="58"/>
  <c r="BN707" i="58"/>
  <c r="BO707" i="58"/>
  <c r="BM707" i="58"/>
  <c r="BO706" i="58"/>
  <c r="BM706" i="58"/>
  <c r="BN706" i="58"/>
  <c r="BO705" i="58"/>
  <c r="BM705" i="58"/>
  <c r="BN705" i="58"/>
  <c r="BM704" i="58"/>
  <c r="BO704" i="58"/>
  <c r="BN704" i="58"/>
  <c r="BN703" i="58"/>
  <c r="BM703" i="58"/>
  <c r="BO703" i="58"/>
  <c r="BO702" i="58"/>
  <c r="BM702" i="58"/>
  <c r="BN702" i="58"/>
  <c r="BM701" i="58"/>
  <c r="BO701" i="58"/>
  <c r="BN701" i="58"/>
  <c r="BN700" i="58"/>
  <c r="BM700" i="58"/>
  <c r="BO700" i="58"/>
  <c r="BN699" i="58"/>
  <c r="BO699" i="58"/>
  <c r="BM699" i="58"/>
  <c r="BM698" i="58"/>
  <c r="BO698" i="58"/>
  <c r="BN698" i="58"/>
  <c r="BO697" i="58"/>
  <c r="BM697" i="58"/>
  <c r="BN697" i="58"/>
  <c r="BM696" i="58"/>
  <c r="BO696" i="58"/>
  <c r="BN696" i="58"/>
  <c r="BN695" i="58"/>
  <c r="BM695" i="58"/>
  <c r="BO695" i="58"/>
  <c r="BO694" i="58"/>
  <c r="BM694" i="58"/>
  <c r="BN694" i="58"/>
  <c r="BM693" i="58"/>
  <c r="BO693" i="58"/>
  <c r="BN693" i="58"/>
  <c r="BN692" i="58"/>
  <c r="BM692" i="58"/>
  <c r="BO692" i="58"/>
  <c r="BN691" i="58"/>
  <c r="BO691" i="58"/>
  <c r="BM691" i="58"/>
  <c r="BO690" i="58"/>
  <c r="BM690" i="58"/>
  <c r="BN690" i="58"/>
  <c r="BO689" i="58"/>
  <c r="BM689" i="58"/>
  <c r="BN689" i="58"/>
  <c r="BO688" i="58"/>
  <c r="BM688" i="58"/>
  <c r="BN688" i="58"/>
  <c r="BN687" i="58"/>
  <c r="BM687" i="58"/>
  <c r="BO687" i="58"/>
  <c r="BM686" i="58"/>
  <c r="BO686" i="58"/>
  <c r="BN686" i="58"/>
  <c r="BM685" i="58"/>
  <c r="BO685" i="58"/>
  <c r="BN685" i="58"/>
  <c r="BN684" i="58"/>
  <c r="BM684" i="58"/>
  <c r="BO684" i="58"/>
  <c r="BN683" i="58"/>
  <c r="BO683" i="58"/>
  <c r="BM683" i="58"/>
  <c r="BM682" i="58"/>
  <c r="BO682" i="58"/>
  <c r="BN682" i="58"/>
  <c r="BO681" i="58"/>
  <c r="BM681" i="58"/>
  <c r="BN681" i="58"/>
  <c r="BO680" i="58"/>
  <c r="BM680" i="58"/>
  <c r="BN680" i="58"/>
  <c r="BN679" i="58"/>
  <c r="BM679" i="58"/>
  <c r="BO679" i="58"/>
  <c r="BM678" i="58"/>
  <c r="BO678" i="58"/>
  <c r="BN678" i="58"/>
  <c r="BO677" i="58"/>
  <c r="BM677" i="58"/>
  <c r="BN677" i="58"/>
  <c r="BN676" i="58"/>
  <c r="BM676" i="58"/>
  <c r="BO676" i="58"/>
  <c r="BN675" i="58"/>
  <c r="BO675" i="58"/>
  <c r="BM675" i="58"/>
  <c r="BM674" i="58"/>
  <c r="BO674" i="58"/>
  <c r="BN674" i="58"/>
  <c r="BM673" i="58"/>
  <c r="BO673" i="58"/>
  <c r="BN673" i="58"/>
  <c r="BO672" i="58"/>
  <c r="BM672" i="58"/>
  <c r="BN672" i="58"/>
  <c r="BN671" i="58"/>
  <c r="BM671" i="58"/>
  <c r="BO671" i="58"/>
  <c r="BM670" i="58"/>
  <c r="BO670" i="58"/>
  <c r="BN670" i="58"/>
  <c r="BO669" i="58"/>
  <c r="BM669" i="58"/>
  <c r="BN669" i="58"/>
  <c r="BN668" i="58"/>
  <c r="BM668" i="58"/>
  <c r="BO668" i="58"/>
  <c r="BN667" i="58"/>
  <c r="BO667" i="58"/>
  <c r="BM667" i="58"/>
  <c r="BO666" i="58"/>
  <c r="BM666" i="58"/>
  <c r="BN666" i="58"/>
  <c r="BM665" i="58"/>
  <c r="BO665" i="58"/>
  <c r="BN665" i="58"/>
  <c r="BO664" i="58"/>
  <c r="BM664" i="58"/>
  <c r="BN664" i="58"/>
  <c r="BN663" i="58"/>
  <c r="BM663" i="58"/>
  <c r="BO663" i="58"/>
  <c r="BM662" i="58"/>
  <c r="BO662" i="58"/>
  <c r="BN662" i="58"/>
  <c r="BO661" i="58"/>
  <c r="BM661" i="58"/>
  <c r="BN661" i="58"/>
  <c r="BN660" i="58"/>
  <c r="BM660" i="58"/>
  <c r="BO660" i="58"/>
  <c r="BN659" i="58"/>
  <c r="BO659" i="58"/>
  <c r="BM659" i="58"/>
  <c r="BM658" i="58"/>
  <c r="BN658" i="58"/>
  <c r="BM657" i="58"/>
  <c r="BO657" i="58"/>
  <c r="BN657" i="58"/>
  <c r="BM656" i="58"/>
  <c r="BO656" i="58"/>
  <c r="BN656" i="58"/>
  <c r="BN655" i="58"/>
  <c r="BO655" i="58"/>
  <c r="BM655" i="58"/>
  <c r="BN654" i="58"/>
  <c r="BM654" i="58"/>
  <c r="BO654" i="58"/>
  <c r="BM653" i="58"/>
  <c r="BO653" i="58"/>
  <c r="BN653" i="58"/>
  <c r="BN652" i="58"/>
  <c r="BM652" i="58"/>
  <c r="BO652" i="58"/>
  <c r="BN651" i="58"/>
  <c r="BO651" i="58"/>
  <c r="BM651" i="58"/>
  <c r="BO650" i="58"/>
  <c r="BM650" i="58"/>
  <c r="BN650" i="58"/>
  <c r="BM649" i="58"/>
  <c r="BO649" i="58"/>
  <c r="BN649" i="58"/>
  <c r="BO648" i="58"/>
  <c r="BM648" i="58"/>
  <c r="BN648" i="58"/>
  <c r="BN647" i="58"/>
  <c r="BO647" i="58"/>
  <c r="BM647" i="58"/>
  <c r="BN646" i="58"/>
  <c r="BM646" i="58"/>
  <c r="BO646" i="58"/>
  <c r="BM645" i="58"/>
  <c r="BO645" i="58"/>
  <c r="BN645" i="58"/>
  <c r="BN644" i="58"/>
  <c r="BM644" i="58"/>
  <c r="BO644" i="58"/>
  <c r="BN643" i="58"/>
  <c r="BO643" i="58"/>
  <c r="BM643" i="58"/>
  <c r="BO642" i="58"/>
  <c r="BM642" i="58"/>
  <c r="BN642" i="58"/>
  <c r="BM641" i="58"/>
  <c r="BO641" i="58"/>
  <c r="BN641" i="58"/>
  <c r="BM640" i="58"/>
  <c r="BO640" i="58"/>
  <c r="BN640" i="58"/>
  <c r="BN639" i="58"/>
  <c r="BO639" i="58"/>
  <c r="BM639" i="58"/>
  <c r="BN638" i="58"/>
  <c r="BM638" i="58"/>
  <c r="BO638" i="58"/>
  <c r="BM637" i="58"/>
  <c r="BO637" i="58"/>
  <c r="BN637" i="58"/>
  <c r="BN636" i="58"/>
  <c r="BM636" i="58"/>
  <c r="BO636" i="58"/>
  <c r="BN635" i="58"/>
  <c r="BO635" i="58"/>
  <c r="BM635" i="58"/>
  <c r="BO634" i="58"/>
  <c r="BM634" i="58"/>
  <c r="BN634" i="58"/>
  <c r="BO633" i="58"/>
  <c r="BM633" i="58"/>
  <c r="BN633" i="58"/>
  <c r="BM632" i="58"/>
  <c r="BO632" i="58"/>
  <c r="BN632" i="58"/>
  <c r="BN631" i="58"/>
  <c r="BO631" i="58"/>
  <c r="BM631" i="58"/>
  <c r="BN630" i="58"/>
  <c r="BM630" i="58"/>
  <c r="BO630" i="58"/>
  <c r="BM629" i="58"/>
  <c r="BO629" i="58"/>
  <c r="BN629" i="58"/>
  <c r="BN628" i="58"/>
  <c r="BM628" i="58"/>
  <c r="BO628" i="58"/>
  <c r="BN627" i="58"/>
  <c r="BO627" i="58"/>
  <c r="BM627" i="58"/>
  <c r="BO626" i="58"/>
  <c r="BM626" i="58"/>
  <c r="BN626" i="58"/>
  <c r="BO625" i="58"/>
  <c r="BM625" i="58"/>
  <c r="BN625" i="58"/>
  <c r="BM624" i="58"/>
  <c r="BO624" i="58"/>
  <c r="BN624" i="58"/>
  <c r="BO623" i="58"/>
  <c r="BM623" i="58"/>
  <c r="BN623" i="58"/>
  <c r="BN622" i="58"/>
  <c r="BO622" i="58"/>
  <c r="BM622" i="58"/>
  <c r="BM621" i="58"/>
  <c r="BO621" i="58"/>
  <c r="BN621" i="58"/>
  <c r="BN620" i="58"/>
  <c r="BM620" i="58"/>
  <c r="BO620" i="58"/>
  <c r="BN619" i="58"/>
  <c r="BO619" i="58"/>
  <c r="BM619" i="58"/>
  <c r="BM618" i="58"/>
  <c r="BO618" i="58"/>
  <c r="BN618" i="58"/>
  <c r="BO617" i="58"/>
  <c r="BM617" i="58"/>
  <c r="BN617" i="58"/>
  <c r="BM616" i="58"/>
  <c r="BO616" i="58"/>
  <c r="BN616" i="58"/>
  <c r="BO615" i="58"/>
  <c r="BM615" i="58"/>
  <c r="BN615" i="58"/>
  <c r="BN614" i="58"/>
  <c r="BO614" i="58"/>
  <c r="BM614" i="58"/>
  <c r="BM613" i="58"/>
  <c r="BO613" i="58"/>
  <c r="BN613" i="58"/>
  <c r="BN612" i="58"/>
  <c r="BM612" i="58"/>
  <c r="BO612" i="58"/>
  <c r="BN611" i="58"/>
  <c r="BO611" i="58"/>
  <c r="BM611" i="58"/>
  <c r="BO610" i="58"/>
  <c r="BM610" i="58"/>
  <c r="BN610" i="58"/>
  <c r="BO609" i="58"/>
  <c r="BM609" i="58"/>
  <c r="BN609" i="58"/>
  <c r="BM608" i="58"/>
  <c r="BO608" i="58"/>
  <c r="BN608" i="58"/>
  <c r="BM607" i="58"/>
  <c r="BO607" i="58"/>
  <c r="BN607" i="58"/>
  <c r="BN606" i="58"/>
  <c r="BO606" i="58"/>
  <c r="BM606" i="58"/>
  <c r="BM605" i="58"/>
  <c r="BO605" i="58"/>
  <c r="BN605" i="58"/>
  <c r="BN604" i="58"/>
  <c r="BM604" i="58"/>
  <c r="BO604" i="58"/>
  <c r="BN603" i="58"/>
  <c r="BO603" i="58"/>
  <c r="BM603" i="58"/>
  <c r="BM602" i="58"/>
  <c r="BO602" i="58"/>
  <c r="BN602" i="58"/>
  <c r="BO601" i="58"/>
  <c r="BM601" i="58"/>
  <c r="BN601" i="58"/>
  <c r="BO600" i="58"/>
  <c r="BM600" i="58"/>
  <c r="BN600" i="58"/>
  <c r="BM599" i="58"/>
  <c r="BO599" i="58"/>
  <c r="BN599" i="58"/>
  <c r="BN598" i="58"/>
  <c r="BM598" i="58"/>
  <c r="BO598" i="58"/>
  <c r="BM597" i="58"/>
  <c r="BO597" i="58"/>
  <c r="BN597" i="58"/>
  <c r="BN596" i="58"/>
  <c r="BM596" i="58"/>
  <c r="BO596" i="58"/>
  <c r="BN595" i="58"/>
  <c r="BO595" i="58"/>
  <c r="BM595" i="58"/>
  <c r="BM594" i="58"/>
  <c r="BO594" i="58"/>
  <c r="BN594" i="58"/>
  <c r="BO593" i="58"/>
  <c r="BM593" i="58"/>
  <c r="BN593" i="58"/>
  <c r="BO592" i="58"/>
  <c r="BM592" i="58"/>
  <c r="BN592" i="58"/>
  <c r="BM591" i="58"/>
  <c r="BO591" i="58"/>
  <c r="BN591" i="58"/>
  <c r="BN590" i="58"/>
  <c r="BO590" i="58"/>
  <c r="BM590" i="58"/>
  <c r="BM589" i="58"/>
  <c r="BO589" i="58"/>
  <c r="BN589" i="58"/>
  <c r="BN588" i="58"/>
  <c r="BM588" i="58"/>
  <c r="BO588" i="58"/>
  <c r="BN587" i="58"/>
  <c r="BO587" i="58"/>
  <c r="BM587" i="58"/>
  <c r="BM586" i="58"/>
  <c r="BO586" i="58"/>
  <c r="BN586" i="58"/>
  <c r="BO585" i="58"/>
  <c r="BM585" i="58"/>
  <c r="BN585" i="58"/>
  <c r="BO584" i="58"/>
  <c r="BM584" i="58"/>
  <c r="BN584" i="58"/>
  <c r="BM583" i="58"/>
  <c r="BO583" i="58"/>
  <c r="BN583" i="58"/>
  <c r="BN582" i="58"/>
  <c r="BM582" i="58"/>
  <c r="BO582" i="58"/>
  <c r="BO581" i="58"/>
  <c r="BM581" i="58"/>
  <c r="BN581" i="58"/>
  <c r="BN580" i="58"/>
  <c r="BM580" i="58"/>
  <c r="BO580" i="58"/>
  <c r="BO579" i="58"/>
  <c r="BM579" i="58"/>
  <c r="BM578" i="58"/>
  <c r="BN578" i="58"/>
  <c r="BN577" i="58"/>
  <c r="BM577" i="58"/>
  <c r="BO577" i="58"/>
  <c r="BO576" i="58"/>
  <c r="BM576" i="58"/>
  <c r="BN576" i="58"/>
  <c r="BN574" i="58"/>
  <c r="BM574" i="58"/>
  <c r="BO574" i="58"/>
  <c r="BN573" i="58"/>
  <c r="BO573" i="58"/>
  <c r="BM573" i="58"/>
  <c r="BM572" i="58"/>
  <c r="BO572" i="58"/>
  <c r="BN572" i="58"/>
  <c r="BN571" i="58"/>
  <c r="BO571" i="58"/>
  <c r="BM571" i="58"/>
  <c r="BO570" i="58"/>
  <c r="BM570" i="58"/>
  <c r="BN570" i="58"/>
  <c r="BM569" i="58"/>
  <c r="BO569" i="58"/>
  <c r="BN569" i="58"/>
  <c r="BM568" i="58"/>
  <c r="BO568" i="58"/>
  <c r="BN568" i="58"/>
  <c r="BO567" i="58"/>
  <c r="BM567" i="58"/>
  <c r="BN567" i="58"/>
  <c r="BN566" i="58"/>
  <c r="BM566" i="58"/>
  <c r="BO566" i="58"/>
  <c r="BN565" i="58"/>
  <c r="BM565" i="58"/>
  <c r="BO565" i="58"/>
  <c r="BM564" i="58"/>
  <c r="BO564" i="58"/>
  <c r="BN564" i="58"/>
  <c r="BN563" i="58"/>
  <c r="BO563" i="58"/>
  <c r="BM563" i="58"/>
  <c r="BO562" i="58"/>
  <c r="BM562" i="58"/>
  <c r="BN562" i="58"/>
  <c r="BM561" i="58"/>
  <c r="BO561" i="58"/>
  <c r="BN561" i="58"/>
  <c r="BO560" i="58"/>
  <c r="BM560" i="58"/>
  <c r="BN560" i="58"/>
  <c r="BO559" i="58"/>
  <c r="BM559" i="58"/>
  <c r="BN559" i="58"/>
  <c r="BN558" i="58"/>
  <c r="BM558" i="58"/>
  <c r="BO558" i="58"/>
  <c r="BN557" i="58"/>
  <c r="BM557" i="58"/>
  <c r="BO557" i="58"/>
  <c r="BM556" i="58"/>
  <c r="BO556" i="58"/>
  <c r="BN556" i="58"/>
  <c r="BN555" i="58"/>
  <c r="BO555" i="58"/>
  <c r="BM555" i="58"/>
  <c r="BM554" i="58"/>
  <c r="BN554" i="58"/>
  <c r="BM553" i="58"/>
  <c r="BO553" i="58"/>
  <c r="BN553" i="58"/>
  <c r="BN552" i="58"/>
  <c r="BM552" i="58"/>
  <c r="BO552" i="58"/>
  <c r="BO551" i="58"/>
  <c r="BM551" i="58"/>
  <c r="BN551" i="58"/>
  <c r="BM550" i="58"/>
  <c r="BO550" i="58"/>
  <c r="BN550" i="58"/>
  <c r="BN549" i="58"/>
  <c r="BM549" i="58"/>
  <c r="BO549" i="58"/>
  <c r="BN548" i="58"/>
  <c r="BM548" i="58"/>
  <c r="BO548" i="58"/>
  <c r="BN547" i="58"/>
  <c r="BO547" i="58"/>
  <c r="BM547" i="58"/>
  <c r="BO546" i="58"/>
  <c r="BM546" i="58"/>
  <c r="BN546" i="58"/>
  <c r="BO545" i="58"/>
  <c r="BM545" i="58"/>
  <c r="BN545" i="58"/>
  <c r="BN544" i="58"/>
  <c r="BM544" i="58"/>
  <c r="BO544" i="58"/>
  <c r="BO543" i="58"/>
  <c r="BM543" i="58"/>
  <c r="BN543" i="58"/>
  <c r="BM542" i="58"/>
  <c r="BO542" i="58"/>
  <c r="BN542" i="58"/>
  <c r="BN541" i="58"/>
  <c r="BM541" i="58"/>
  <c r="BO541" i="58"/>
  <c r="BN540" i="58"/>
  <c r="BM540" i="58"/>
  <c r="BO540" i="58"/>
  <c r="BN539" i="58"/>
  <c r="BO539" i="58"/>
  <c r="BM539" i="58"/>
  <c r="BO538" i="58"/>
  <c r="BM538" i="58"/>
  <c r="BN538" i="58"/>
  <c r="BO537" i="58"/>
  <c r="BM537" i="58"/>
  <c r="BN537" i="58"/>
  <c r="BN536" i="58"/>
  <c r="BM536" i="58"/>
  <c r="BO536" i="58"/>
  <c r="BO535" i="58"/>
  <c r="BM535" i="58"/>
  <c r="BN535" i="58"/>
  <c r="BO534" i="58"/>
  <c r="BM534" i="58"/>
  <c r="BN534" i="58"/>
  <c r="BN533" i="58"/>
  <c r="BM533" i="58"/>
  <c r="BO533" i="58"/>
  <c r="BN532" i="58"/>
  <c r="BM532" i="58"/>
  <c r="BO532" i="58"/>
  <c r="BN531" i="58"/>
  <c r="BO531" i="58"/>
  <c r="BM531" i="58"/>
  <c r="BO530" i="58"/>
  <c r="BM530" i="58"/>
  <c r="BN530" i="58"/>
  <c r="BO529" i="58"/>
  <c r="BM529" i="58"/>
  <c r="BN529" i="58"/>
  <c r="BN528" i="58"/>
  <c r="BM528" i="58"/>
  <c r="BO528" i="58"/>
  <c r="BO527" i="58"/>
  <c r="BM527" i="58"/>
  <c r="BN527" i="58"/>
  <c r="BM526" i="58"/>
  <c r="BO526" i="58"/>
  <c r="BN526" i="58"/>
  <c r="BN525" i="58"/>
  <c r="BM525" i="58"/>
  <c r="BO525" i="58"/>
  <c r="BN524" i="58"/>
  <c r="BM524" i="58"/>
  <c r="BO524" i="58"/>
  <c r="BN523" i="58"/>
  <c r="BO523" i="58"/>
  <c r="BM523" i="58"/>
  <c r="BM522" i="58"/>
  <c r="BO522" i="58"/>
  <c r="BN522" i="58"/>
  <c r="BO521" i="58"/>
  <c r="BM521" i="58"/>
  <c r="BN521" i="58"/>
  <c r="BN520" i="58"/>
  <c r="BM520" i="58"/>
  <c r="BO520" i="58"/>
  <c r="BM519" i="58"/>
  <c r="BO519" i="58"/>
  <c r="BN519" i="58"/>
  <c r="BO518" i="58"/>
  <c r="BM518" i="58"/>
  <c r="BN518" i="58"/>
  <c r="BN517" i="58"/>
  <c r="BM517" i="58"/>
  <c r="BO517" i="58"/>
  <c r="BN516" i="58"/>
  <c r="BM516" i="58"/>
  <c r="BO516" i="58"/>
  <c r="BN515" i="58"/>
  <c r="BO515" i="58"/>
  <c r="BM515" i="58"/>
  <c r="BM514" i="58"/>
  <c r="BO514" i="58"/>
  <c r="BN514" i="58"/>
  <c r="BO513" i="58"/>
  <c r="BM513" i="58"/>
  <c r="BN513" i="58"/>
  <c r="BN512" i="58"/>
  <c r="BO512" i="58"/>
  <c r="BM512" i="58"/>
  <c r="BM511" i="58"/>
  <c r="BO511" i="58"/>
  <c r="BN511" i="58"/>
  <c r="BM510" i="58"/>
  <c r="BO510" i="58"/>
  <c r="BN510" i="58"/>
  <c r="BN509" i="58"/>
  <c r="BM509" i="58"/>
  <c r="BO509" i="58"/>
  <c r="BN508" i="58"/>
  <c r="BM508" i="58"/>
  <c r="BO508" i="58"/>
  <c r="BN507" i="58"/>
  <c r="BO507" i="58"/>
  <c r="BM507" i="58"/>
  <c r="BO506" i="58"/>
  <c r="BM506" i="58"/>
  <c r="BN506" i="58"/>
  <c r="BO505" i="58"/>
  <c r="BM505" i="58"/>
  <c r="BN505" i="58"/>
  <c r="BN504" i="58"/>
  <c r="BO504" i="58"/>
  <c r="BM504" i="58"/>
  <c r="BM503" i="58"/>
  <c r="BO503" i="58"/>
  <c r="BN503" i="58"/>
  <c r="BM502" i="58"/>
  <c r="BO502" i="58"/>
  <c r="BN502" i="58"/>
  <c r="BO501" i="58"/>
  <c r="BM501" i="58"/>
  <c r="BN500" i="58"/>
  <c r="BM500" i="58"/>
  <c r="BO500" i="58"/>
  <c r="BN499" i="58"/>
  <c r="BO499" i="58"/>
  <c r="BM499" i="58"/>
  <c r="BM498" i="58"/>
  <c r="BO498" i="58"/>
  <c r="BN498" i="58"/>
  <c r="BO497" i="58"/>
  <c r="BM497" i="58"/>
  <c r="BN497" i="58"/>
  <c r="BN496" i="58"/>
  <c r="BO496" i="58"/>
  <c r="BM496" i="58"/>
  <c r="BM495" i="58"/>
  <c r="BO495" i="58"/>
  <c r="BN495" i="58"/>
  <c r="BM494" i="58"/>
  <c r="BO494" i="58"/>
  <c r="BN494" i="58"/>
  <c r="BN493" i="58"/>
  <c r="BM493" i="58"/>
  <c r="BO493" i="58"/>
  <c r="BN492" i="58"/>
  <c r="BM492" i="58"/>
  <c r="BO492" i="58"/>
  <c r="BO491" i="58"/>
  <c r="BM491" i="58"/>
  <c r="BN491" i="58"/>
  <c r="BO490" i="58"/>
  <c r="BM490" i="58"/>
  <c r="BN490" i="58"/>
  <c r="BM489" i="58"/>
  <c r="BO489" i="58"/>
  <c r="BN489" i="58"/>
  <c r="BN488" i="58"/>
  <c r="BO488" i="58"/>
  <c r="BM488" i="58"/>
  <c r="BM487" i="58"/>
  <c r="BO487" i="58"/>
  <c r="BN487" i="58"/>
  <c r="BM486" i="58"/>
  <c r="BO486" i="58"/>
  <c r="BN486" i="58"/>
  <c r="BN485" i="58"/>
  <c r="BM485" i="58"/>
  <c r="BO485" i="58"/>
  <c r="BN484" i="58"/>
  <c r="BM484" i="58"/>
  <c r="BO484" i="58"/>
  <c r="BO483" i="58"/>
  <c r="BM483" i="58"/>
  <c r="BN483" i="58"/>
  <c r="BO482" i="58"/>
  <c r="BM482" i="58"/>
  <c r="BN482" i="58"/>
  <c r="BM481" i="58"/>
  <c r="BO481" i="58"/>
  <c r="BN481" i="58"/>
  <c r="BN480" i="58"/>
  <c r="BM480" i="58"/>
  <c r="BO480" i="58"/>
  <c r="BO479" i="58"/>
  <c r="BM479" i="58"/>
  <c r="BN479" i="58"/>
  <c r="BM478" i="58"/>
  <c r="BO478" i="58"/>
  <c r="BN478" i="58"/>
  <c r="BN477" i="58"/>
  <c r="BM477" i="58"/>
  <c r="BO477" i="58"/>
  <c r="BN475" i="58"/>
  <c r="BO475" i="58"/>
  <c r="BM475" i="58"/>
  <c r="BO474" i="58"/>
  <c r="BM474" i="58"/>
  <c r="BN474" i="58"/>
  <c r="BM473" i="58"/>
  <c r="BO473" i="58"/>
  <c r="BN473" i="58"/>
  <c r="BO472" i="58"/>
  <c r="BM472" i="58"/>
  <c r="BN472" i="58"/>
  <c r="BN471" i="58"/>
  <c r="BO471" i="58"/>
  <c r="BM471" i="58"/>
  <c r="BM470" i="58"/>
  <c r="BO470" i="58"/>
  <c r="BN470" i="58"/>
  <c r="BN469" i="58"/>
  <c r="BM469" i="58"/>
  <c r="BO469" i="58"/>
  <c r="BN468" i="58"/>
  <c r="BM468" i="58"/>
  <c r="BO468" i="58"/>
  <c r="BN467" i="58"/>
  <c r="BO467" i="58"/>
  <c r="BM467" i="58"/>
  <c r="BO466" i="58"/>
  <c r="BM466" i="58"/>
  <c r="BN466" i="58"/>
  <c r="BM465" i="58"/>
  <c r="BO465" i="58"/>
  <c r="BN465" i="58"/>
  <c r="BM464" i="58"/>
  <c r="BO464" i="58"/>
  <c r="BN464" i="58"/>
  <c r="BN463" i="58"/>
  <c r="BO463" i="58"/>
  <c r="BM463" i="58"/>
  <c r="BM462" i="58"/>
  <c r="BO462" i="58"/>
  <c r="BN462" i="58"/>
  <c r="BN461" i="58"/>
  <c r="BM461" i="58"/>
  <c r="BO461" i="58"/>
  <c r="BN460" i="58"/>
  <c r="BM460" i="58"/>
  <c r="BO460" i="58"/>
  <c r="BN459" i="58"/>
  <c r="BO459" i="58"/>
  <c r="BM459" i="58"/>
  <c r="BO458" i="58"/>
  <c r="BM458" i="58"/>
  <c r="BN458" i="58"/>
  <c r="BO457" i="58"/>
  <c r="BM457" i="58"/>
  <c r="BN457" i="58"/>
  <c r="BM456" i="58"/>
  <c r="BO456" i="58"/>
  <c r="BN456" i="58"/>
  <c r="BN455" i="58"/>
  <c r="BO455" i="58"/>
  <c r="BM455" i="58"/>
  <c r="BM454" i="58"/>
  <c r="BO454" i="58"/>
  <c r="BN454" i="58"/>
  <c r="BN453" i="58"/>
  <c r="BM453" i="58"/>
  <c r="BO453" i="58"/>
  <c r="BN452" i="58"/>
  <c r="BM452" i="58"/>
  <c r="BO452" i="58"/>
  <c r="BN451" i="58"/>
  <c r="BO451" i="58"/>
  <c r="BM451" i="58"/>
  <c r="BO450" i="58"/>
  <c r="BM450" i="58"/>
  <c r="BN450" i="58"/>
  <c r="BO449" i="58"/>
  <c r="BM449" i="58"/>
  <c r="BN449" i="58"/>
  <c r="BM448" i="58"/>
  <c r="BO448" i="58"/>
  <c r="BN448" i="58"/>
  <c r="BN447" i="58"/>
  <c r="BO447" i="58"/>
  <c r="BM447" i="58"/>
  <c r="BO446" i="58"/>
  <c r="BM446" i="58"/>
  <c r="BN446" i="58"/>
  <c r="BN445" i="58"/>
  <c r="BM445" i="58"/>
  <c r="BO445" i="58"/>
  <c r="BN444" i="58"/>
  <c r="BM444" i="58"/>
  <c r="BO444" i="58"/>
  <c r="BN443" i="58"/>
  <c r="BO443" i="58"/>
  <c r="BM443" i="58"/>
  <c r="BM442" i="58"/>
  <c r="BO442" i="58"/>
  <c r="BN442" i="58"/>
  <c r="BO441" i="58"/>
  <c r="BM441" i="58"/>
  <c r="BN441" i="58"/>
  <c r="BM440" i="58"/>
  <c r="BO440" i="58"/>
  <c r="BN440" i="58"/>
  <c r="BN439" i="58"/>
  <c r="BO439" i="58"/>
  <c r="BM439" i="58"/>
  <c r="BO438" i="58"/>
  <c r="BM438" i="58"/>
  <c r="BN438" i="58"/>
  <c r="BN437" i="58"/>
  <c r="BM437" i="58"/>
  <c r="BO437" i="58"/>
  <c r="BN436" i="58"/>
  <c r="BM436" i="58"/>
  <c r="BO436" i="58"/>
  <c r="BN435" i="58"/>
  <c r="BO435" i="58"/>
  <c r="BM435" i="58"/>
  <c r="BO434" i="58"/>
  <c r="BM434" i="58"/>
  <c r="BN434" i="58"/>
  <c r="BO433" i="58"/>
  <c r="BM433" i="58"/>
  <c r="BN433" i="58"/>
  <c r="BM432" i="58"/>
  <c r="BO432" i="58"/>
  <c r="BN432" i="58"/>
  <c r="BN431" i="58"/>
  <c r="BO431" i="58"/>
  <c r="BM431" i="58"/>
  <c r="BO430" i="58"/>
  <c r="BM430" i="58"/>
  <c r="BN430" i="58"/>
  <c r="BN429" i="58"/>
  <c r="BM429" i="58"/>
  <c r="BO429" i="58"/>
  <c r="BN428" i="58"/>
  <c r="BM428" i="58"/>
  <c r="BO428" i="58"/>
  <c r="BN427" i="58"/>
  <c r="BO427" i="58"/>
  <c r="BM427" i="58"/>
  <c r="BO426" i="58"/>
  <c r="BM426" i="58"/>
  <c r="BN426" i="58"/>
  <c r="BO425" i="58"/>
  <c r="BM425" i="58"/>
  <c r="BN425" i="58"/>
  <c r="BM424" i="58"/>
  <c r="BO424" i="58"/>
  <c r="BN424" i="58"/>
  <c r="BN423" i="58"/>
  <c r="BM423" i="58"/>
  <c r="BO423" i="58"/>
  <c r="BM422" i="58"/>
  <c r="BO422" i="58"/>
  <c r="BN422" i="58"/>
  <c r="BN421" i="58"/>
  <c r="BM421" i="58"/>
  <c r="BO421" i="58"/>
  <c r="BN420" i="58"/>
  <c r="BM420" i="58"/>
  <c r="BO420" i="58"/>
  <c r="BN419" i="58"/>
  <c r="BO419" i="58"/>
  <c r="BM419" i="58"/>
  <c r="BO418" i="58"/>
  <c r="BM418" i="58"/>
  <c r="BN418" i="58"/>
  <c r="BO417" i="58"/>
  <c r="BM417" i="58"/>
  <c r="BN417" i="58"/>
  <c r="BM416" i="58"/>
  <c r="BO416" i="58"/>
  <c r="BN416" i="58"/>
  <c r="BN415" i="58"/>
  <c r="BM415" i="58"/>
  <c r="BO415" i="58"/>
  <c r="BM414" i="58"/>
  <c r="BO414" i="58"/>
  <c r="BN414" i="58"/>
  <c r="BN413" i="58"/>
  <c r="BM413" i="58"/>
  <c r="BO413" i="58"/>
  <c r="BN412" i="58"/>
  <c r="BM412" i="58"/>
  <c r="BO412" i="58"/>
  <c r="BN411" i="58"/>
  <c r="BO411" i="58"/>
  <c r="BM411" i="58"/>
  <c r="BO410" i="58"/>
  <c r="BM410" i="58"/>
  <c r="BN410" i="58"/>
  <c r="BO409" i="58"/>
  <c r="BM409" i="58"/>
  <c r="BN409" i="58"/>
  <c r="BO408" i="58"/>
  <c r="BM408" i="58"/>
  <c r="BN408" i="58"/>
  <c r="BN407" i="58"/>
  <c r="BM407" i="58"/>
  <c r="BO407" i="58"/>
  <c r="BO406" i="58"/>
  <c r="BM406" i="58"/>
  <c r="BN406" i="58"/>
  <c r="BN405" i="58"/>
  <c r="BM405" i="58"/>
  <c r="BO405" i="58"/>
  <c r="BN404" i="58"/>
  <c r="BM404" i="58"/>
  <c r="BO404" i="58"/>
  <c r="BN403" i="58"/>
  <c r="BO403" i="58"/>
  <c r="BM403" i="58"/>
  <c r="BM402" i="58"/>
  <c r="BO402" i="58"/>
  <c r="BN402" i="58"/>
  <c r="BO401" i="58"/>
  <c r="BM401" i="58"/>
  <c r="BN401" i="58"/>
  <c r="BO400" i="58"/>
  <c r="BM400" i="58"/>
  <c r="BN400" i="58"/>
  <c r="BN399" i="58"/>
  <c r="BM399" i="58"/>
  <c r="BO399" i="58"/>
  <c r="BM398" i="58"/>
  <c r="BO398" i="58"/>
  <c r="BN398" i="58"/>
  <c r="BN397" i="58"/>
  <c r="BO397" i="58"/>
  <c r="BM397" i="58"/>
  <c r="BN396" i="58"/>
  <c r="BM396" i="58"/>
  <c r="BO396" i="58"/>
  <c r="BN395" i="58"/>
  <c r="BO395" i="58"/>
  <c r="BM395" i="58"/>
  <c r="BM394" i="58"/>
  <c r="BO394" i="58"/>
  <c r="BN394" i="58"/>
  <c r="BO393" i="58"/>
  <c r="BM393" i="58"/>
  <c r="BN393" i="58"/>
  <c r="BO392" i="58"/>
  <c r="BM392" i="58"/>
  <c r="BN392" i="58"/>
  <c r="BN391" i="58"/>
  <c r="BM391" i="58"/>
  <c r="BO391" i="58"/>
  <c r="BM390" i="58"/>
  <c r="BO390" i="58"/>
  <c r="BN390" i="58"/>
  <c r="BN389" i="58"/>
  <c r="BO389" i="58"/>
  <c r="BM389" i="58"/>
  <c r="BN388" i="58"/>
  <c r="BM388" i="58"/>
  <c r="BO388" i="58"/>
  <c r="BN387" i="58"/>
  <c r="BO387" i="58"/>
  <c r="BM387" i="58"/>
  <c r="BO386" i="58"/>
  <c r="BM386" i="58"/>
  <c r="BN386" i="58"/>
  <c r="BM385" i="58"/>
  <c r="BO385" i="58"/>
  <c r="BN385" i="58"/>
  <c r="BO384" i="58"/>
  <c r="BM384" i="58"/>
  <c r="BN384" i="58"/>
  <c r="BN383" i="58"/>
  <c r="BM383" i="58"/>
  <c r="BO383" i="58"/>
  <c r="BM382" i="58"/>
  <c r="BO382" i="58"/>
  <c r="BN382" i="58"/>
  <c r="BN381" i="58"/>
  <c r="BO381" i="58"/>
  <c r="BM381" i="58"/>
  <c r="BN380" i="58"/>
  <c r="BM380" i="58"/>
  <c r="BO380" i="58"/>
  <c r="BN379" i="58"/>
  <c r="BO379" i="58"/>
  <c r="BM379" i="58"/>
  <c r="BO378" i="58"/>
  <c r="BM378" i="58"/>
  <c r="BN378" i="58"/>
  <c r="BM377" i="58"/>
  <c r="BO377" i="58"/>
  <c r="BN377" i="58"/>
  <c r="BO376" i="58"/>
  <c r="BM376" i="58"/>
  <c r="BN376" i="58"/>
  <c r="BN375" i="58"/>
  <c r="BO375" i="58"/>
  <c r="BM375" i="58"/>
  <c r="BM374" i="58"/>
  <c r="BO374" i="58"/>
  <c r="BN374" i="58"/>
  <c r="BN373" i="58"/>
  <c r="BM373" i="58"/>
  <c r="BO373" i="58"/>
  <c r="BN372" i="58"/>
  <c r="BM372" i="58"/>
  <c r="BO372" i="58"/>
  <c r="BN371" i="58"/>
  <c r="BO371" i="58"/>
  <c r="BM371" i="58"/>
  <c r="BO370" i="58"/>
  <c r="BM370" i="58"/>
  <c r="BN370" i="58"/>
  <c r="BM369" i="58"/>
  <c r="BO369" i="58"/>
  <c r="BN369" i="58"/>
  <c r="BO368" i="58"/>
  <c r="BM368" i="58"/>
  <c r="BN368" i="58"/>
  <c r="BN367" i="58"/>
  <c r="BO367" i="58"/>
  <c r="BM367" i="58"/>
  <c r="BM366" i="58"/>
  <c r="BO366" i="58"/>
  <c r="BN366" i="58"/>
  <c r="BN365" i="58"/>
  <c r="BM365" i="58"/>
  <c r="BO365" i="58"/>
  <c r="BN364" i="58"/>
  <c r="BM364" i="58"/>
  <c r="BO364" i="58"/>
  <c r="BN363" i="58"/>
  <c r="BO363" i="58"/>
  <c r="BM363" i="58"/>
  <c r="BO362" i="58"/>
  <c r="BM362" i="58"/>
  <c r="BN362" i="58"/>
  <c r="BM361" i="58"/>
  <c r="BO361" i="58"/>
  <c r="BN361" i="58"/>
  <c r="BO360" i="58"/>
  <c r="BM360" i="58"/>
  <c r="BN360" i="58"/>
  <c r="BN359" i="58"/>
  <c r="BO359" i="58"/>
  <c r="BM359" i="58"/>
  <c r="BM358" i="58"/>
  <c r="BO358" i="58"/>
  <c r="BN358" i="58"/>
  <c r="BM357" i="58"/>
  <c r="BN357" i="58"/>
  <c r="BN356" i="58"/>
  <c r="BM356" i="58"/>
  <c r="BO356" i="58"/>
  <c r="BN355" i="58"/>
  <c r="BO355" i="58"/>
  <c r="BM355" i="58"/>
  <c r="BO354" i="58"/>
  <c r="BM354" i="58"/>
  <c r="BN354" i="58"/>
  <c r="BO353" i="58"/>
  <c r="BM353" i="58"/>
  <c r="BN353" i="58"/>
  <c r="BM352" i="58"/>
  <c r="BO352" i="58"/>
  <c r="BN352" i="58"/>
  <c r="BN351" i="58"/>
  <c r="BO351" i="58"/>
  <c r="BM351" i="58"/>
  <c r="BM350" i="58"/>
  <c r="BO350" i="58"/>
  <c r="BN350" i="58"/>
  <c r="BM349" i="58"/>
  <c r="BO349" i="58"/>
  <c r="BN349" i="58"/>
  <c r="BN348" i="58"/>
  <c r="BO348" i="58"/>
  <c r="BM348" i="58"/>
  <c r="BO347" i="58"/>
  <c r="BM347" i="58"/>
  <c r="BO346" i="58"/>
  <c r="BM346" i="58"/>
  <c r="BN346" i="58"/>
  <c r="BO345" i="58"/>
  <c r="BM345" i="58"/>
  <c r="BN345" i="58"/>
  <c r="BM344" i="58"/>
  <c r="BO344" i="58"/>
  <c r="BN344" i="58"/>
  <c r="BN343" i="58"/>
  <c r="BO343" i="58"/>
  <c r="BM343" i="58"/>
  <c r="BO342" i="58"/>
  <c r="BM342" i="58"/>
  <c r="BN342" i="58"/>
  <c r="BM341" i="58"/>
  <c r="BO341" i="58"/>
  <c r="BN341" i="58"/>
  <c r="BN340" i="58"/>
  <c r="BM340" i="58"/>
  <c r="BO340" i="58"/>
  <c r="BN339" i="58"/>
  <c r="BO339" i="58"/>
  <c r="BM339" i="58"/>
  <c r="BO338" i="58"/>
  <c r="BM338" i="58"/>
  <c r="BN338" i="58"/>
  <c r="BO337" i="58"/>
  <c r="BM337" i="58"/>
  <c r="BN337" i="58"/>
  <c r="BM336" i="58"/>
  <c r="BO336" i="58"/>
  <c r="BN336" i="58"/>
  <c r="BN335" i="58"/>
  <c r="BM335" i="58"/>
  <c r="BO335" i="58"/>
  <c r="BO334" i="58"/>
  <c r="BM334" i="58"/>
  <c r="BN334" i="58"/>
  <c r="BM333" i="58"/>
  <c r="BO333" i="58"/>
  <c r="BN333" i="58"/>
  <c r="BN332" i="58"/>
  <c r="BM332" i="58"/>
  <c r="BO332" i="58"/>
  <c r="BN331" i="58"/>
  <c r="BO331" i="58"/>
  <c r="BM331" i="58"/>
  <c r="BO330" i="58"/>
  <c r="BM330" i="58"/>
  <c r="BN330" i="58"/>
  <c r="BO329" i="58"/>
  <c r="BM329" i="58"/>
  <c r="BN329" i="58"/>
  <c r="BM328" i="58"/>
  <c r="BO328" i="58"/>
  <c r="BN328" i="58"/>
  <c r="BN327" i="58"/>
  <c r="BM327" i="58"/>
  <c r="BO327" i="58"/>
  <c r="BO326" i="58"/>
  <c r="BM326" i="58"/>
  <c r="BN326" i="58"/>
  <c r="BM325" i="58"/>
  <c r="BO325" i="58"/>
  <c r="BN325" i="58"/>
  <c r="BN324" i="58"/>
  <c r="BM324" i="58"/>
  <c r="BO324" i="58"/>
  <c r="BN323" i="58"/>
  <c r="BO323" i="58"/>
  <c r="BM323" i="58"/>
  <c r="BM322" i="58"/>
  <c r="BO322" i="58"/>
  <c r="BN322" i="58"/>
  <c r="BO321" i="58"/>
  <c r="BM321" i="58"/>
  <c r="BN321" i="58"/>
  <c r="BO320" i="58"/>
  <c r="BM320" i="58"/>
  <c r="BN320" i="58"/>
  <c r="BN319" i="58"/>
  <c r="BM319" i="58"/>
  <c r="BO319" i="58"/>
  <c r="BO318" i="58"/>
  <c r="BM318" i="58"/>
  <c r="BN318" i="58"/>
  <c r="BM317" i="58"/>
  <c r="BO317" i="58"/>
  <c r="BN317" i="58"/>
  <c r="BN316" i="58"/>
  <c r="BM316" i="58"/>
  <c r="BO316" i="58"/>
  <c r="BN315" i="58"/>
  <c r="BO315" i="58"/>
  <c r="BM315" i="58"/>
  <c r="BM314" i="58"/>
  <c r="BO314" i="58"/>
  <c r="BN314" i="58"/>
  <c r="BO313" i="58"/>
  <c r="BM313" i="58"/>
  <c r="BN313" i="58"/>
  <c r="BO312" i="58"/>
  <c r="BM312" i="58"/>
  <c r="BN312" i="58"/>
  <c r="BN311" i="58"/>
  <c r="BM311" i="58"/>
  <c r="BO311" i="58"/>
  <c r="BM310" i="58"/>
  <c r="BO310" i="58"/>
  <c r="BN310" i="58"/>
  <c r="BO309" i="58"/>
  <c r="BM309" i="58"/>
  <c r="BN309" i="58"/>
  <c r="BN308" i="58"/>
  <c r="BM308" i="58"/>
  <c r="BO308" i="58"/>
  <c r="BN307" i="58"/>
  <c r="BO307" i="58"/>
  <c r="BM307" i="58"/>
  <c r="BM306" i="58"/>
  <c r="BO306" i="58"/>
  <c r="BN306" i="58"/>
  <c r="BO305" i="58"/>
  <c r="BM305" i="58"/>
  <c r="BN305" i="58"/>
  <c r="BO304" i="58"/>
  <c r="BM304" i="58"/>
  <c r="BN304" i="58"/>
  <c r="BN303" i="58"/>
  <c r="BM303" i="58"/>
  <c r="BO303" i="58"/>
  <c r="BM302" i="58"/>
  <c r="BO302" i="58"/>
  <c r="BN302" i="58"/>
  <c r="BM301" i="58"/>
  <c r="BO301" i="58"/>
  <c r="BN301" i="58"/>
  <c r="BN300" i="58"/>
  <c r="BM300" i="58"/>
  <c r="BO300" i="58"/>
  <c r="BN299" i="58"/>
  <c r="BO299" i="58"/>
  <c r="BM299" i="58"/>
  <c r="BO298" i="58"/>
  <c r="BM298" i="58"/>
  <c r="BN298" i="58"/>
  <c r="BM297" i="58"/>
  <c r="BO297" i="58"/>
  <c r="BN297" i="58"/>
  <c r="BO296" i="58"/>
  <c r="BM296" i="58"/>
  <c r="BN296" i="58"/>
  <c r="BN295" i="58"/>
  <c r="BM295" i="58"/>
  <c r="BO295" i="58"/>
  <c r="BM294" i="58"/>
  <c r="BO294" i="58"/>
  <c r="BN294" i="58"/>
  <c r="BO293" i="58"/>
  <c r="BM293" i="58"/>
  <c r="BN293" i="58"/>
  <c r="BN292" i="58"/>
  <c r="BM292" i="58"/>
  <c r="BO292" i="58"/>
  <c r="BN291" i="58"/>
  <c r="BO291" i="58"/>
  <c r="BM291" i="58"/>
  <c r="BO290" i="58"/>
  <c r="BM290" i="58"/>
  <c r="BN290" i="58"/>
  <c r="BM289" i="58"/>
  <c r="BO289" i="58"/>
  <c r="BN289" i="58"/>
  <c r="BO288" i="58"/>
  <c r="BM288" i="58"/>
  <c r="BN288" i="58"/>
  <c r="BN287" i="58"/>
  <c r="BO287" i="58"/>
  <c r="BM287" i="58"/>
  <c r="BM286" i="58"/>
  <c r="BO286" i="58"/>
  <c r="BN286" i="58"/>
  <c r="BM285" i="58"/>
  <c r="BO285" i="58"/>
  <c r="BN285" i="58"/>
  <c r="BN284" i="58"/>
  <c r="BM284" i="58"/>
  <c r="BO284" i="58"/>
  <c r="BN283" i="58"/>
  <c r="BO283" i="58"/>
  <c r="BM283" i="58"/>
  <c r="BO282" i="58"/>
  <c r="BM282" i="58"/>
  <c r="BN282" i="58"/>
  <c r="BM281" i="58"/>
  <c r="BO281" i="58"/>
  <c r="BN281" i="58"/>
  <c r="BO280" i="58"/>
  <c r="BM280" i="58"/>
  <c r="BN280" i="58"/>
  <c r="BN279" i="58"/>
  <c r="BO279" i="58"/>
  <c r="BM279" i="58"/>
  <c r="BM278" i="58"/>
  <c r="BO278" i="58"/>
  <c r="BN278" i="58"/>
  <c r="BM277" i="58"/>
  <c r="BO277" i="58"/>
  <c r="BN277" i="58"/>
  <c r="BN276" i="58"/>
  <c r="BM276" i="58"/>
  <c r="BO276" i="58"/>
  <c r="BN275" i="58"/>
  <c r="BO275" i="58"/>
  <c r="BM275" i="58"/>
  <c r="BO274" i="58"/>
  <c r="BM274" i="58"/>
  <c r="BN274" i="58"/>
  <c r="BM273" i="58"/>
  <c r="BO273" i="58"/>
  <c r="BN273" i="58"/>
  <c r="BM272" i="58"/>
  <c r="BO272" i="58"/>
  <c r="BN272" i="58"/>
  <c r="BN271" i="58"/>
  <c r="BO271" i="58"/>
  <c r="BM271" i="58"/>
  <c r="BM270" i="58"/>
  <c r="BO270" i="58"/>
  <c r="BN270" i="58"/>
  <c r="BM269" i="58"/>
  <c r="BO269" i="58"/>
  <c r="BN269" i="58"/>
  <c r="BN268" i="58"/>
  <c r="BM268" i="58"/>
  <c r="BO268" i="58"/>
  <c r="BN267" i="58"/>
  <c r="BO267" i="58"/>
  <c r="BM267" i="58"/>
  <c r="BO266" i="58"/>
  <c r="BM266" i="58"/>
  <c r="BN266" i="58"/>
  <c r="BO265" i="58"/>
  <c r="BM265" i="58"/>
  <c r="BN265" i="58"/>
  <c r="BM264" i="58"/>
  <c r="BO264" i="58"/>
  <c r="BN264" i="58"/>
  <c r="BN263" i="58"/>
  <c r="BO263" i="58"/>
  <c r="BM263" i="58"/>
  <c r="BM262" i="58"/>
  <c r="BO262" i="58"/>
  <c r="BN262" i="58"/>
  <c r="BM261" i="58"/>
  <c r="BO261" i="58"/>
  <c r="BN261" i="58"/>
  <c r="BN260" i="58"/>
  <c r="BO260" i="58"/>
  <c r="BM260" i="58"/>
  <c r="BN259" i="58"/>
  <c r="BO259" i="58"/>
  <c r="BM259" i="58"/>
  <c r="BO258" i="58"/>
  <c r="BM258" i="58"/>
  <c r="BN258" i="58"/>
  <c r="BO257" i="58"/>
  <c r="BM257" i="58"/>
  <c r="BN257" i="58"/>
  <c r="BM256" i="58"/>
  <c r="BO256" i="58"/>
  <c r="BN256" i="58"/>
  <c r="BN255" i="58"/>
  <c r="BM255" i="58"/>
  <c r="BO255" i="58"/>
  <c r="BO254" i="58"/>
  <c r="BM254" i="58"/>
  <c r="BN254" i="58"/>
  <c r="BM253" i="58"/>
  <c r="BO253" i="58"/>
  <c r="BN253" i="58"/>
  <c r="BN252" i="58"/>
  <c r="BM252" i="58"/>
  <c r="BO252" i="58"/>
  <c r="BN251" i="58"/>
  <c r="BO251" i="58"/>
  <c r="BM251" i="58"/>
  <c r="BO250" i="58"/>
  <c r="BM250" i="58"/>
  <c r="BN250" i="58"/>
  <c r="BO249" i="58"/>
  <c r="BM249" i="58"/>
  <c r="BN249" i="58"/>
  <c r="BM248" i="58"/>
  <c r="BO248" i="58"/>
  <c r="BN248" i="58"/>
  <c r="BN247" i="58"/>
  <c r="BM247" i="58"/>
  <c r="BO247" i="58"/>
  <c r="BO246" i="58"/>
  <c r="BM246" i="58"/>
  <c r="BN246" i="58"/>
  <c r="BM245" i="58"/>
  <c r="BO245" i="58"/>
  <c r="BN245" i="58"/>
  <c r="BN244" i="58"/>
  <c r="BM244" i="58"/>
  <c r="BO244" i="58"/>
  <c r="BN243" i="58"/>
  <c r="BO243" i="58"/>
  <c r="BM243" i="58"/>
  <c r="BO242" i="58"/>
  <c r="BM242" i="58"/>
  <c r="BN242" i="58"/>
  <c r="BO241" i="58"/>
  <c r="BM241" i="58"/>
  <c r="BN241" i="58"/>
  <c r="BM240" i="58"/>
  <c r="BO240" i="58"/>
  <c r="BN240" i="58"/>
  <c r="BN239" i="58"/>
  <c r="BM239" i="58"/>
  <c r="BO239" i="58"/>
  <c r="BO238" i="58"/>
  <c r="BM238" i="58"/>
  <c r="BN238" i="58"/>
  <c r="BM237" i="58"/>
  <c r="BO237" i="58"/>
  <c r="BN237" i="58"/>
  <c r="BN236" i="58"/>
  <c r="BM236" i="58"/>
  <c r="BO236" i="58"/>
  <c r="BN235" i="58"/>
  <c r="BO235" i="58"/>
  <c r="BM235" i="58"/>
  <c r="BO234" i="58"/>
  <c r="BM234" i="58"/>
  <c r="BN234" i="58"/>
  <c r="BO233" i="58"/>
  <c r="BM233" i="58"/>
  <c r="BN233" i="58"/>
  <c r="BO232" i="58"/>
  <c r="BM232" i="58"/>
  <c r="BN232" i="58"/>
  <c r="BN231" i="58"/>
  <c r="BM231" i="58"/>
  <c r="BO231" i="58"/>
  <c r="BM230" i="58"/>
  <c r="BO230" i="58"/>
  <c r="BN230" i="58"/>
  <c r="BM229" i="58"/>
  <c r="BO229" i="58"/>
  <c r="BN229" i="58"/>
  <c r="BN228" i="58"/>
  <c r="BM228" i="58"/>
  <c r="BO228" i="58"/>
  <c r="BN227" i="58"/>
  <c r="BO227" i="58"/>
  <c r="BM227" i="58"/>
  <c r="BM226" i="58"/>
  <c r="BO226" i="58"/>
  <c r="BN226" i="58"/>
  <c r="BO225" i="58"/>
  <c r="BM225" i="58"/>
  <c r="BN225" i="58"/>
  <c r="BO224" i="58"/>
  <c r="BM224" i="58"/>
  <c r="BN224" i="58"/>
  <c r="BN223" i="58"/>
  <c r="BM223" i="58"/>
  <c r="BO223" i="58"/>
  <c r="BM222" i="58"/>
  <c r="BO222" i="58"/>
  <c r="BN222" i="58"/>
  <c r="BO221" i="58"/>
  <c r="BM221" i="58"/>
  <c r="BN221" i="58"/>
  <c r="BN220" i="58"/>
  <c r="BM220" i="58"/>
  <c r="BO220" i="58"/>
  <c r="BN219" i="58"/>
  <c r="BO219" i="58"/>
  <c r="BM219" i="58"/>
  <c r="BM218" i="58"/>
  <c r="BO218" i="58"/>
  <c r="BN218" i="58"/>
  <c r="BO217" i="58"/>
  <c r="BM217" i="58"/>
  <c r="BN217" i="58"/>
  <c r="BO216" i="58"/>
  <c r="BM216" i="58"/>
  <c r="BN216" i="58"/>
  <c r="BN215" i="58"/>
  <c r="BM215" i="58"/>
  <c r="BO215" i="58"/>
  <c r="BM214" i="58"/>
  <c r="BO214" i="58"/>
  <c r="BN214" i="58"/>
  <c r="BO213" i="58"/>
  <c r="BM213" i="58"/>
  <c r="BN213" i="58"/>
  <c r="BN212" i="58"/>
  <c r="BM212" i="58"/>
  <c r="BO212" i="58"/>
  <c r="BN211" i="58"/>
  <c r="BO211" i="58"/>
  <c r="BM211" i="58"/>
  <c r="BO210" i="58"/>
  <c r="BM210" i="58"/>
  <c r="BN210" i="58"/>
  <c r="BO209" i="58"/>
  <c r="BM209" i="58"/>
  <c r="BN209" i="58"/>
  <c r="BO208" i="58"/>
  <c r="BM208" i="58"/>
  <c r="BN208" i="58"/>
  <c r="BM207" i="58"/>
  <c r="BN207" i="58"/>
  <c r="BN206" i="58"/>
  <c r="BM206" i="58"/>
  <c r="BO206" i="58"/>
  <c r="BO205" i="58"/>
  <c r="BM205" i="58"/>
  <c r="BN205" i="58"/>
  <c r="BN204" i="58"/>
  <c r="BM204" i="58"/>
  <c r="BO204" i="58"/>
  <c r="BN203" i="58"/>
  <c r="BM203" i="58"/>
  <c r="BO202" i="58"/>
  <c r="BM202" i="58"/>
  <c r="BN202" i="58"/>
  <c r="BN201" i="58"/>
  <c r="BM201" i="58"/>
  <c r="BO201" i="58"/>
  <c r="BO200" i="58"/>
  <c r="BM200" i="58"/>
  <c r="BN200" i="58"/>
  <c r="BM199" i="58"/>
  <c r="BN199" i="58"/>
  <c r="BN198" i="58"/>
  <c r="BM198" i="58"/>
  <c r="BO198" i="58"/>
  <c r="BN197" i="58"/>
  <c r="BM197" i="58"/>
  <c r="BO197" i="58"/>
  <c r="BM196" i="58"/>
  <c r="BO196" i="58"/>
  <c r="BN196" i="58"/>
  <c r="BN195" i="58"/>
  <c r="BM195" i="58"/>
  <c r="BO194" i="58"/>
  <c r="BM194" i="58"/>
  <c r="BN194" i="58"/>
  <c r="BM193" i="58"/>
  <c r="BO193" i="58"/>
  <c r="BN193" i="58"/>
  <c r="BN192" i="58"/>
  <c r="BO192" i="58"/>
  <c r="BM192" i="58"/>
  <c r="BO191" i="58"/>
  <c r="BM191" i="58"/>
  <c r="BN191" i="58"/>
  <c r="BM190" i="58"/>
  <c r="BO190" i="58"/>
  <c r="BN190" i="58"/>
  <c r="BN189" i="58"/>
  <c r="BM189" i="58"/>
  <c r="BO189" i="58"/>
  <c r="BN188" i="58"/>
  <c r="BM188" i="58"/>
  <c r="BO188" i="58"/>
  <c r="BN187" i="58"/>
  <c r="BO187" i="58"/>
  <c r="BM187" i="58"/>
  <c r="BO186" i="58"/>
  <c r="BM186" i="58"/>
  <c r="BN186" i="58"/>
  <c r="BM185" i="58"/>
  <c r="BN185" i="58"/>
  <c r="BN184" i="58"/>
  <c r="BM184" i="58"/>
  <c r="BO184" i="58"/>
  <c r="BO183" i="58"/>
  <c r="BM183" i="58"/>
  <c r="BN183" i="58"/>
  <c r="BM182" i="58"/>
  <c r="BN182" i="58"/>
  <c r="BN181" i="58"/>
  <c r="BM181" i="58"/>
  <c r="BO181" i="58"/>
  <c r="BN180" i="58"/>
  <c r="BM180" i="58"/>
  <c r="BO180" i="58"/>
  <c r="BN179" i="58"/>
  <c r="BO179" i="58"/>
  <c r="BM179" i="58"/>
  <c r="BO178" i="58"/>
  <c r="BM178" i="58"/>
  <c r="BN178" i="58"/>
  <c r="BO177" i="58"/>
  <c r="BM177" i="58"/>
  <c r="BN177" i="58"/>
  <c r="BM176" i="58"/>
  <c r="BO176" i="58"/>
  <c r="BN176" i="58"/>
  <c r="BN175" i="58"/>
  <c r="BO175" i="58"/>
  <c r="BM175" i="58"/>
  <c r="BM174" i="58"/>
  <c r="BO174" i="58"/>
  <c r="BN174" i="58"/>
  <c r="BN173" i="58"/>
  <c r="BM173" i="58"/>
  <c r="BO173" i="58"/>
  <c r="BN172" i="58"/>
  <c r="BO172" i="58"/>
  <c r="BM172" i="58"/>
  <c r="BN171" i="58"/>
  <c r="BO171" i="58"/>
  <c r="BM171" i="58"/>
  <c r="BO170" i="58"/>
  <c r="BM170" i="58"/>
  <c r="BN170" i="58"/>
  <c r="BM169" i="58"/>
  <c r="BN169" i="58"/>
  <c r="BM168" i="58"/>
  <c r="BO168" i="58"/>
  <c r="BN168" i="58"/>
  <c r="BN167" i="58"/>
  <c r="BO167" i="58"/>
  <c r="BM167" i="58"/>
  <c r="BN166" i="58"/>
  <c r="BM166" i="58"/>
  <c r="BM165" i="58"/>
  <c r="BO165" i="58"/>
  <c r="BN165" i="58"/>
  <c r="BN164" i="58"/>
  <c r="BO164" i="58"/>
  <c r="BM164" i="58"/>
  <c r="BN163" i="58"/>
  <c r="BO163" i="58"/>
  <c r="BM163" i="58"/>
  <c r="BN162" i="58"/>
  <c r="BO162" i="58"/>
  <c r="BM162" i="58"/>
  <c r="BO161" i="58"/>
  <c r="BM161" i="58"/>
  <c r="BN161" i="58"/>
  <c r="BM160" i="58"/>
  <c r="BO160" i="58"/>
  <c r="BN160" i="58"/>
  <c r="BM159" i="58"/>
  <c r="BO159" i="58"/>
  <c r="BN159" i="58"/>
  <c r="BN158" i="58"/>
  <c r="BM158" i="58"/>
  <c r="BO158" i="58"/>
  <c r="BM157" i="58"/>
  <c r="BO157" i="58"/>
  <c r="BN157" i="58"/>
  <c r="BN156" i="58"/>
  <c r="BM156" i="58"/>
  <c r="BO156" i="58"/>
  <c r="BN155" i="58"/>
  <c r="BO155" i="58"/>
  <c r="BM155" i="58"/>
  <c r="BN154" i="58"/>
  <c r="BM154" i="58"/>
  <c r="BO153" i="58"/>
  <c r="BM153" i="58"/>
  <c r="BN153" i="58"/>
  <c r="BM151" i="58"/>
  <c r="BN151" i="58"/>
  <c r="BO150" i="58"/>
  <c r="BM150" i="58"/>
  <c r="BN150" i="58"/>
  <c r="BN149" i="58"/>
  <c r="BM149" i="58"/>
  <c r="BO149" i="58"/>
  <c r="BM148" i="58"/>
  <c r="BO148" i="58"/>
  <c r="BN148" i="58"/>
  <c r="BN147" i="58"/>
  <c r="BO147" i="58"/>
  <c r="BM147" i="58"/>
  <c r="BN146" i="58"/>
  <c r="BO146" i="58"/>
  <c r="BM146" i="58"/>
  <c r="BO145" i="58"/>
  <c r="BM145" i="58"/>
  <c r="BN145" i="58"/>
  <c r="BO144" i="58"/>
  <c r="BM144" i="58"/>
  <c r="BN144" i="58"/>
  <c r="BM143" i="58"/>
  <c r="BO143" i="58"/>
  <c r="BN143" i="58"/>
  <c r="BM142" i="58"/>
  <c r="BO142" i="58"/>
  <c r="BN142" i="58"/>
  <c r="BN141" i="58"/>
  <c r="BM141" i="58"/>
  <c r="BO141" i="58"/>
  <c r="BN140" i="58"/>
  <c r="BM140" i="58"/>
  <c r="BO140" i="58"/>
  <c r="BO139" i="58"/>
  <c r="BM139" i="58"/>
  <c r="BN139" i="58"/>
  <c r="BN138" i="58"/>
  <c r="BM138" i="58"/>
  <c r="BO138" i="58"/>
  <c r="BO137" i="58"/>
  <c r="BM137" i="58"/>
  <c r="BN137" i="58"/>
  <c r="BN136" i="58"/>
  <c r="BO136" i="58"/>
  <c r="BM136" i="58"/>
  <c r="BM135" i="58"/>
  <c r="BN135" i="58"/>
  <c r="BM134" i="58"/>
  <c r="BO134" i="58"/>
  <c r="BN134" i="58"/>
  <c r="BN133" i="58"/>
  <c r="BO133" i="58"/>
  <c r="BM133" i="58"/>
  <c r="BN132" i="58"/>
  <c r="BM132" i="58"/>
  <c r="BO132" i="58"/>
  <c r="BO131" i="58"/>
  <c r="BM131" i="58"/>
  <c r="BN131" i="58"/>
  <c r="BM130" i="58"/>
  <c r="BO130" i="58"/>
  <c r="BO129" i="58"/>
  <c r="BM129" i="58"/>
  <c r="BN129" i="58"/>
  <c r="BO128" i="58"/>
  <c r="BM128" i="58"/>
  <c r="BN128" i="58"/>
  <c r="BN127" i="58"/>
  <c r="BM127" i="58"/>
  <c r="BM126" i="58"/>
  <c r="BO126" i="58"/>
  <c r="BN126" i="58"/>
  <c r="BM125" i="58"/>
  <c r="BO125" i="58"/>
  <c r="BN125" i="58"/>
  <c r="BN124" i="58"/>
  <c r="BM124" i="58"/>
  <c r="BO124" i="58"/>
  <c r="BN123" i="58"/>
  <c r="BO123" i="58"/>
  <c r="BM123" i="58"/>
  <c r="BN122" i="58"/>
  <c r="BO122" i="58"/>
  <c r="BM122" i="58"/>
  <c r="BM121" i="58"/>
  <c r="BO121" i="58"/>
  <c r="BN121" i="58"/>
  <c r="BO120" i="58"/>
  <c r="BM120" i="58"/>
  <c r="BN120" i="58"/>
  <c r="BN119" i="58"/>
  <c r="BM119" i="58"/>
  <c r="BO119" i="58"/>
  <c r="BM118" i="58"/>
  <c r="BO118" i="58"/>
  <c r="BN118" i="58"/>
  <c r="BO117" i="58"/>
  <c r="BM117" i="58"/>
  <c r="BN117" i="58"/>
  <c r="BN116" i="58"/>
  <c r="BM116" i="58"/>
  <c r="BO116" i="58"/>
  <c r="BN115" i="58"/>
  <c r="BO115" i="58"/>
  <c r="BM115" i="58"/>
  <c r="BN114" i="58"/>
  <c r="BO114" i="58"/>
  <c r="BM114" i="58"/>
  <c r="BM113" i="58"/>
  <c r="BO113" i="58"/>
  <c r="BN113" i="58"/>
  <c r="BO112" i="58"/>
  <c r="BM112" i="58"/>
  <c r="BN112" i="58"/>
  <c r="BN111" i="58"/>
  <c r="BO111" i="58"/>
  <c r="BM111" i="58"/>
  <c r="BM110" i="58"/>
  <c r="BO110" i="58"/>
  <c r="BN110" i="58"/>
  <c r="BM109" i="58"/>
  <c r="BO109" i="58"/>
  <c r="BN109" i="58"/>
  <c r="BN108" i="58"/>
  <c r="BM108" i="58"/>
  <c r="BO108" i="58"/>
  <c r="BN107" i="58"/>
  <c r="BO107" i="58"/>
  <c r="BM107" i="58"/>
  <c r="BN106" i="58"/>
  <c r="BO106" i="58"/>
  <c r="BM106" i="58"/>
  <c r="BM105" i="58"/>
  <c r="BO105" i="58"/>
  <c r="BN105" i="58"/>
  <c r="BO104" i="58"/>
  <c r="BM104" i="58"/>
  <c r="BN104" i="58"/>
  <c r="BN103" i="58"/>
  <c r="BO103" i="58"/>
  <c r="BM103" i="58"/>
  <c r="BM102" i="58"/>
  <c r="BO102" i="58"/>
  <c r="BN102" i="58"/>
  <c r="BM101" i="58"/>
  <c r="BO101" i="58"/>
  <c r="BN101" i="58"/>
  <c r="BN100" i="58"/>
  <c r="BM100" i="58"/>
  <c r="BO100" i="58"/>
  <c r="BN99" i="58"/>
  <c r="BO99" i="58"/>
  <c r="BM99" i="58"/>
  <c r="BN98" i="58"/>
  <c r="BO98" i="58"/>
  <c r="BM98" i="58"/>
  <c r="BM97" i="58"/>
  <c r="BO97" i="58"/>
  <c r="BN97" i="58"/>
  <c r="BO96" i="58"/>
  <c r="BM96" i="58"/>
  <c r="BN96" i="58"/>
  <c r="BN95" i="58"/>
  <c r="BO95" i="58"/>
  <c r="BM95" i="58"/>
  <c r="BM94" i="58"/>
  <c r="BO94" i="58"/>
  <c r="BN94" i="58"/>
  <c r="BM93" i="58"/>
  <c r="BO93" i="58"/>
  <c r="BN93" i="58"/>
  <c r="BN92" i="58"/>
  <c r="BM92" i="58"/>
  <c r="BO92" i="58"/>
  <c r="BN91" i="58"/>
  <c r="BO91" i="58"/>
  <c r="BM91" i="58"/>
  <c r="BN90" i="58"/>
  <c r="BO90" i="58"/>
  <c r="BM90" i="58"/>
  <c r="BO89" i="58"/>
  <c r="BM89" i="58"/>
  <c r="BN89" i="58"/>
  <c r="BM88" i="58"/>
  <c r="BO88" i="58"/>
  <c r="BN88" i="58"/>
  <c r="BN87" i="58"/>
  <c r="BO87" i="58"/>
  <c r="BM87" i="58"/>
  <c r="BM86" i="58"/>
  <c r="BO86" i="58"/>
  <c r="BN86" i="58"/>
  <c r="BM85" i="58"/>
  <c r="BO85" i="58"/>
  <c r="BN85" i="58"/>
  <c r="BN84" i="58"/>
  <c r="BO84" i="58"/>
  <c r="BM84" i="58"/>
  <c r="BN83" i="58"/>
  <c r="BO83" i="58"/>
  <c r="BM83" i="58"/>
  <c r="BN82" i="58"/>
  <c r="BO82" i="58"/>
  <c r="BM82" i="58"/>
  <c r="BO81" i="58"/>
  <c r="BM81" i="58"/>
  <c r="BN81" i="58"/>
  <c r="BM80" i="58"/>
  <c r="BO80" i="58"/>
  <c r="BN80" i="58"/>
  <c r="BN79" i="58"/>
  <c r="BO79" i="58"/>
  <c r="BM79" i="58"/>
  <c r="BO78" i="58"/>
  <c r="BM78" i="58"/>
  <c r="BN78" i="58"/>
  <c r="BM77" i="58"/>
  <c r="BO77" i="58"/>
  <c r="BN77" i="58"/>
  <c r="BN76" i="58"/>
  <c r="BM76" i="58"/>
  <c r="BO76" i="58"/>
  <c r="BN75" i="58"/>
  <c r="BO75" i="58"/>
  <c r="BM75" i="58"/>
  <c r="BN74" i="58"/>
  <c r="BO74" i="58"/>
  <c r="BM74" i="58"/>
  <c r="BO73" i="58"/>
  <c r="BM73" i="58"/>
  <c r="BN73" i="58"/>
  <c r="BM72" i="58"/>
  <c r="BO72" i="58"/>
  <c r="BN72" i="58"/>
  <c r="BN71" i="58"/>
  <c r="BM71" i="58"/>
  <c r="BO71" i="58"/>
  <c r="BM70" i="58"/>
  <c r="BO70" i="58"/>
  <c r="BN70" i="58"/>
  <c r="BM69" i="58"/>
  <c r="BO69" i="58"/>
  <c r="BN69" i="58"/>
  <c r="BN68" i="58"/>
  <c r="BM68" i="58"/>
  <c r="BO68" i="58"/>
  <c r="BN67" i="58"/>
  <c r="BO67" i="58"/>
  <c r="BM67" i="58"/>
  <c r="BN66" i="58"/>
  <c r="BM66" i="58"/>
  <c r="BO66" i="58"/>
  <c r="BO65" i="58"/>
  <c r="BM65" i="58"/>
  <c r="BN65" i="58"/>
  <c r="BM64" i="58"/>
  <c r="BO64" i="58"/>
  <c r="BN64" i="58"/>
  <c r="BN63" i="58"/>
  <c r="BM63" i="58"/>
  <c r="BO63" i="58"/>
  <c r="BO62" i="58"/>
  <c r="BM62" i="58"/>
  <c r="BN62" i="58"/>
  <c r="BM61" i="58"/>
  <c r="BO61" i="58"/>
  <c r="BN61" i="58"/>
  <c r="BN60" i="58"/>
  <c r="BM60" i="58"/>
  <c r="BO60" i="58"/>
  <c r="BN59" i="58"/>
  <c r="BO59" i="58"/>
  <c r="BM59" i="58"/>
  <c r="BN58" i="58"/>
  <c r="BO58" i="58"/>
  <c r="BM58" i="58"/>
  <c r="BO57" i="58"/>
  <c r="BM57" i="58"/>
  <c r="BN57" i="58"/>
  <c r="BM56" i="58"/>
  <c r="BO56" i="58"/>
  <c r="BN56" i="58"/>
  <c r="BN55" i="58"/>
  <c r="BM55" i="58"/>
  <c r="BO55" i="58"/>
  <c r="BM54" i="58"/>
  <c r="BO54" i="58"/>
  <c r="BN54" i="58"/>
  <c r="BM53" i="58"/>
  <c r="BO53" i="58"/>
  <c r="BN53" i="58"/>
  <c r="BN52" i="58"/>
  <c r="BM52" i="58"/>
  <c r="BO52" i="58"/>
  <c r="BN51" i="58"/>
  <c r="BO51" i="58"/>
  <c r="BM51" i="58"/>
  <c r="BN50" i="58"/>
  <c r="BM50" i="58"/>
  <c r="BO50" i="58"/>
  <c r="BO49" i="58"/>
  <c r="BM49" i="58"/>
  <c r="BN49" i="58"/>
  <c r="BO48" i="58"/>
  <c r="BM48" i="58"/>
  <c r="BN48" i="58"/>
  <c r="BN47" i="58"/>
  <c r="BM47" i="58"/>
  <c r="BO47" i="58"/>
  <c r="BM46" i="58"/>
  <c r="BO46" i="58"/>
  <c r="BN46" i="58"/>
  <c r="BO45" i="58"/>
  <c r="BM45" i="58"/>
  <c r="BN45" i="58"/>
  <c r="BN44" i="58"/>
  <c r="BM44" i="58"/>
  <c r="BO44" i="58"/>
  <c r="BN43" i="58"/>
  <c r="BO43" i="58"/>
  <c r="BM43" i="58"/>
  <c r="BN42" i="58"/>
  <c r="BM42" i="58"/>
  <c r="BO42" i="58"/>
  <c r="BO41" i="58"/>
  <c r="BM41" i="58"/>
  <c r="BN41" i="58"/>
  <c r="BO40" i="58"/>
  <c r="BM40" i="58"/>
  <c r="BN40" i="58"/>
  <c r="BN39" i="58"/>
  <c r="BM39" i="58"/>
  <c r="BO39" i="58"/>
  <c r="BM38" i="58"/>
  <c r="BO38" i="58"/>
  <c r="BN38" i="58"/>
  <c r="BM37" i="58"/>
  <c r="BO37" i="58"/>
  <c r="BN37" i="58"/>
  <c r="BN36" i="58"/>
  <c r="BM36" i="58"/>
  <c r="BO36" i="58"/>
  <c r="BN35" i="58"/>
  <c r="BO35" i="58"/>
  <c r="BM35" i="58"/>
  <c r="BN34" i="58"/>
  <c r="BO34" i="58"/>
  <c r="BM34" i="58"/>
  <c r="BM33" i="58"/>
  <c r="BO33" i="58"/>
  <c r="BN33" i="58"/>
  <c r="BO32" i="58"/>
  <c r="BM32" i="58"/>
  <c r="BN32" i="58"/>
  <c r="BN31" i="58"/>
  <c r="BM31" i="58"/>
  <c r="BO31" i="58"/>
  <c r="BM30" i="58"/>
  <c r="BO30" i="58"/>
  <c r="BN30" i="58"/>
  <c r="BO29" i="58"/>
  <c r="BM29" i="58"/>
  <c r="BN29" i="58"/>
  <c r="BN28" i="58"/>
  <c r="BM28" i="58"/>
  <c r="BO28" i="58"/>
  <c r="BN27" i="58"/>
  <c r="BO27" i="58"/>
  <c r="BM27" i="58"/>
  <c r="BN26" i="58"/>
  <c r="BO26" i="58"/>
  <c r="BM26" i="58"/>
  <c r="BM25" i="58"/>
  <c r="BO25" i="58"/>
  <c r="BO24" i="58"/>
  <c r="BM24" i="58"/>
  <c r="BN24" i="58"/>
  <c r="BN23" i="58"/>
  <c r="BO23" i="58"/>
  <c r="BM23" i="58"/>
  <c r="BM22" i="58"/>
  <c r="BO22" i="58"/>
  <c r="BN22" i="58"/>
  <c r="BM21" i="58"/>
  <c r="BO21" i="58"/>
  <c r="BN21" i="58"/>
  <c r="BN20" i="58"/>
  <c r="BM20" i="58"/>
  <c r="BO20" i="58"/>
  <c r="BN19" i="58"/>
  <c r="BO19" i="58"/>
  <c r="BM19" i="58"/>
  <c r="BO18" i="58"/>
  <c r="BM18" i="58"/>
  <c r="BN18" i="58"/>
  <c r="BN17" i="58"/>
  <c r="BM17" i="58"/>
  <c r="BO17" i="58"/>
  <c r="BM16" i="58"/>
  <c r="BO16" i="58"/>
  <c r="BN16" i="58"/>
  <c r="BO15" i="58"/>
  <c r="BM15" i="58"/>
  <c r="BN15" i="58"/>
  <c r="BN14" i="58"/>
  <c r="BM14" i="58"/>
  <c r="BO14" i="58"/>
  <c r="BM13" i="58"/>
  <c r="BO13" i="58"/>
  <c r="BN13" i="58"/>
  <c r="BN11" i="58"/>
  <c r="BO11" i="58"/>
  <c r="BM11" i="58"/>
  <c r="BN10" i="58"/>
  <c r="BO10" i="58"/>
  <c r="BM10" i="58"/>
  <c r="BM9" i="58"/>
  <c r="BO9" i="58"/>
  <c r="BN9" i="58"/>
  <c r="BO7" i="58"/>
  <c r="BM7" i="58"/>
  <c r="BN7" i="58"/>
  <c r="BN58" i="59"/>
  <c r="BN94" i="59"/>
  <c r="BM94" i="59"/>
  <c r="BO94" i="59"/>
  <c r="BN93" i="59"/>
  <c r="BM93" i="59"/>
  <c r="BO93" i="59"/>
  <c r="BN92" i="59"/>
  <c r="BO92" i="59"/>
  <c r="BM92" i="59"/>
  <c r="BN91" i="59"/>
  <c r="BM91" i="59"/>
  <c r="BO91" i="59"/>
  <c r="BN90" i="59"/>
  <c r="BM90" i="59"/>
  <c r="BO90" i="59"/>
  <c r="BN89" i="59"/>
  <c r="BO89" i="59"/>
  <c r="BM89" i="59"/>
  <c r="BN88" i="59"/>
  <c r="BO88" i="59"/>
  <c r="BM88" i="59"/>
  <c r="BM87" i="59"/>
  <c r="BO87" i="59"/>
  <c r="BN87" i="59"/>
  <c r="BN86" i="59"/>
  <c r="BO86" i="59"/>
  <c r="BM86" i="59"/>
  <c r="BN85" i="59"/>
  <c r="BO85" i="59"/>
  <c r="BM85" i="59"/>
  <c r="BN84" i="59"/>
  <c r="BO84" i="59"/>
  <c r="BM84" i="59"/>
  <c r="BN83" i="59"/>
  <c r="BM83" i="59"/>
  <c r="BO83" i="59"/>
  <c r="BN82" i="59"/>
  <c r="BM82" i="59"/>
  <c r="BO82" i="59"/>
  <c r="BN81" i="59"/>
  <c r="BO81" i="59"/>
  <c r="BM81" i="59"/>
  <c r="BN80" i="59"/>
  <c r="BO80" i="59"/>
  <c r="BM80" i="59"/>
  <c r="BO79" i="59"/>
  <c r="BM79" i="59"/>
  <c r="BN79" i="59"/>
  <c r="BN78" i="59"/>
  <c r="BO78" i="59"/>
  <c r="BM78" i="59"/>
  <c r="BN77" i="59"/>
  <c r="BM77" i="59"/>
  <c r="BO77" i="59"/>
  <c r="BN76" i="59"/>
  <c r="BM76" i="59"/>
  <c r="BO76" i="59"/>
  <c r="BN75" i="59"/>
  <c r="BO75" i="59"/>
  <c r="BM75" i="59"/>
  <c r="BN74" i="59"/>
  <c r="BM74" i="59"/>
  <c r="BO74" i="59"/>
  <c r="BN73" i="59"/>
  <c r="BM73" i="59"/>
  <c r="BO73" i="59"/>
  <c r="BN72" i="59"/>
  <c r="BO72" i="59"/>
  <c r="BM72" i="59"/>
  <c r="BO71" i="59"/>
  <c r="BM71" i="59"/>
  <c r="BN71" i="59"/>
  <c r="BN70" i="59"/>
  <c r="BO70" i="59"/>
  <c r="BM70" i="59"/>
  <c r="BN69" i="59"/>
  <c r="BO69" i="59"/>
  <c r="BM69" i="59"/>
  <c r="BN68" i="59"/>
  <c r="BM68" i="59"/>
  <c r="BO68" i="59"/>
  <c r="BN67" i="59"/>
  <c r="BO67" i="59"/>
  <c r="BM67" i="59"/>
  <c r="BN66" i="59"/>
  <c r="BM66" i="59"/>
  <c r="BO66" i="59"/>
  <c r="BN65" i="59"/>
  <c r="BM65" i="59"/>
  <c r="BO65" i="59"/>
  <c r="BN64" i="59"/>
  <c r="BO64" i="59"/>
  <c r="BM64" i="59"/>
  <c r="BO63" i="59"/>
  <c r="BM63" i="59"/>
  <c r="BN63" i="59"/>
  <c r="BN62" i="59"/>
  <c r="BO62" i="59"/>
  <c r="BM62" i="59"/>
  <c r="BN61" i="59"/>
  <c r="BO61" i="59"/>
  <c r="BM61" i="59"/>
  <c r="BN60" i="59"/>
  <c r="BM60" i="59"/>
  <c r="BO60" i="59"/>
  <c r="BN59" i="59"/>
  <c r="BM59" i="59"/>
  <c r="BO59" i="59"/>
  <c r="BO58" i="59"/>
  <c r="BM58" i="59"/>
  <c r="BN57" i="59"/>
  <c r="BM57" i="59"/>
  <c r="BO57" i="59"/>
  <c r="BN56" i="59"/>
  <c r="BO56" i="59"/>
  <c r="BM56" i="59"/>
  <c r="BM55" i="59"/>
  <c r="BO55" i="59"/>
  <c r="BN55" i="59"/>
  <c r="BN54" i="59"/>
  <c r="BO54" i="59"/>
  <c r="BM54" i="59"/>
  <c r="BN53" i="59"/>
  <c r="BO53" i="59"/>
  <c r="BM53" i="59"/>
  <c r="BN52" i="59"/>
  <c r="BM52" i="59"/>
  <c r="BO52" i="59"/>
  <c r="BN51" i="59"/>
  <c r="BO51" i="59"/>
  <c r="BM51" i="59"/>
  <c r="BN50" i="59"/>
  <c r="BO50" i="59"/>
  <c r="BM50" i="59"/>
  <c r="BN49" i="59"/>
  <c r="BM49" i="59"/>
  <c r="BO49" i="59"/>
  <c r="BN48" i="59"/>
  <c r="BO48" i="59"/>
  <c r="BM48" i="59"/>
  <c r="BO47" i="59"/>
  <c r="BM47" i="59"/>
  <c r="BN47" i="59"/>
  <c r="BN46" i="59"/>
  <c r="BO46" i="59"/>
  <c r="BM46" i="59"/>
  <c r="BN45" i="59"/>
  <c r="BO45" i="59"/>
  <c r="BM45" i="59"/>
  <c r="BN44" i="59"/>
  <c r="BM44" i="59"/>
  <c r="BO44" i="59"/>
  <c r="BN43" i="59"/>
  <c r="BM43" i="59"/>
  <c r="BO43" i="59"/>
  <c r="BN42" i="59"/>
  <c r="BO42" i="59"/>
  <c r="BM42" i="59"/>
  <c r="BN41" i="59"/>
  <c r="BM41" i="59"/>
  <c r="BO41" i="59"/>
  <c r="BN40" i="59"/>
  <c r="BO40" i="59"/>
  <c r="BM40" i="59"/>
  <c r="BO39" i="59"/>
  <c r="BM39" i="59"/>
  <c r="BN39" i="59"/>
  <c r="BN38" i="59"/>
  <c r="BM38" i="59"/>
  <c r="BO38" i="59"/>
  <c r="BN37" i="59"/>
  <c r="BO37" i="59"/>
  <c r="BM37" i="59"/>
  <c r="BN36" i="59"/>
  <c r="BO36" i="59"/>
  <c r="BM36" i="59"/>
  <c r="BN35" i="59"/>
  <c r="BM35" i="59"/>
  <c r="BO35" i="59"/>
  <c r="BN34" i="59"/>
  <c r="BM34" i="59"/>
  <c r="BO34" i="59"/>
  <c r="BN33" i="59"/>
  <c r="BM33" i="59"/>
  <c r="BO33" i="59"/>
  <c r="BN32" i="59"/>
  <c r="BO32" i="59"/>
  <c r="BM32" i="59"/>
  <c r="BO31" i="59"/>
  <c r="BM31" i="59"/>
  <c r="BN31" i="59"/>
  <c r="BN30" i="59"/>
  <c r="BM30" i="59"/>
  <c r="BO30" i="59"/>
  <c r="BN29" i="59"/>
  <c r="BM29" i="59"/>
  <c r="BO29" i="59"/>
  <c r="BN28" i="59"/>
  <c r="BO28" i="59"/>
  <c r="BM28" i="59"/>
  <c r="BN27" i="59"/>
  <c r="BM27" i="59"/>
  <c r="BO27" i="59"/>
  <c r="BN26" i="59"/>
  <c r="BM26" i="59"/>
  <c r="BO26" i="59"/>
  <c r="BN25" i="59"/>
  <c r="BO25" i="59"/>
  <c r="BM25" i="59"/>
  <c r="BN24" i="59"/>
  <c r="BO24" i="59"/>
  <c r="BM24" i="59"/>
  <c r="BO23" i="59"/>
  <c r="BM23" i="59"/>
  <c r="BN23" i="59"/>
  <c r="BN22" i="59"/>
  <c r="BM22" i="59"/>
  <c r="BO22" i="59"/>
  <c r="BN21" i="59"/>
  <c r="BO21" i="59"/>
  <c r="BM21" i="59"/>
  <c r="BN20" i="59"/>
  <c r="BO20" i="59"/>
  <c r="BM20" i="59"/>
  <c r="BN19" i="59"/>
  <c r="BM19" i="59"/>
  <c r="BO19" i="59"/>
  <c r="BN18" i="59"/>
  <c r="BM18" i="59"/>
  <c r="BO18" i="59"/>
  <c r="BN17" i="59"/>
  <c r="BM17" i="59"/>
  <c r="BO17" i="59"/>
  <c r="BN16" i="59"/>
  <c r="BO16" i="59"/>
  <c r="BM16" i="59"/>
  <c r="BO15" i="59"/>
  <c r="BM15" i="59"/>
  <c r="BN15" i="59"/>
  <c r="BN14" i="59"/>
  <c r="BO14" i="59"/>
  <c r="BM14" i="59"/>
  <c r="BN13" i="59"/>
  <c r="BM13" i="59"/>
  <c r="BO13" i="59"/>
  <c r="BN12" i="59"/>
  <c r="BO12" i="59"/>
  <c r="BM12" i="59"/>
  <c r="BN11" i="59"/>
  <c r="BM11" i="59"/>
  <c r="BO11" i="59"/>
  <c r="BN10" i="59"/>
  <c r="BM10" i="59"/>
  <c r="BO10" i="59"/>
  <c r="BN9" i="59"/>
  <c r="BM9" i="59"/>
  <c r="BO9" i="59"/>
  <c r="BN8" i="59"/>
  <c r="BO8" i="59"/>
  <c r="BM8" i="59"/>
  <c r="BM7" i="59"/>
  <c r="BO7" i="59"/>
  <c r="BN7" i="59"/>
  <c r="BL151" i="58"/>
  <c r="BO151" i="58" s="1"/>
  <c r="BL135" i="58"/>
  <c r="BO135" i="58" s="1"/>
  <c r="BL127" i="58"/>
  <c r="BO127" i="58" s="1"/>
  <c r="BL207" i="58"/>
  <c r="BO207" i="58" s="1"/>
  <c r="BL203" i="58"/>
  <c r="BO203" i="58" s="1"/>
  <c r="BL199" i="58"/>
  <c r="BO199" i="58" s="1"/>
  <c r="BL195" i="58"/>
  <c r="BO195" i="58" s="1"/>
  <c r="BL182" i="58"/>
  <c r="BO182" i="58" s="1"/>
  <c r="BL166" i="58"/>
  <c r="BO166" i="58" s="1"/>
  <c r="BL154" i="58"/>
  <c r="BO154" i="58" s="1"/>
  <c r="BL185" i="58"/>
  <c r="BO185" i="58" s="1"/>
  <c r="BL169" i="58"/>
  <c r="BO169" i="58" s="1"/>
  <c r="BL554" i="58"/>
  <c r="BO554" i="58" s="1"/>
  <c r="BK152" i="58"/>
  <c r="BK8" i="58"/>
  <c r="BK476" i="58"/>
  <c r="BL357" i="58"/>
  <c r="BO357" i="58" s="1"/>
  <c r="BK575" i="58"/>
  <c r="BN25" i="58"/>
  <c r="BL658" i="58"/>
  <c r="BO658" i="58" s="1"/>
  <c r="BL578" i="58"/>
  <c r="BO578" i="58" s="1"/>
  <c r="BK12" i="58"/>
  <c r="BM575" i="58" l="1"/>
  <c r="BO575" i="58"/>
  <c r="BN575" i="58"/>
  <c r="BM476" i="58"/>
  <c r="BO476" i="58"/>
  <c r="BN476" i="58"/>
  <c r="BM152" i="58"/>
  <c r="BO152" i="58"/>
  <c r="BN152" i="58"/>
  <c r="BO12" i="58"/>
  <c r="BM12" i="58"/>
  <c r="BN12" i="58"/>
  <c r="BO8" i="58"/>
  <c r="BM8" i="58"/>
  <c r="BN8" i="58"/>
  <c r="G523" i="57"/>
  <c r="H523" i="57"/>
  <c r="I523" i="57"/>
  <c r="G524" i="57"/>
  <c r="H524" i="57"/>
  <c r="I524" i="57"/>
  <c r="G525" i="57"/>
  <c r="H525" i="57"/>
  <c r="I525" i="57"/>
  <c r="G526" i="57"/>
  <c r="H526" i="57"/>
  <c r="I526" i="57"/>
  <c r="G527" i="57"/>
  <c r="H527" i="57"/>
  <c r="I527" i="57"/>
  <c r="G528" i="57"/>
  <c r="I528" i="57"/>
  <c r="H522" i="57"/>
  <c r="I522" i="57"/>
  <c r="G522" i="57"/>
  <c r="H60" i="54"/>
  <c r="I60" i="54"/>
  <c r="H61" i="54"/>
  <c r="I61" i="54"/>
  <c r="H62" i="54"/>
  <c r="I62" i="54"/>
  <c r="H63" i="54"/>
  <c r="I63" i="54"/>
  <c r="H64" i="54"/>
  <c r="I64" i="54"/>
  <c r="H65" i="54"/>
  <c r="I65" i="54"/>
  <c r="I66" i="54"/>
  <c r="G61" i="54"/>
  <c r="G62" i="54"/>
  <c r="G63" i="54"/>
  <c r="G64" i="54"/>
  <c r="G65" i="54"/>
  <c r="G66" i="54"/>
  <c r="G60" i="54"/>
  <c r="J402" i="57"/>
  <c r="K402" i="57"/>
  <c r="K401" i="57"/>
  <c r="J401" i="57"/>
  <c r="K400" i="57"/>
  <c r="J400" i="57"/>
  <c r="K399" i="57"/>
  <c r="J399" i="57"/>
  <c r="K398" i="57"/>
  <c r="J398" i="57"/>
  <c r="K397" i="57"/>
  <c r="J397" i="57"/>
  <c r="K396" i="57"/>
  <c r="J396" i="57"/>
  <c r="K395" i="57"/>
  <c r="J395" i="57"/>
  <c r="K394" i="57"/>
  <c r="J394" i="57"/>
  <c r="K393" i="57"/>
  <c r="J393" i="57"/>
  <c r="K392" i="57"/>
  <c r="J392" i="57"/>
  <c r="K391" i="57"/>
  <c r="J391" i="57"/>
  <c r="K390" i="57"/>
  <c r="J390" i="57"/>
  <c r="K389" i="57"/>
  <c r="J389" i="57"/>
  <c r="K388" i="57"/>
  <c r="K387" i="57"/>
  <c r="J387" i="57"/>
  <c r="K386" i="57"/>
  <c r="J386" i="57"/>
  <c r="K385" i="57"/>
  <c r="J385" i="57"/>
  <c r="K384" i="57"/>
  <c r="J384" i="57"/>
  <c r="K383" i="57"/>
  <c r="J383" i="57"/>
  <c r="K382" i="57"/>
  <c r="J382" i="57"/>
  <c r="K381" i="57"/>
  <c r="K380" i="57"/>
  <c r="J380" i="57"/>
  <c r="K379" i="57"/>
  <c r="J379" i="57"/>
  <c r="K378" i="57"/>
  <c r="J378" i="57"/>
  <c r="K377" i="57"/>
  <c r="J377" i="57"/>
  <c r="K376" i="57"/>
  <c r="J376" i="57"/>
  <c r="K375" i="57"/>
  <c r="J375" i="57"/>
  <c r="K374" i="57"/>
  <c r="K373" i="57"/>
  <c r="J373" i="57"/>
  <c r="K372" i="57"/>
  <c r="J372" i="57"/>
  <c r="K371" i="57"/>
  <c r="J371" i="57"/>
  <c r="K370" i="57"/>
  <c r="J370" i="57"/>
  <c r="K369" i="57"/>
  <c r="J369" i="57"/>
  <c r="K368" i="57"/>
  <c r="J368" i="57"/>
  <c r="K367" i="57"/>
  <c r="K366" i="57"/>
  <c r="J366" i="57"/>
  <c r="K365" i="57"/>
  <c r="J365" i="57"/>
  <c r="K364" i="57"/>
  <c r="J364" i="57"/>
  <c r="K363" i="57"/>
  <c r="J363" i="57"/>
  <c r="K362" i="57"/>
  <c r="J362" i="57"/>
  <c r="K361" i="57"/>
  <c r="J361" i="57"/>
  <c r="K360" i="57"/>
  <c r="K359" i="57"/>
  <c r="J359" i="57"/>
  <c r="K358" i="57"/>
  <c r="J358" i="57"/>
  <c r="K357" i="57"/>
  <c r="J357" i="57"/>
  <c r="K356" i="57"/>
  <c r="J356" i="57"/>
  <c r="K355" i="57"/>
  <c r="J355" i="57"/>
  <c r="K354" i="57"/>
  <c r="J354" i="57"/>
  <c r="K353" i="57"/>
  <c r="J353" i="57"/>
  <c r="K352" i="57"/>
  <c r="J352" i="57"/>
  <c r="K351" i="57"/>
  <c r="J351" i="57"/>
  <c r="K350" i="57"/>
  <c r="J350" i="57"/>
  <c r="K349" i="57"/>
  <c r="J349" i="57"/>
  <c r="K348" i="57"/>
  <c r="J348" i="57"/>
  <c r="K347" i="57"/>
  <c r="J347" i="57"/>
  <c r="K346" i="57"/>
  <c r="K345" i="57"/>
  <c r="J345" i="57"/>
  <c r="K344" i="57"/>
  <c r="J344" i="57"/>
  <c r="K343" i="57"/>
  <c r="J343" i="57"/>
  <c r="K342" i="57"/>
  <c r="J342" i="57"/>
  <c r="K341" i="57"/>
  <c r="J341" i="57"/>
  <c r="K340" i="57"/>
  <c r="J340" i="57"/>
  <c r="J339" i="57"/>
  <c r="K339" i="57"/>
  <c r="K338" i="57"/>
  <c r="J338" i="57"/>
  <c r="K337" i="57"/>
  <c r="J337" i="57"/>
  <c r="K336" i="57"/>
  <c r="J336" i="57"/>
  <c r="K335" i="57"/>
  <c r="J335" i="57"/>
  <c r="K334" i="57"/>
  <c r="J334" i="57"/>
  <c r="K333" i="57"/>
  <c r="J333" i="57"/>
  <c r="K332" i="57"/>
  <c r="K331" i="57"/>
  <c r="J331" i="57"/>
  <c r="K330" i="57"/>
  <c r="J330" i="57"/>
  <c r="K329" i="57"/>
  <c r="J329" i="57"/>
  <c r="K328" i="57"/>
  <c r="J328" i="57"/>
  <c r="K327" i="57"/>
  <c r="J327" i="57"/>
  <c r="K326" i="57"/>
  <c r="J326" i="57"/>
  <c r="K325" i="57"/>
  <c r="K324" i="57"/>
  <c r="J324" i="57"/>
  <c r="K323" i="57"/>
  <c r="J323" i="57"/>
  <c r="K322" i="57"/>
  <c r="J322" i="57"/>
  <c r="K321" i="57"/>
  <c r="J321" i="57"/>
  <c r="K320" i="57"/>
  <c r="J320" i="57"/>
  <c r="K319" i="57"/>
  <c r="J319" i="57"/>
  <c r="K318" i="57"/>
  <c r="K317" i="57"/>
  <c r="J317" i="57"/>
  <c r="K316" i="57"/>
  <c r="J316" i="57"/>
  <c r="K315" i="57"/>
  <c r="J315" i="57"/>
  <c r="K314" i="57"/>
  <c r="J314" i="57"/>
  <c r="K313" i="57"/>
  <c r="J313" i="57"/>
  <c r="K312" i="57"/>
  <c r="J312" i="57"/>
  <c r="K311" i="57"/>
  <c r="K310" i="57"/>
  <c r="J310" i="57"/>
  <c r="K309" i="57"/>
  <c r="J309" i="57"/>
  <c r="K308" i="57"/>
  <c r="J308" i="57"/>
  <c r="K307" i="57"/>
  <c r="J307" i="57"/>
  <c r="K306" i="57"/>
  <c r="J306" i="57"/>
  <c r="K305" i="57"/>
  <c r="J305" i="57"/>
  <c r="K304" i="57"/>
  <c r="K303" i="57"/>
  <c r="J303" i="57"/>
  <c r="K302" i="57"/>
  <c r="J302" i="57"/>
  <c r="K301" i="57"/>
  <c r="J301" i="57"/>
  <c r="K300" i="57"/>
  <c r="J300" i="57"/>
  <c r="K299" i="57"/>
  <c r="J299" i="57"/>
  <c r="K298" i="57"/>
  <c r="J298" i="57"/>
  <c r="K297" i="57"/>
  <c r="J297" i="57"/>
  <c r="K296" i="57"/>
  <c r="J296" i="57"/>
  <c r="K295" i="57"/>
  <c r="J295" i="57"/>
  <c r="K294" i="57"/>
  <c r="J294" i="57"/>
  <c r="K293" i="57"/>
  <c r="J293" i="57"/>
  <c r="K292" i="57"/>
  <c r="J292" i="57"/>
  <c r="K291" i="57"/>
  <c r="J291" i="57"/>
  <c r="K290" i="57"/>
  <c r="K289" i="57"/>
  <c r="J289" i="57"/>
  <c r="K288" i="57"/>
  <c r="J288" i="57"/>
  <c r="K287" i="57"/>
  <c r="J287" i="57"/>
  <c r="K286" i="57"/>
  <c r="J286" i="57"/>
  <c r="K285" i="57"/>
  <c r="J285" i="57"/>
  <c r="K284" i="57"/>
  <c r="J284" i="57"/>
  <c r="J283" i="57"/>
  <c r="K283" i="57"/>
  <c r="K282" i="57"/>
  <c r="J282" i="57"/>
  <c r="K281" i="57"/>
  <c r="J281" i="57"/>
  <c r="K280" i="57"/>
  <c r="J280" i="57"/>
  <c r="K279" i="57"/>
  <c r="J279" i="57"/>
  <c r="K278" i="57"/>
  <c r="J278" i="57"/>
  <c r="K277" i="57"/>
  <c r="J277" i="57"/>
  <c r="K276" i="57"/>
  <c r="K275" i="57"/>
  <c r="J275" i="57"/>
  <c r="K274" i="57"/>
  <c r="J274" i="57"/>
  <c r="K273" i="57"/>
  <c r="J273" i="57"/>
  <c r="K272" i="57"/>
  <c r="J272" i="57"/>
  <c r="K271" i="57"/>
  <c r="J271" i="57"/>
  <c r="K270" i="57"/>
  <c r="J270" i="57"/>
  <c r="K269" i="57"/>
  <c r="K268" i="57"/>
  <c r="J268" i="57"/>
  <c r="K267" i="57"/>
  <c r="J267" i="57"/>
  <c r="K266" i="57"/>
  <c r="J266" i="57"/>
  <c r="K265" i="57"/>
  <c r="J265" i="57"/>
  <c r="K264" i="57"/>
  <c r="J264" i="57"/>
  <c r="K263" i="57"/>
  <c r="J263" i="57"/>
  <c r="J262" i="57"/>
  <c r="K261" i="57"/>
  <c r="J261" i="57"/>
  <c r="K260" i="57"/>
  <c r="J260" i="57"/>
  <c r="K259" i="57"/>
  <c r="J259" i="57"/>
  <c r="K258" i="57"/>
  <c r="J258" i="57"/>
  <c r="K257" i="57"/>
  <c r="J257" i="57"/>
  <c r="K256" i="57"/>
  <c r="J256" i="57"/>
  <c r="J255" i="57"/>
  <c r="K254" i="57"/>
  <c r="J254" i="57"/>
  <c r="K253" i="57"/>
  <c r="J253" i="57"/>
  <c r="K252" i="57"/>
  <c r="J252" i="57"/>
  <c r="K251" i="57"/>
  <c r="J251" i="57"/>
  <c r="K250" i="57"/>
  <c r="J250" i="57"/>
  <c r="K249" i="57"/>
  <c r="J249" i="57"/>
  <c r="K500" i="57"/>
  <c r="K499" i="57"/>
  <c r="J499" i="57"/>
  <c r="K498" i="57"/>
  <c r="J498" i="57"/>
  <c r="K497" i="57"/>
  <c r="J497" i="57"/>
  <c r="K496" i="57"/>
  <c r="J496" i="57"/>
  <c r="K495" i="57"/>
  <c r="J495" i="57"/>
  <c r="K494" i="57"/>
  <c r="J494" i="57"/>
  <c r="K493" i="57"/>
  <c r="J493" i="57"/>
  <c r="K492" i="57"/>
  <c r="J492" i="57"/>
  <c r="K491" i="57"/>
  <c r="J491" i="57"/>
  <c r="K490" i="57"/>
  <c r="J490" i="57"/>
  <c r="K489" i="57"/>
  <c r="J489" i="57"/>
  <c r="K488" i="57"/>
  <c r="J488" i="57"/>
  <c r="K487" i="57"/>
  <c r="J487" i="57"/>
  <c r="K486" i="57"/>
  <c r="K485" i="57"/>
  <c r="J485" i="57"/>
  <c r="K484" i="57"/>
  <c r="J484" i="57"/>
  <c r="K483" i="57"/>
  <c r="J483" i="57"/>
  <c r="K482" i="57"/>
  <c r="J482" i="57"/>
  <c r="K481" i="57"/>
  <c r="J481" i="57"/>
  <c r="K480" i="57"/>
  <c r="J480" i="57"/>
  <c r="K479" i="57"/>
  <c r="K478" i="57"/>
  <c r="J478" i="57"/>
  <c r="K477" i="57"/>
  <c r="J477" i="57"/>
  <c r="K476" i="57"/>
  <c r="J476" i="57"/>
  <c r="K475" i="57"/>
  <c r="J475" i="57"/>
  <c r="K474" i="57"/>
  <c r="J474" i="57"/>
  <c r="K473" i="57"/>
  <c r="J473" i="57"/>
  <c r="J472" i="57"/>
  <c r="K472" i="57"/>
  <c r="K471" i="57"/>
  <c r="J471" i="57"/>
  <c r="K470" i="57"/>
  <c r="J470" i="57"/>
  <c r="K469" i="57"/>
  <c r="J469" i="57"/>
  <c r="K468" i="57"/>
  <c r="J468" i="57"/>
  <c r="K467" i="57"/>
  <c r="J467" i="57"/>
  <c r="K466" i="57"/>
  <c r="J466" i="57"/>
  <c r="K465" i="57"/>
  <c r="K464" i="57"/>
  <c r="J464" i="57"/>
  <c r="K463" i="57"/>
  <c r="J463" i="57"/>
  <c r="K462" i="57"/>
  <c r="J462" i="57"/>
  <c r="K461" i="57"/>
  <c r="J461" i="57"/>
  <c r="K460" i="57"/>
  <c r="J460" i="57"/>
  <c r="K459" i="57"/>
  <c r="J459" i="57"/>
  <c r="K458" i="57"/>
  <c r="K457" i="57"/>
  <c r="J457" i="57"/>
  <c r="K456" i="57"/>
  <c r="J456" i="57"/>
  <c r="K455" i="57"/>
  <c r="J455" i="57"/>
  <c r="K454" i="57"/>
  <c r="J454" i="57"/>
  <c r="K453" i="57"/>
  <c r="J453" i="57"/>
  <c r="K452" i="57"/>
  <c r="J452" i="57"/>
  <c r="K451" i="57"/>
  <c r="K450" i="57"/>
  <c r="J450" i="57"/>
  <c r="K449" i="57"/>
  <c r="J449" i="57"/>
  <c r="K448" i="57"/>
  <c r="J448" i="57"/>
  <c r="K447" i="57"/>
  <c r="J447" i="57"/>
  <c r="K446" i="57"/>
  <c r="J446" i="57"/>
  <c r="K445" i="57"/>
  <c r="J445" i="57"/>
  <c r="K129" i="57"/>
  <c r="K128" i="57"/>
  <c r="J128" i="57"/>
  <c r="K127" i="57"/>
  <c r="J127" i="57"/>
  <c r="K126" i="57"/>
  <c r="J126" i="57"/>
  <c r="K125" i="57"/>
  <c r="J125" i="57"/>
  <c r="K124" i="57"/>
  <c r="J124" i="57"/>
  <c r="K123" i="57"/>
  <c r="J123" i="57"/>
  <c r="K122" i="57"/>
  <c r="K121" i="57"/>
  <c r="J121" i="57"/>
  <c r="K120" i="57"/>
  <c r="J120" i="57"/>
  <c r="K119" i="57"/>
  <c r="J119" i="57"/>
  <c r="K118" i="57"/>
  <c r="J118" i="57"/>
  <c r="K117" i="57"/>
  <c r="J117" i="57"/>
  <c r="K116" i="57"/>
  <c r="J116" i="57"/>
  <c r="K115" i="57"/>
  <c r="K114" i="57"/>
  <c r="J114" i="57"/>
  <c r="K113" i="57"/>
  <c r="J113" i="57"/>
  <c r="K112" i="57"/>
  <c r="J112" i="57"/>
  <c r="K111" i="57"/>
  <c r="J111" i="57"/>
  <c r="K110" i="57"/>
  <c r="J110" i="57"/>
  <c r="K109" i="57"/>
  <c r="J109" i="57"/>
  <c r="K108" i="57"/>
  <c r="K107" i="57"/>
  <c r="J107" i="57"/>
  <c r="K106" i="57"/>
  <c r="J106" i="57"/>
  <c r="K105" i="57"/>
  <c r="J105" i="57"/>
  <c r="K104" i="57"/>
  <c r="J104" i="57"/>
  <c r="K103" i="57"/>
  <c r="J103" i="57"/>
  <c r="K102" i="57"/>
  <c r="J102" i="57"/>
  <c r="K101" i="57"/>
  <c r="K100" i="57"/>
  <c r="J100" i="57"/>
  <c r="K99" i="57"/>
  <c r="J99" i="57"/>
  <c r="K98" i="57"/>
  <c r="J98" i="57"/>
  <c r="K97" i="57"/>
  <c r="J97" i="57"/>
  <c r="K96" i="57"/>
  <c r="J96" i="57"/>
  <c r="K95" i="57"/>
  <c r="J95" i="57"/>
  <c r="K94" i="57"/>
  <c r="K93" i="57"/>
  <c r="J93" i="57"/>
  <c r="K92" i="57"/>
  <c r="J92" i="57"/>
  <c r="K91" i="57"/>
  <c r="J91" i="57"/>
  <c r="K90" i="57"/>
  <c r="J90" i="57"/>
  <c r="K89" i="57"/>
  <c r="J89" i="57"/>
  <c r="K88" i="57"/>
  <c r="J88" i="57"/>
  <c r="K87" i="57"/>
  <c r="K86" i="57"/>
  <c r="J86" i="57"/>
  <c r="K85" i="57"/>
  <c r="J85" i="57"/>
  <c r="K84" i="57"/>
  <c r="J84" i="57"/>
  <c r="K83" i="57"/>
  <c r="J83" i="57"/>
  <c r="K82" i="57"/>
  <c r="J82" i="57"/>
  <c r="K81" i="57"/>
  <c r="J81" i="57"/>
  <c r="K80" i="57"/>
  <c r="K79" i="57"/>
  <c r="J79" i="57"/>
  <c r="K78" i="57"/>
  <c r="J78" i="57"/>
  <c r="K77" i="57"/>
  <c r="J77" i="57"/>
  <c r="K76" i="57"/>
  <c r="J76" i="57"/>
  <c r="K75" i="57"/>
  <c r="J75" i="57"/>
  <c r="K74" i="57"/>
  <c r="J74" i="57"/>
  <c r="K73" i="57"/>
  <c r="K72" i="57"/>
  <c r="J72" i="57"/>
  <c r="K71" i="57"/>
  <c r="J71" i="57"/>
  <c r="K70" i="57"/>
  <c r="J70" i="57"/>
  <c r="K69" i="57"/>
  <c r="J69" i="57"/>
  <c r="K68" i="57"/>
  <c r="J68" i="57"/>
  <c r="K67" i="57"/>
  <c r="J67" i="57"/>
  <c r="K66" i="57"/>
  <c r="K65" i="57"/>
  <c r="J65" i="57"/>
  <c r="K64" i="57"/>
  <c r="J64" i="57"/>
  <c r="K63" i="57"/>
  <c r="J63" i="57"/>
  <c r="K62" i="57"/>
  <c r="J62" i="57"/>
  <c r="K61" i="57"/>
  <c r="J61" i="57"/>
  <c r="K60" i="57"/>
  <c r="J60" i="57"/>
  <c r="K59" i="57"/>
  <c r="K58" i="57"/>
  <c r="J58" i="57"/>
  <c r="K57" i="57"/>
  <c r="J57" i="57"/>
  <c r="K56" i="57"/>
  <c r="J56" i="57"/>
  <c r="K55" i="57"/>
  <c r="J55" i="57"/>
  <c r="K54" i="57"/>
  <c r="J54" i="57"/>
  <c r="K53" i="57"/>
  <c r="J53" i="57"/>
  <c r="K52" i="57"/>
  <c r="K51" i="57"/>
  <c r="J51" i="57"/>
  <c r="K50" i="57"/>
  <c r="J50" i="57"/>
  <c r="K49" i="57"/>
  <c r="J49" i="57"/>
  <c r="K48" i="57"/>
  <c r="J48" i="57"/>
  <c r="K47" i="57"/>
  <c r="J47" i="57"/>
  <c r="K46" i="57"/>
  <c r="J46" i="57"/>
  <c r="K45" i="57"/>
  <c r="K44" i="57"/>
  <c r="J44" i="57"/>
  <c r="K43" i="57"/>
  <c r="J43" i="57"/>
  <c r="K42" i="57"/>
  <c r="J42" i="57"/>
  <c r="K41" i="57"/>
  <c r="J41" i="57"/>
  <c r="K40" i="57"/>
  <c r="J40" i="57"/>
  <c r="K39" i="57"/>
  <c r="J39" i="57"/>
  <c r="K38" i="57"/>
  <c r="K37" i="57"/>
  <c r="J37" i="57"/>
  <c r="K36" i="57"/>
  <c r="J36" i="57"/>
  <c r="K35" i="57"/>
  <c r="J35" i="57"/>
  <c r="K34" i="57"/>
  <c r="J34" i="57"/>
  <c r="K33" i="57"/>
  <c r="J33" i="57"/>
  <c r="K32" i="57"/>
  <c r="J32" i="57"/>
  <c r="J31" i="57"/>
  <c r="K30" i="57"/>
  <c r="J30" i="57"/>
  <c r="K29" i="57"/>
  <c r="J29" i="57"/>
  <c r="K28" i="57"/>
  <c r="J28" i="57"/>
  <c r="K27" i="57"/>
  <c r="J27" i="57"/>
  <c r="K26" i="57"/>
  <c r="J26" i="57"/>
  <c r="K25" i="57"/>
  <c r="J25" i="57"/>
  <c r="J24" i="57"/>
  <c r="K23" i="57"/>
  <c r="J23" i="57"/>
  <c r="K22" i="57"/>
  <c r="J22" i="57"/>
  <c r="K21" i="57"/>
  <c r="J21" i="57"/>
  <c r="K20" i="57"/>
  <c r="J20" i="57"/>
  <c r="K19" i="57"/>
  <c r="J19" i="57"/>
  <c r="K18" i="57"/>
  <c r="J18" i="57"/>
  <c r="K241" i="57"/>
  <c r="K240" i="57"/>
  <c r="J240" i="57"/>
  <c r="K239" i="57"/>
  <c r="J239" i="57"/>
  <c r="K238" i="57"/>
  <c r="J238" i="57"/>
  <c r="K237" i="57"/>
  <c r="J237" i="57"/>
  <c r="K236" i="57"/>
  <c r="J236" i="57"/>
  <c r="K235" i="57"/>
  <c r="J235" i="57"/>
  <c r="K234" i="57"/>
  <c r="K233" i="57"/>
  <c r="J233" i="57"/>
  <c r="K232" i="57"/>
  <c r="J232" i="57"/>
  <c r="K231" i="57"/>
  <c r="J231" i="57"/>
  <c r="K230" i="57"/>
  <c r="J230" i="57"/>
  <c r="K229" i="57"/>
  <c r="J229" i="57"/>
  <c r="K228" i="57"/>
  <c r="J228" i="57"/>
  <c r="J227" i="57"/>
  <c r="K226" i="57"/>
  <c r="J226" i="57"/>
  <c r="K225" i="57"/>
  <c r="J225" i="57"/>
  <c r="K224" i="57"/>
  <c r="J224" i="57"/>
  <c r="K223" i="57"/>
  <c r="J223" i="57"/>
  <c r="K222" i="57"/>
  <c r="J222" i="57"/>
  <c r="K221" i="57"/>
  <c r="J221" i="57"/>
  <c r="K220" i="57"/>
  <c r="K219" i="57"/>
  <c r="J219" i="57"/>
  <c r="K218" i="57"/>
  <c r="J218" i="57"/>
  <c r="K217" i="57"/>
  <c r="J217" i="57"/>
  <c r="K216" i="57"/>
  <c r="J216" i="57"/>
  <c r="K215" i="57"/>
  <c r="J215" i="57"/>
  <c r="K214" i="57"/>
  <c r="J214" i="57"/>
  <c r="K213" i="57"/>
  <c r="K212" i="57"/>
  <c r="J212" i="57"/>
  <c r="K211" i="57"/>
  <c r="J211" i="57"/>
  <c r="K210" i="57"/>
  <c r="J210" i="57"/>
  <c r="K209" i="57"/>
  <c r="J209" i="57"/>
  <c r="K208" i="57"/>
  <c r="J208" i="57"/>
  <c r="K207" i="57"/>
  <c r="J207" i="57"/>
  <c r="J206" i="57"/>
  <c r="K205" i="57"/>
  <c r="J205" i="57"/>
  <c r="K204" i="57"/>
  <c r="J204" i="57"/>
  <c r="K203" i="57"/>
  <c r="J203" i="57"/>
  <c r="K202" i="57"/>
  <c r="J202" i="57"/>
  <c r="K201" i="57"/>
  <c r="J201" i="57"/>
  <c r="K200" i="57"/>
  <c r="J200" i="57"/>
  <c r="J199" i="57"/>
  <c r="K198" i="57"/>
  <c r="J198" i="57"/>
  <c r="K197" i="57"/>
  <c r="J197" i="57"/>
  <c r="K196" i="57"/>
  <c r="J196" i="57"/>
  <c r="K195" i="57"/>
  <c r="J195" i="57"/>
  <c r="K194" i="57"/>
  <c r="J194" i="57"/>
  <c r="K193" i="57"/>
  <c r="J193" i="57"/>
  <c r="K192" i="57"/>
  <c r="K191" i="57"/>
  <c r="J191" i="57"/>
  <c r="K190" i="57"/>
  <c r="J190" i="57"/>
  <c r="K189" i="57"/>
  <c r="J189" i="57"/>
  <c r="K188" i="57"/>
  <c r="J188" i="57"/>
  <c r="K187" i="57"/>
  <c r="J187" i="57"/>
  <c r="K186" i="57"/>
  <c r="J186" i="57"/>
  <c r="K185" i="57"/>
  <c r="K184" i="57"/>
  <c r="J184" i="57"/>
  <c r="K183" i="57"/>
  <c r="J183" i="57"/>
  <c r="K182" i="57"/>
  <c r="J182" i="57"/>
  <c r="K181" i="57"/>
  <c r="J181" i="57"/>
  <c r="K180" i="57"/>
  <c r="J180" i="57"/>
  <c r="K179" i="57"/>
  <c r="J179" i="57"/>
  <c r="J178" i="57"/>
  <c r="K177" i="57"/>
  <c r="J177" i="57"/>
  <c r="K176" i="57"/>
  <c r="J176" i="57"/>
  <c r="K175" i="57"/>
  <c r="J175" i="57"/>
  <c r="K174" i="57"/>
  <c r="J174" i="57"/>
  <c r="K173" i="57"/>
  <c r="J173" i="57"/>
  <c r="K172" i="57"/>
  <c r="J172" i="57"/>
  <c r="J171" i="57"/>
  <c r="K170" i="57"/>
  <c r="J170" i="57"/>
  <c r="K169" i="57"/>
  <c r="J169" i="57"/>
  <c r="K168" i="57"/>
  <c r="J168" i="57"/>
  <c r="K167" i="57"/>
  <c r="J167" i="57"/>
  <c r="K166" i="57"/>
  <c r="J166" i="57"/>
  <c r="K165" i="57"/>
  <c r="J165" i="57"/>
  <c r="K164" i="57"/>
  <c r="K163" i="57"/>
  <c r="J163" i="57"/>
  <c r="K162" i="57"/>
  <c r="J162" i="57"/>
  <c r="K161" i="57"/>
  <c r="J161" i="57"/>
  <c r="K160" i="57"/>
  <c r="J160" i="57"/>
  <c r="K159" i="57"/>
  <c r="J159" i="57"/>
  <c r="K158" i="57"/>
  <c r="J158" i="57"/>
  <c r="K157" i="57"/>
  <c r="K156" i="57"/>
  <c r="J156" i="57"/>
  <c r="K155" i="57"/>
  <c r="J155" i="57"/>
  <c r="K154" i="57"/>
  <c r="J154" i="57"/>
  <c r="K153" i="57"/>
  <c r="J153" i="57"/>
  <c r="K152" i="57"/>
  <c r="J152" i="57"/>
  <c r="K151" i="57"/>
  <c r="J151" i="57"/>
  <c r="K150" i="57"/>
  <c r="K149" i="57"/>
  <c r="J149" i="57"/>
  <c r="K148" i="57"/>
  <c r="J148" i="57"/>
  <c r="K147" i="57"/>
  <c r="J147" i="57"/>
  <c r="K146" i="57"/>
  <c r="J146" i="57"/>
  <c r="K145" i="57"/>
  <c r="J145" i="57"/>
  <c r="K144" i="57"/>
  <c r="J144" i="57"/>
  <c r="J143" i="57"/>
  <c r="K142" i="57"/>
  <c r="J142" i="57"/>
  <c r="K141" i="57"/>
  <c r="J141" i="57"/>
  <c r="K140" i="57"/>
  <c r="J140" i="57"/>
  <c r="K139" i="57"/>
  <c r="J139" i="57"/>
  <c r="K138" i="57"/>
  <c r="J138" i="57"/>
  <c r="K137" i="57"/>
  <c r="J137" i="57"/>
  <c r="J136" i="57"/>
  <c r="K135" i="57"/>
  <c r="J135" i="57"/>
  <c r="K134" i="57"/>
  <c r="J134" i="57"/>
  <c r="K133" i="57"/>
  <c r="J133" i="57"/>
  <c r="K132" i="57"/>
  <c r="J132" i="57"/>
  <c r="K131" i="57"/>
  <c r="J131" i="57"/>
  <c r="K130" i="57"/>
  <c r="J130" i="57"/>
  <c r="J507" i="57"/>
  <c r="K506" i="57"/>
  <c r="J506" i="57"/>
  <c r="K505" i="57"/>
  <c r="J505" i="57"/>
  <c r="K504" i="57"/>
  <c r="J504" i="57"/>
  <c r="K503" i="57"/>
  <c r="J503" i="57"/>
  <c r="K502" i="57"/>
  <c r="J502" i="57"/>
  <c r="K501" i="57"/>
  <c r="J501" i="57"/>
  <c r="J444" i="57"/>
  <c r="K443" i="57"/>
  <c r="J443" i="57"/>
  <c r="K442" i="57"/>
  <c r="J442" i="57"/>
  <c r="K441" i="57"/>
  <c r="J441" i="57"/>
  <c r="K440" i="57"/>
  <c r="J440" i="57"/>
  <c r="K439" i="57"/>
  <c r="J439" i="57"/>
  <c r="K438" i="57"/>
  <c r="J438" i="57"/>
  <c r="J521" i="57"/>
  <c r="K520" i="57"/>
  <c r="J520" i="57"/>
  <c r="K519" i="57"/>
  <c r="J519" i="57"/>
  <c r="K518" i="57"/>
  <c r="J518" i="57"/>
  <c r="K517" i="57"/>
  <c r="J517" i="57"/>
  <c r="K516" i="57"/>
  <c r="J516" i="57"/>
  <c r="K515" i="57"/>
  <c r="J515" i="57"/>
  <c r="J514" i="57"/>
  <c r="K513" i="57"/>
  <c r="J513" i="57"/>
  <c r="K512" i="57"/>
  <c r="J512" i="57"/>
  <c r="K511" i="57"/>
  <c r="J511" i="57"/>
  <c r="K510" i="57"/>
  <c r="J510" i="57"/>
  <c r="K509" i="57"/>
  <c r="J509" i="57"/>
  <c r="K508" i="57"/>
  <c r="J508" i="57"/>
  <c r="J437" i="57"/>
  <c r="K436" i="57"/>
  <c r="J436" i="57"/>
  <c r="K435" i="57"/>
  <c r="J435" i="57"/>
  <c r="K434" i="57"/>
  <c r="J434" i="57"/>
  <c r="K433" i="57"/>
  <c r="J433" i="57"/>
  <c r="K432" i="57"/>
  <c r="J432" i="57"/>
  <c r="K431" i="57"/>
  <c r="J431" i="57"/>
  <c r="K430" i="57"/>
  <c r="K429" i="57"/>
  <c r="J429" i="57"/>
  <c r="K428" i="57"/>
  <c r="J428" i="57"/>
  <c r="K427" i="57"/>
  <c r="J427" i="57"/>
  <c r="K426" i="57"/>
  <c r="J426" i="57"/>
  <c r="K425" i="57"/>
  <c r="J425" i="57"/>
  <c r="K424" i="57"/>
  <c r="J424" i="57"/>
  <c r="K423" i="57"/>
  <c r="K422" i="57"/>
  <c r="J422" i="57"/>
  <c r="K421" i="57"/>
  <c r="J421" i="57"/>
  <c r="K420" i="57"/>
  <c r="J420" i="57"/>
  <c r="K419" i="57"/>
  <c r="J419" i="57"/>
  <c r="K418" i="57"/>
  <c r="J418" i="57"/>
  <c r="K417" i="57"/>
  <c r="J417" i="57"/>
  <c r="K416" i="57"/>
  <c r="K415" i="57"/>
  <c r="J415" i="57"/>
  <c r="K414" i="57"/>
  <c r="J414" i="57"/>
  <c r="K413" i="57"/>
  <c r="J413" i="57"/>
  <c r="K412" i="57"/>
  <c r="J412" i="57"/>
  <c r="K411" i="57"/>
  <c r="J411" i="57"/>
  <c r="K410" i="57"/>
  <c r="J410" i="57"/>
  <c r="J409" i="57"/>
  <c r="K408" i="57"/>
  <c r="J408" i="57"/>
  <c r="K407" i="57"/>
  <c r="J407" i="57"/>
  <c r="K406" i="57"/>
  <c r="J406" i="57"/>
  <c r="K405" i="57"/>
  <c r="J405" i="57"/>
  <c r="K404" i="57"/>
  <c r="J404" i="57"/>
  <c r="K403" i="57"/>
  <c r="J403" i="57"/>
  <c r="K248" i="57"/>
  <c r="K247" i="57"/>
  <c r="J247" i="57"/>
  <c r="K246" i="57"/>
  <c r="J246" i="57"/>
  <c r="K245" i="57"/>
  <c r="J245" i="57"/>
  <c r="K244" i="57"/>
  <c r="J244" i="57"/>
  <c r="K243" i="57"/>
  <c r="J243" i="57"/>
  <c r="K242" i="57"/>
  <c r="J242" i="57"/>
  <c r="K17" i="57"/>
  <c r="K16" i="57"/>
  <c r="J16" i="57"/>
  <c r="K15" i="57"/>
  <c r="J15" i="57"/>
  <c r="K14" i="57"/>
  <c r="J14" i="57"/>
  <c r="K13" i="57"/>
  <c r="J13" i="57"/>
  <c r="K12" i="57"/>
  <c r="J12" i="57"/>
  <c r="K11" i="57"/>
  <c r="J11" i="57"/>
  <c r="J59" i="54"/>
  <c r="K59" i="54"/>
  <c r="K58" i="54"/>
  <c r="J58" i="54"/>
  <c r="K57" i="54"/>
  <c r="J57" i="54"/>
  <c r="K56" i="54"/>
  <c r="J56" i="54"/>
  <c r="K55" i="54"/>
  <c r="J55" i="54"/>
  <c r="K54" i="54"/>
  <c r="J54" i="54"/>
  <c r="K53" i="54"/>
  <c r="J53" i="54"/>
  <c r="J52" i="54"/>
  <c r="K52" i="54"/>
  <c r="K51" i="54"/>
  <c r="J51" i="54"/>
  <c r="K50" i="54"/>
  <c r="J50" i="54"/>
  <c r="K49" i="54"/>
  <c r="J49" i="54"/>
  <c r="K48" i="54"/>
  <c r="J48" i="54"/>
  <c r="K47" i="54"/>
  <c r="J47" i="54"/>
  <c r="K46" i="54"/>
  <c r="J46" i="54"/>
  <c r="K45" i="54"/>
  <c r="K44" i="54"/>
  <c r="J44" i="54"/>
  <c r="K43" i="54"/>
  <c r="J43" i="54"/>
  <c r="K42" i="54"/>
  <c r="J42" i="54"/>
  <c r="K41" i="54"/>
  <c r="J41" i="54"/>
  <c r="K40" i="54"/>
  <c r="J40" i="54"/>
  <c r="K39" i="54"/>
  <c r="J39" i="54"/>
  <c r="K38" i="54"/>
  <c r="J38" i="54"/>
  <c r="K37" i="54"/>
  <c r="J37" i="54"/>
  <c r="K36" i="54"/>
  <c r="J36" i="54"/>
  <c r="K35" i="54"/>
  <c r="J35" i="54"/>
  <c r="K34" i="54"/>
  <c r="J34" i="54"/>
  <c r="K33" i="54"/>
  <c r="J33" i="54"/>
  <c r="K32" i="54"/>
  <c r="J32" i="54"/>
  <c r="K31" i="54"/>
  <c r="K30" i="54"/>
  <c r="J30" i="54"/>
  <c r="K29" i="54"/>
  <c r="J29" i="54"/>
  <c r="K28" i="54"/>
  <c r="J28" i="54"/>
  <c r="K27" i="54"/>
  <c r="J27" i="54"/>
  <c r="K26" i="54"/>
  <c r="J26" i="54"/>
  <c r="K25" i="54"/>
  <c r="J25" i="54"/>
  <c r="K24" i="54"/>
  <c r="J24" i="54"/>
  <c r="K23" i="54"/>
  <c r="J23" i="54"/>
  <c r="K22" i="54"/>
  <c r="J22" i="54"/>
  <c r="K21" i="54"/>
  <c r="J21" i="54"/>
  <c r="K20" i="54"/>
  <c r="J20" i="54"/>
  <c r="K19" i="54"/>
  <c r="J19" i="54"/>
  <c r="K18" i="54"/>
  <c r="J18" i="54"/>
  <c r="K17" i="54"/>
  <c r="J17" i="54"/>
  <c r="K16" i="54"/>
  <c r="J16" i="54"/>
  <c r="K15" i="54"/>
  <c r="J15" i="54"/>
  <c r="K14" i="54"/>
  <c r="J14" i="54"/>
  <c r="K10" i="54"/>
  <c r="J10" i="54"/>
  <c r="K9" i="54"/>
  <c r="J9" i="54"/>
  <c r="K8" i="54"/>
  <c r="J8" i="54"/>
  <c r="K7" i="54"/>
  <c r="J7" i="54"/>
  <c r="K6" i="54"/>
  <c r="J6" i="54"/>
  <c r="K5" i="54"/>
  <c r="J5" i="54"/>
  <c r="K61" i="54"/>
  <c r="K524" i="57"/>
  <c r="K63" i="54"/>
  <c r="K526" i="57"/>
  <c r="K527" i="57"/>
  <c r="K522" i="57"/>
  <c r="J61" i="54"/>
  <c r="J524" i="57"/>
  <c r="J63" i="54"/>
  <c r="J526" i="57"/>
  <c r="J65" i="54"/>
  <c r="J522" i="57"/>
  <c r="J528" i="57"/>
  <c r="L366" i="57" l="1"/>
  <c r="L365" i="57"/>
  <c r="L364" i="57"/>
  <c r="L363" i="57"/>
  <c r="L362" i="57"/>
  <c r="L361" i="57"/>
  <c r="L367" i="57"/>
  <c r="L28" i="57"/>
  <c r="L27" i="57"/>
  <c r="L26" i="57"/>
  <c r="L25" i="57"/>
  <c r="L31" i="57"/>
  <c r="L30" i="57"/>
  <c r="L29" i="57"/>
  <c r="L246" i="57"/>
  <c r="L245" i="57"/>
  <c r="L244" i="57"/>
  <c r="L243" i="57"/>
  <c r="L242" i="57"/>
  <c r="L248" i="57"/>
  <c r="L247" i="57"/>
  <c r="L34" i="54"/>
  <c r="L35" i="54"/>
  <c r="L36" i="54"/>
  <c r="L37" i="54"/>
  <c r="L38" i="54"/>
  <c r="L32" i="54"/>
  <c r="L33" i="54"/>
  <c r="L482" i="57"/>
  <c r="L481" i="57"/>
  <c r="L480" i="57"/>
  <c r="L484" i="57"/>
  <c r="L486" i="57"/>
  <c r="L485" i="57"/>
  <c r="L483" i="57"/>
  <c r="L426" i="57"/>
  <c r="L425" i="57"/>
  <c r="L424" i="57"/>
  <c r="L430" i="57"/>
  <c r="L428" i="57"/>
  <c r="L429" i="57"/>
  <c r="L427" i="57"/>
  <c r="L374" i="57"/>
  <c r="L373" i="57"/>
  <c r="L372" i="57"/>
  <c r="L371" i="57"/>
  <c r="L370" i="57"/>
  <c r="L369" i="57"/>
  <c r="L368" i="57"/>
  <c r="L318" i="57"/>
  <c r="L317" i="57"/>
  <c r="L316" i="57"/>
  <c r="L315" i="57"/>
  <c r="L314" i="57"/>
  <c r="L313" i="57"/>
  <c r="L312" i="57"/>
  <c r="L262" i="57"/>
  <c r="L261" i="57"/>
  <c r="L260" i="57"/>
  <c r="L259" i="57"/>
  <c r="L258" i="57"/>
  <c r="L257" i="57"/>
  <c r="L256" i="57"/>
  <c r="L206" i="57"/>
  <c r="L205" i="57"/>
  <c r="L204" i="57"/>
  <c r="L203" i="57"/>
  <c r="L202" i="57"/>
  <c r="L201" i="57"/>
  <c r="L200" i="57"/>
  <c r="L150" i="57"/>
  <c r="L149" i="57"/>
  <c r="L148" i="57"/>
  <c r="L147" i="57"/>
  <c r="L146" i="57"/>
  <c r="L145" i="57"/>
  <c r="L144" i="57"/>
  <c r="L92" i="57"/>
  <c r="L91" i="57"/>
  <c r="L90" i="57"/>
  <c r="L89" i="57"/>
  <c r="L88" i="57"/>
  <c r="L94" i="57"/>
  <c r="L93" i="57"/>
  <c r="L36" i="57"/>
  <c r="L35" i="57"/>
  <c r="L34" i="57"/>
  <c r="L33" i="57"/>
  <c r="L32" i="57"/>
  <c r="L38" i="57"/>
  <c r="L37" i="57"/>
  <c r="L254" i="57"/>
  <c r="L253" i="57"/>
  <c r="L252" i="57"/>
  <c r="L251" i="57"/>
  <c r="L250" i="57"/>
  <c r="L249" i="57"/>
  <c r="L255" i="57"/>
  <c r="L410" i="57"/>
  <c r="L414" i="57"/>
  <c r="L416" i="57"/>
  <c r="L415" i="57"/>
  <c r="L413" i="57"/>
  <c r="L411" i="57"/>
  <c r="L412" i="57"/>
  <c r="L76" i="57"/>
  <c r="L75" i="57"/>
  <c r="L74" i="57"/>
  <c r="L80" i="57"/>
  <c r="L79" i="57"/>
  <c r="L78" i="57"/>
  <c r="L77" i="57"/>
  <c r="L14" i="54"/>
  <c r="L13" i="54"/>
  <c r="L12" i="54"/>
  <c r="L11" i="54"/>
  <c r="L17" i="54"/>
  <c r="L16" i="54"/>
  <c r="L15" i="54"/>
  <c r="L521" i="57"/>
  <c r="L517" i="57"/>
  <c r="L520" i="57"/>
  <c r="L519" i="57"/>
  <c r="L518" i="57"/>
  <c r="L516" i="57"/>
  <c r="L515" i="57"/>
  <c r="L465" i="57"/>
  <c r="L464" i="57"/>
  <c r="L463" i="57"/>
  <c r="L462" i="57"/>
  <c r="L461" i="57"/>
  <c r="L459" i="57"/>
  <c r="L460" i="57"/>
  <c r="L409" i="57"/>
  <c r="L405" i="57"/>
  <c r="L408" i="57"/>
  <c r="L406" i="57"/>
  <c r="L407" i="57"/>
  <c r="L404" i="57"/>
  <c r="L403" i="57"/>
  <c r="L350" i="57"/>
  <c r="L349" i="57"/>
  <c r="L348" i="57"/>
  <c r="L347" i="57"/>
  <c r="L353" i="57"/>
  <c r="L352" i="57"/>
  <c r="L351" i="57"/>
  <c r="L294" i="57"/>
  <c r="L293" i="57"/>
  <c r="L292" i="57"/>
  <c r="L291" i="57"/>
  <c r="L297" i="57"/>
  <c r="L296" i="57"/>
  <c r="L295" i="57"/>
  <c r="L238" i="57"/>
  <c r="L237" i="57"/>
  <c r="L236" i="57"/>
  <c r="L235" i="57"/>
  <c r="L241" i="57"/>
  <c r="L240" i="57"/>
  <c r="L239" i="57"/>
  <c r="L182" i="57"/>
  <c r="L181" i="57"/>
  <c r="L180" i="57"/>
  <c r="L179" i="57"/>
  <c r="L185" i="57"/>
  <c r="L184" i="57"/>
  <c r="L183" i="57"/>
  <c r="L126" i="57"/>
  <c r="L125" i="57"/>
  <c r="L124" i="57"/>
  <c r="L123" i="57"/>
  <c r="L129" i="57"/>
  <c r="L128" i="57"/>
  <c r="L127" i="57"/>
  <c r="L68" i="57"/>
  <c r="L67" i="57"/>
  <c r="L73" i="57"/>
  <c r="L72" i="57"/>
  <c r="L71" i="57"/>
  <c r="L70" i="57"/>
  <c r="L69" i="57"/>
  <c r="L13" i="57"/>
  <c r="L11" i="57"/>
  <c r="L12" i="57"/>
  <c r="L17" i="57"/>
  <c r="L16" i="57"/>
  <c r="L15" i="57"/>
  <c r="L14" i="57"/>
  <c r="L26" i="54"/>
  <c r="L27" i="54"/>
  <c r="L28" i="54"/>
  <c r="L29" i="54"/>
  <c r="L30" i="54"/>
  <c r="L31" i="54"/>
  <c r="L25" i="54"/>
  <c r="L417" i="57"/>
  <c r="L421" i="57"/>
  <c r="L423" i="57"/>
  <c r="L422" i="57"/>
  <c r="L420" i="57"/>
  <c r="L419" i="57"/>
  <c r="L418" i="57"/>
  <c r="L142" i="57"/>
  <c r="L141" i="57"/>
  <c r="L140" i="57"/>
  <c r="L139" i="57"/>
  <c r="L138" i="57"/>
  <c r="L137" i="57"/>
  <c r="L143" i="57"/>
  <c r="L466" i="57"/>
  <c r="L468" i="57"/>
  <c r="L469" i="57"/>
  <c r="L472" i="57"/>
  <c r="L470" i="57"/>
  <c r="L471" i="57"/>
  <c r="L467" i="57"/>
  <c r="L190" i="57"/>
  <c r="L189" i="57"/>
  <c r="L188" i="57"/>
  <c r="L187" i="57"/>
  <c r="L186" i="57"/>
  <c r="L192" i="57"/>
  <c r="L191" i="57"/>
  <c r="L514" i="57"/>
  <c r="L508" i="57"/>
  <c r="L513" i="57"/>
  <c r="L512" i="57"/>
  <c r="L510" i="57"/>
  <c r="L509" i="57"/>
  <c r="L511" i="57"/>
  <c r="L452" i="57"/>
  <c r="L457" i="57"/>
  <c r="L456" i="57"/>
  <c r="L454" i="57"/>
  <c r="L453" i="57"/>
  <c r="L455" i="57"/>
  <c r="L458" i="57"/>
  <c r="L396" i="57"/>
  <c r="L401" i="57"/>
  <c r="L400" i="57"/>
  <c r="L399" i="57"/>
  <c r="L397" i="57"/>
  <c r="L398" i="57"/>
  <c r="L402" i="57"/>
  <c r="L342" i="57"/>
  <c r="L341" i="57"/>
  <c r="L340" i="57"/>
  <c r="L346" i="57"/>
  <c r="L345" i="57"/>
  <c r="L344" i="57"/>
  <c r="L343" i="57"/>
  <c r="L286" i="57"/>
  <c r="L285" i="57"/>
  <c r="L284" i="57"/>
  <c r="L290" i="57"/>
  <c r="L289" i="57"/>
  <c r="L288" i="57"/>
  <c r="L287" i="57"/>
  <c r="L230" i="57"/>
  <c r="L229" i="57"/>
  <c r="L228" i="57"/>
  <c r="L234" i="57"/>
  <c r="L233" i="57"/>
  <c r="L232" i="57"/>
  <c r="L231" i="57"/>
  <c r="L174" i="57"/>
  <c r="L173" i="57"/>
  <c r="L172" i="57"/>
  <c r="L178" i="57"/>
  <c r="L177" i="57"/>
  <c r="L176" i="57"/>
  <c r="L175" i="57"/>
  <c r="L118" i="57"/>
  <c r="L117" i="57"/>
  <c r="L116" i="57"/>
  <c r="L122" i="57"/>
  <c r="L121" i="57"/>
  <c r="L120" i="57"/>
  <c r="L119" i="57"/>
  <c r="L60" i="57"/>
  <c r="L66" i="57"/>
  <c r="L65" i="57"/>
  <c r="L64" i="57"/>
  <c r="L63" i="57"/>
  <c r="L62" i="57"/>
  <c r="L61" i="57"/>
  <c r="L84" i="57"/>
  <c r="L83" i="57"/>
  <c r="L82" i="57"/>
  <c r="L81" i="57"/>
  <c r="L87" i="57"/>
  <c r="L86" i="57"/>
  <c r="L85" i="57"/>
  <c r="L302" i="57"/>
  <c r="L301" i="57"/>
  <c r="L300" i="57"/>
  <c r="L299" i="57"/>
  <c r="L298" i="57"/>
  <c r="L304" i="57"/>
  <c r="L303" i="57"/>
  <c r="L505" i="57"/>
  <c r="L502" i="57"/>
  <c r="L504" i="57"/>
  <c r="L503" i="57"/>
  <c r="L501" i="57"/>
  <c r="L507" i="57"/>
  <c r="L506" i="57"/>
  <c r="L449" i="57"/>
  <c r="L446" i="57"/>
  <c r="L445" i="57"/>
  <c r="L448" i="57"/>
  <c r="L447" i="57"/>
  <c r="L451" i="57"/>
  <c r="L450" i="57"/>
  <c r="L393" i="57"/>
  <c r="L392" i="57"/>
  <c r="L389" i="57"/>
  <c r="L391" i="57"/>
  <c r="L390" i="57"/>
  <c r="L395" i="57"/>
  <c r="L394" i="57"/>
  <c r="L334" i="57"/>
  <c r="L333" i="57"/>
  <c r="L339" i="57"/>
  <c r="L338" i="57"/>
  <c r="L337" i="57"/>
  <c r="L336" i="57"/>
  <c r="L335" i="57"/>
  <c r="L278" i="57"/>
  <c r="L277" i="57"/>
  <c r="L283" i="57"/>
  <c r="L282" i="57"/>
  <c r="L281" i="57"/>
  <c r="L280" i="57"/>
  <c r="L279" i="57"/>
  <c r="L222" i="57"/>
  <c r="L221" i="57"/>
  <c r="L227" i="57"/>
  <c r="L226" i="57"/>
  <c r="L225" i="57"/>
  <c r="L224" i="57"/>
  <c r="L223" i="57"/>
  <c r="L166" i="57"/>
  <c r="L165" i="57"/>
  <c r="L171" i="57"/>
  <c r="L170" i="57"/>
  <c r="L169" i="57"/>
  <c r="L168" i="57"/>
  <c r="L167" i="57"/>
  <c r="L110" i="57"/>
  <c r="L109" i="57"/>
  <c r="L115" i="57"/>
  <c r="L114" i="57"/>
  <c r="L113" i="57"/>
  <c r="L112" i="57"/>
  <c r="L111" i="57"/>
  <c r="L59" i="57"/>
  <c r="L58" i="57"/>
  <c r="L57" i="57"/>
  <c r="L56" i="57"/>
  <c r="L55" i="57"/>
  <c r="L54" i="57"/>
  <c r="L53" i="57"/>
  <c r="L310" i="57"/>
  <c r="L309" i="57"/>
  <c r="L308" i="57"/>
  <c r="L307" i="57"/>
  <c r="L306" i="57"/>
  <c r="L305" i="57"/>
  <c r="L311" i="57"/>
  <c r="L6" i="57"/>
  <c r="L5" i="57"/>
  <c r="L4" i="57"/>
  <c r="L10" i="57"/>
  <c r="L8" i="57"/>
  <c r="L9" i="57"/>
  <c r="L7" i="57"/>
  <c r="L134" i="57"/>
  <c r="L133" i="57"/>
  <c r="L132" i="57"/>
  <c r="L131" i="57"/>
  <c r="L130" i="57"/>
  <c r="L136" i="57"/>
  <c r="L135" i="57"/>
  <c r="L6" i="54"/>
  <c r="L5" i="54"/>
  <c r="L4" i="54"/>
  <c r="L10" i="54"/>
  <c r="L9" i="54"/>
  <c r="L8" i="54"/>
  <c r="L7" i="54"/>
  <c r="L46" i="54"/>
  <c r="L52" i="54"/>
  <c r="L51" i="54"/>
  <c r="L50" i="54"/>
  <c r="L49" i="54"/>
  <c r="L48" i="54"/>
  <c r="L47" i="54"/>
  <c r="L53" i="54"/>
  <c r="L59" i="54"/>
  <c r="L58" i="54"/>
  <c r="L57" i="54"/>
  <c r="L56" i="54"/>
  <c r="L55" i="54"/>
  <c r="L54" i="54"/>
  <c r="L498" i="57"/>
  <c r="L497" i="57"/>
  <c r="L500" i="57"/>
  <c r="L496" i="57"/>
  <c r="L495" i="57"/>
  <c r="L494" i="57"/>
  <c r="L499" i="57"/>
  <c r="L442" i="57"/>
  <c r="L441" i="57"/>
  <c r="L440" i="57"/>
  <c r="L439" i="57"/>
  <c r="L438" i="57"/>
  <c r="L444" i="57"/>
  <c r="L443" i="57"/>
  <c r="L386" i="57"/>
  <c r="L385" i="57"/>
  <c r="L382" i="57"/>
  <c r="L384" i="57"/>
  <c r="L383" i="57"/>
  <c r="L387" i="57"/>
  <c r="L388" i="57"/>
  <c r="L326" i="57"/>
  <c r="L332" i="57"/>
  <c r="L331" i="57"/>
  <c r="L330" i="57"/>
  <c r="L329" i="57"/>
  <c r="L328" i="57"/>
  <c r="L327" i="57"/>
  <c r="L270" i="57"/>
  <c r="L276" i="57"/>
  <c r="L275" i="57"/>
  <c r="L274" i="57"/>
  <c r="L273" i="57"/>
  <c r="L272" i="57"/>
  <c r="L271" i="57"/>
  <c r="L214" i="57"/>
  <c r="L220" i="57"/>
  <c r="L219" i="57"/>
  <c r="L218" i="57"/>
  <c r="L217" i="57"/>
  <c r="L216" i="57"/>
  <c r="L215" i="57"/>
  <c r="L158" i="57"/>
  <c r="L164" i="57"/>
  <c r="L163" i="57"/>
  <c r="L162" i="57"/>
  <c r="L161" i="57"/>
  <c r="L160" i="57"/>
  <c r="L159" i="57"/>
  <c r="L102" i="57"/>
  <c r="L108" i="57"/>
  <c r="L107" i="57"/>
  <c r="L106" i="57"/>
  <c r="L105" i="57"/>
  <c r="L104" i="57"/>
  <c r="L103" i="57"/>
  <c r="L52" i="57"/>
  <c r="L51" i="57"/>
  <c r="L50" i="57"/>
  <c r="L49" i="57"/>
  <c r="L48" i="57"/>
  <c r="L47" i="57"/>
  <c r="L46" i="57"/>
  <c r="L473" i="57"/>
  <c r="L478" i="57"/>
  <c r="L477" i="57"/>
  <c r="L479" i="57"/>
  <c r="L476" i="57"/>
  <c r="L475" i="57"/>
  <c r="L474" i="57"/>
  <c r="L198" i="57"/>
  <c r="L197" i="57"/>
  <c r="L196" i="57"/>
  <c r="L195" i="57"/>
  <c r="L194" i="57"/>
  <c r="L193" i="57"/>
  <c r="L199" i="57"/>
  <c r="L18" i="54"/>
  <c r="L19" i="54"/>
  <c r="L20" i="54"/>
  <c r="L21" i="54"/>
  <c r="L22" i="54"/>
  <c r="L23" i="54"/>
  <c r="L24" i="54"/>
  <c r="L358" i="57"/>
  <c r="L357" i="57"/>
  <c r="L356" i="57"/>
  <c r="L355" i="57"/>
  <c r="L354" i="57"/>
  <c r="L360" i="57"/>
  <c r="L359" i="57"/>
  <c r="L21" i="57"/>
  <c r="L20" i="57"/>
  <c r="L19" i="57"/>
  <c r="L24" i="57"/>
  <c r="L18" i="57"/>
  <c r="L23" i="57"/>
  <c r="L22" i="57"/>
  <c r="L45" i="54"/>
  <c r="L44" i="54"/>
  <c r="L43" i="54"/>
  <c r="L42" i="54"/>
  <c r="L41" i="54"/>
  <c r="L40" i="54"/>
  <c r="L39" i="54"/>
  <c r="L489" i="57"/>
  <c r="L488" i="57"/>
  <c r="L487" i="57"/>
  <c r="L493" i="57"/>
  <c r="L491" i="57"/>
  <c r="L490" i="57"/>
  <c r="L492" i="57"/>
  <c r="L433" i="57"/>
  <c r="L436" i="57"/>
  <c r="L432" i="57"/>
  <c r="L431" i="57"/>
  <c r="L437" i="57"/>
  <c r="L435" i="57"/>
  <c r="L434" i="57"/>
  <c r="L380" i="57"/>
  <c r="L377" i="57"/>
  <c r="L376" i="57"/>
  <c r="L375" i="57"/>
  <c r="L379" i="57"/>
  <c r="L378" i="57"/>
  <c r="L381" i="57"/>
  <c r="L325" i="57"/>
  <c r="L324" i="57"/>
  <c r="L323" i="57"/>
  <c r="L322" i="57"/>
  <c r="L321" i="57"/>
  <c r="L320" i="57"/>
  <c r="L319" i="57"/>
  <c r="L269" i="57"/>
  <c r="L268" i="57"/>
  <c r="L267" i="57"/>
  <c r="L266" i="57"/>
  <c r="L265" i="57"/>
  <c r="L264" i="57"/>
  <c r="L263" i="57"/>
  <c r="L213" i="57"/>
  <c r="L212" i="57"/>
  <c r="L211" i="57"/>
  <c r="L210" i="57"/>
  <c r="L209" i="57"/>
  <c r="L208" i="57"/>
  <c r="L207" i="57"/>
  <c r="L157" i="57"/>
  <c r="L156" i="57"/>
  <c r="L155" i="57"/>
  <c r="L154" i="57"/>
  <c r="L153" i="57"/>
  <c r="L152" i="57"/>
  <c r="L151" i="57"/>
  <c r="L100" i="57"/>
  <c r="L99" i="57"/>
  <c r="L98" i="57"/>
  <c r="L97" i="57"/>
  <c r="L96" i="57"/>
  <c r="L95" i="57"/>
  <c r="L101" i="57"/>
  <c r="L44" i="57"/>
  <c r="L43" i="57"/>
  <c r="L42" i="57"/>
  <c r="L41" i="57"/>
  <c r="L40" i="57"/>
  <c r="L39" i="57"/>
  <c r="L45" i="57"/>
  <c r="K24" i="57"/>
  <c r="J465" i="57"/>
  <c r="J346" i="57"/>
  <c r="J290" i="57"/>
  <c r="J527" i="57"/>
  <c r="K64" i="54"/>
  <c r="K62" i="54"/>
  <c r="K60" i="54"/>
  <c r="K525" i="57"/>
  <c r="J66" i="54"/>
  <c r="J64" i="54"/>
  <c r="J62" i="54"/>
  <c r="J60" i="54"/>
  <c r="J525" i="57"/>
  <c r="K523" i="57"/>
  <c r="H66" i="54"/>
  <c r="J523" i="57"/>
  <c r="K65" i="54"/>
  <c r="H528" i="57"/>
  <c r="J122" i="57"/>
  <c r="K444" i="57"/>
  <c r="J45" i="57"/>
  <c r="J94" i="57"/>
  <c r="J325" i="57"/>
  <c r="J381" i="57"/>
  <c r="J66" i="57"/>
  <c r="K262" i="57"/>
  <c r="J311" i="57"/>
  <c r="J318" i="57"/>
  <c r="J367" i="57"/>
  <c r="J374" i="57"/>
  <c r="K227" i="57"/>
  <c r="K255" i="57"/>
  <c r="K31" i="57"/>
  <c r="J276" i="57"/>
  <c r="J304" i="57"/>
  <c r="J332" i="57"/>
  <c r="J360" i="57"/>
  <c r="J388" i="57"/>
  <c r="J269" i="57"/>
  <c r="J458" i="57"/>
  <c r="J486" i="57"/>
  <c r="J451" i="57"/>
  <c r="J479" i="57"/>
  <c r="J500" i="57"/>
  <c r="K178" i="57"/>
  <c r="J59" i="57"/>
  <c r="J87" i="57"/>
  <c r="J115" i="57"/>
  <c r="K171" i="57"/>
  <c r="K136" i="57"/>
  <c r="K143" i="57"/>
  <c r="K199" i="57"/>
  <c r="J234" i="57"/>
  <c r="J52" i="57"/>
  <c r="J80" i="57"/>
  <c r="J108" i="57"/>
  <c r="K507" i="57"/>
  <c r="K206" i="57"/>
  <c r="J38" i="57"/>
  <c r="J73" i="57"/>
  <c r="J101" i="57"/>
  <c r="J129" i="57"/>
  <c r="J164" i="57"/>
  <c r="J192" i="57"/>
  <c r="J220" i="57"/>
  <c r="J157" i="57"/>
  <c r="J150" i="57"/>
  <c r="J185" i="57"/>
  <c r="J213" i="57"/>
  <c r="J241" i="57"/>
  <c r="K514" i="57"/>
  <c r="K521" i="57"/>
  <c r="J248" i="57"/>
  <c r="J423" i="57"/>
  <c r="K409" i="57"/>
  <c r="K437" i="57"/>
  <c r="J430" i="57"/>
  <c r="J416" i="57"/>
  <c r="J17" i="57"/>
  <c r="J45" i="54"/>
  <c r="J31" i="54"/>
  <c r="K528" i="57" l="1"/>
  <c r="K66" i="54"/>
  <c r="K13" i="18"/>
  <c r="I13" i="18" l="1"/>
  <c r="G13" i="18"/>
  <c r="L14" i="20"/>
  <c r="G80" i="19"/>
  <c r="F80" i="19"/>
  <c r="D10" i="40"/>
  <c r="D9" i="40"/>
  <c r="D8" i="40"/>
  <c r="D7" i="40"/>
  <c r="D6" i="40"/>
  <c r="D5" i="40"/>
  <c r="J13" i="18" l="1"/>
  <c r="E80" i="19"/>
  <c r="K80" i="19" s="1"/>
  <c r="H13" i="18"/>
  <c r="J14" i="20"/>
  <c r="H14" i="20"/>
  <c r="Z6" i="20" s="1"/>
  <c r="I8" i="56"/>
  <c r="L64" i="54" s="1"/>
  <c r="I7" i="56"/>
  <c r="L63" i="54" s="1"/>
  <c r="I6" i="56"/>
  <c r="L62" i="54" s="1"/>
  <c r="I5" i="56"/>
  <c r="L61" i="54" s="1"/>
  <c r="I4" i="56"/>
  <c r="I10" i="56"/>
  <c r="L66" i="54" s="1"/>
  <c r="I9" i="56"/>
  <c r="L65" i="54" s="1"/>
  <c r="F16" i="60"/>
  <c r="H80" i="19"/>
  <c r="J80" i="19"/>
  <c r="L80" i="19"/>
  <c r="K14" i="20"/>
  <c r="D7" i="38"/>
  <c r="D6" i="38"/>
  <c r="D5" i="38"/>
  <c r="L522" i="57" l="1"/>
  <c r="L60" i="54"/>
  <c r="I14" i="20"/>
  <c r="I80" i="19"/>
  <c r="L525" i="57"/>
  <c r="L526" i="57"/>
  <c r="L523" i="57"/>
  <c r="L527" i="57"/>
  <c r="L528" i="57"/>
  <c r="L524" i="57"/>
  <c r="D77" i="40"/>
  <c r="D78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2" i="38"/>
  <c r="D11" i="38"/>
  <c r="D10" i="38"/>
  <c r="T13" i="20"/>
  <c r="S13" i="20" s="1"/>
  <c r="D9" i="38"/>
  <c r="D8" i="38"/>
  <c r="D13" i="38" l="1"/>
  <c r="AB54" i="19"/>
  <c r="W10" i="20"/>
  <c r="Z6" i="19"/>
  <c r="D79" i="40"/>
  <c r="P11" i="20"/>
  <c r="O11" i="20" s="1"/>
  <c r="T10" i="20"/>
  <c r="S10" i="20" s="1"/>
  <c r="P7" i="20"/>
  <c r="O7" i="20" s="1"/>
  <c r="P8" i="20"/>
  <c r="O8" i="20" s="1"/>
  <c r="R7" i="20"/>
  <c r="Q7" i="20" s="1"/>
  <c r="W7" i="20"/>
  <c r="P10" i="20"/>
  <c r="O10" i="20" s="1"/>
  <c r="W12" i="20"/>
  <c r="P9" i="20"/>
  <c r="O9" i="20" s="1"/>
  <c r="W8" i="20"/>
  <c r="S6" i="20"/>
  <c r="T12" i="20"/>
  <c r="S12" i="20" s="1"/>
  <c r="T11" i="20"/>
  <c r="S11" i="20" s="1"/>
  <c r="P13" i="20"/>
  <c r="O13" i="20" s="1"/>
  <c r="W13" i="20"/>
  <c r="T7" i="20"/>
  <c r="S7" i="20" s="1"/>
  <c r="W6" i="20"/>
  <c r="T9" i="20"/>
  <c r="S9" i="20" s="1"/>
  <c r="P12" i="20"/>
  <c r="O12" i="20" s="1"/>
  <c r="W9" i="20"/>
  <c r="T8" i="20"/>
  <c r="S8" i="20" s="1"/>
  <c r="W11" i="20"/>
  <c r="X68" i="19"/>
  <c r="W68" i="19" s="1"/>
  <c r="X52" i="19"/>
  <c r="W52" i="19" s="1"/>
  <c r="X36" i="19"/>
  <c r="W36" i="19" s="1"/>
  <c r="X64" i="19"/>
  <c r="W64" i="19" s="1"/>
  <c r="X48" i="19"/>
  <c r="W48" i="19" s="1"/>
  <c r="X32" i="19"/>
  <c r="W32" i="19" s="1"/>
  <c r="X21" i="19"/>
  <c r="W21" i="19" s="1"/>
  <c r="X65" i="19"/>
  <c r="W65" i="19" s="1"/>
  <c r="X49" i="19"/>
  <c r="W49" i="19" s="1"/>
  <c r="X66" i="19"/>
  <c r="W66" i="19" s="1"/>
  <c r="X28" i="19"/>
  <c r="W28" i="19" s="1"/>
  <c r="X43" i="19"/>
  <c r="W43" i="19" s="1"/>
  <c r="X12" i="19"/>
  <c r="W12" i="19" s="1"/>
  <c r="X13" i="19"/>
  <c r="W13" i="19" s="1"/>
  <c r="X67" i="19"/>
  <c r="W67" i="19" s="1"/>
  <c r="X51" i="19"/>
  <c r="W51" i="19" s="1"/>
  <c r="X79" i="19"/>
  <c r="W79" i="19" s="1"/>
  <c r="X63" i="19"/>
  <c r="W63" i="19" s="1"/>
  <c r="X47" i="19"/>
  <c r="W47" i="19" s="1"/>
  <c r="X31" i="19"/>
  <c r="W31" i="19" s="1"/>
  <c r="X76" i="19"/>
  <c r="W76" i="19" s="1"/>
  <c r="X60" i="19"/>
  <c r="W60" i="19" s="1"/>
  <c r="X77" i="19"/>
  <c r="W77" i="19" s="1"/>
  <c r="X61" i="19"/>
  <c r="W61" i="19" s="1"/>
  <c r="X45" i="19"/>
  <c r="W45" i="19" s="1"/>
  <c r="X24" i="19"/>
  <c r="W24" i="19" s="1"/>
  <c r="X35" i="19"/>
  <c r="W35" i="19" s="1"/>
  <c r="X23" i="19"/>
  <c r="W23" i="19" s="1"/>
  <c r="X10" i="19"/>
  <c r="W10" i="19" s="1"/>
  <c r="X7" i="19"/>
  <c r="W7" i="19" s="1"/>
  <c r="X33" i="19"/>
  <c r="W33" i="19" s="1"/>
  <c r="X8" i="19"/>
  <c r="W8" i="19" s="1"/>
  <c r="X78" i="19"/>
  <c r="W78" i="19" s="1"/>
  <c r="X62" i="19"/>
  <c r="W62" i="19" s="1"/>
  <c r="X46" i="19"/>
  <c r="W46" i="19" s="1"/>
  <c r="X74" i="19"/>
  <c r="W74" i="19" s="1"/>
  <c r="X58" i="19"/>
  <c r="W58" i="19" s="1"/>
  <c r="X42" i="19"/>
  <c r="W42" i="19" s="1"/>
  <c r="X29" i="19"/>
  <c r="W29" i="19" s="1"/>
  <c r="X75" i="19"/>
  <c r="W75" i="19" s="1"/>
  <c r="X59" i="19"/>
  <c r="W59" i="19" s="1"/>
  <c r="X72" i="19"/>
  <c r="W72" i="19" s="1"/>
  <c r="X56" i="19"/>
  <c r="W56" i="19" s="1"/>
  <c r="X40" i="19"/>
  <c r="W40" i="19" s="1"/>
  <c r="X19" i="19"/>
  <c r="W19" i="19" s="1"/>
  <c r="X30" i="19"/>
  <c r="W30" i="19" s="1"/>
  <c r="X15" i="19"/>
  <c r="W15" i="19" s="1"/>
  <c r="X26" i="19"/>
  <c r="W26" i="19" s="1"/>
  <c r="X6" i="19"/>
  <c r="W6" i="19" s="1"/>
  <c r="X27" i="19"/>
  <c r="W27" i="19" s="1"/>
  <c r="X20" i="19"/>
  <c r="W20" i="19" s="1"/>
  <c r="X73" i="19"/>
  <c r="W73" i="19" s="1"/>
  <c r="X57" i="19"/>
  <c r="W57" i="19" s="1"/>
  <c r="X41" i="19"/>
  <c r="W41" i="19" s="1"/>
  <c r="X69" i="19"/>
  <c r="W69" i="19" s="1"/>
  <c r="X53" i="19"/>
  <c r="W53" i="19" s="1"/>
  <c r="X37" i="19"/>
  <c r="W37" i="19" s="1"/>
  <c r="X25" i="19"/>
  <c r="W25" i="19" s="1"/>
  <c r="X70" i="19"/>
  <c r="W70" i="19" s="1"/>
  <c r="X54" i="19"/>
  <c r="W54" i="19" s="1"/>
  <c r="X71" i="19"/>
  <c r="W71" i="19" s="1"/>
  <c r="X55" i="19"/>
  <c r="W55" i="19" s="1"/>
  <c r="X39" i="19"/>
  <c r="W39" i="19" s="1"/>
  <c r="X18" i="19"/>
  <c r="W18" i="19" s="1"/>
  <c r="X22" i="19"/>
  <c r="W22" i="19" s="1"/>
  <c r="X14" i="19"/>
  <c r="W14" i="19" s="1"/>
  <c r="X17" i="19"/>
  <c r="W17" i="19" s="1"/>
  <c r="X44" i="19"/>
  <c r="W44" i="19" s="1"/>
  <c r="X16" i="19"/>
  <c r="W16" i="19" s="1"/>
  <c r="X9" i="19"/>
  <c r="W9" i="19" s="1"/>
  <c r="X50" i="19"/>
  <c r="W50" i="19" s="1"/>
  <c r="X38" i="19"/>
  <c r="W38" i="19" s="1"/>
  <c r="X11" i="19"/>
  <c r="W11" i="19" s="1"/>
  <c r="X34" i="19"/>
  <c r="W34" i="19" s="1"/>
  <c r="P62" i="19"/>
  <c r="O62" i="19" s="1"/>
  <c r="P74" i="19"/>
  <c r="O74" i="19" s="1"/>
  <c r="P42" i="19"/>
  <c r="O42" i="19" s="1"/>
  <c r="P52" i="19"/>
  <c r="O52" i="19" s="1"/>
  <c r="P50" i="19"/>
  <c r="O50" i="19" s="1"/>
  <c r="P18" i="19"/>
  <c r="O18" i="19" s="1"/>
  <c r="P22" i="19"/>
  <c r="O22" i="19" s="1"/>
  <c r="P10" i="19"/>
  <c r="O10" i="19" s="1"/>
  <c r="P64" i="19"/>
  <c r="O64" i="19" s="1"/>
  <c r="P16" i="19"/>
  <c r="O16" i="19" s="1"/>
  <c r="P76" i="19"/>
  <c r="O76" i="19" s="1"/>
  <c r="P60" i="19"/>
  <c r="O60" i="19" s="1"/>
  <c r="P44" i="19"/>
  <c r="O44" i="19" s="1"/>
  <c r="P72" i="19"/>
  <c r="O72" i="19" s="1"/>
  <c r="P56" i="19"/>
  <c r="O56" i="19" s="1"/>
  <c r="P40" i="19"/>
  <c r="O40" i="19" s="1"/>
  <c r="P49" i="19"/>
  <c r="O49" i="19" s="1"/>
  <c r="P26" i="19"/>
  <c r="O26" i="19" s="1"/>
  <c r="P15" i="19"/>
  <c r="O15" i="19" s="1"/>
  <c r="P73" i="19"/>
  <c r="O73" i="19" s="1"/>
  <c r="P57" i="19"/>
  <c r="O57" i="19" s="1"/>
  <c r="P41" i="19"/>
  <c r="O41" i="19" s="1"/>
  <c r="P69" i="19"/>
  <c r="O69" i="19" s="1"/>
  <c r="P53" i="19"/>
  <c r="O53" i="19" s="1"/>
  <c r="P37" i="19"/>
  <c r="O37" i="19" s="1"/>
  <c r="P75" i="19"/>
  <c r="O75" i="19" s="1"/>
  <c r="P59" i="19"/>
  <c r="O59" i="19" s="1"/>
  <c r="P77" i="19"/>
  <c r="O77" i="19" s="1"/>
  <c r="P61" i="19"/>
  <c r="O61" i="19" s="1"/>
  <c r="P45" i="19"/>
  <c r="O45" i="19" s="1"/>
  <c r="P28" i="19"/>
  <c r="O28" i="19" s="1"/>
  <c r="P7" i="19"/>
  <c r="O7" i="19" s="1"/>
  <c r="P17" i="19"/>
  <c r="O17" i="19" s="1"/>
  <c r="P30" i="19"/>
  <c r="O30" i="19" s="1"/>
  <c r="P12" i="19"/>
  <c r="O12" i="19" s="1"/>
  <c r="P13" i="19"/>
  <c r="O13" i="19" s="1"/>
  <c r="P14" i="19"/>
  <c r="O14" i="19" s="1"/>
  <c r="P35" i="19"/>
  <c r="O35" i="19" s="1"/>
  <c r="P8" i="19"/>
  <c r="O8" i="19" s="1"/>
  <c r="P21" i="19"/>
  <c r="O21" i="19" s="1"/>
  <c r="P32" i="19"/>
  <c r="O32" i="19" s="1"/>
  <c r="P31" i="19"/>
  <c r="O31" i="19" s="1"/>
  <c r="P6" i="19"/>
  <c r="O6" i="19" s="1"/>
  <c r="P67" i="19"/>
  <c r="O67" i="19" s="1"/>
  <c r="P51" i="19"/>
  <c r="O51" i="19" s="1"/>
  <c r="P79" i="19"/>
  <c r="O79" i="19" s="1"/>
  <c r="P63" i="19"/>
  <c r="O63" i="19" s="1"/>
  <c r="P47" i="19"/>
  <c r="O47" i="19" s="1"/>
  <c r="P29" i="19"/>
  <c r="O29" i="19" s="1"/>
  <c r="P70" i="19"/>
  <c r="O70" i="19" s="1"/>
  <c r="P54" i="19"/>
  <c r="O54" i="19" s="1"/>
  <c r="P71" i="19"/>
  <c r="O71" i="19" s="1"/>
  <c r="P55" i="19"/>
  <c r="O55" i="19" s="1"/>
  <c r="P39" i="19"/>
  <c r="O39" i="19" s="1"/>
  <c r="P24" i="19"/>
  <c r="O24" i="19" s="1"/>
  <c r="P38" i="19"/>
  <c r="O38" i="19" s="1"/>
  <c r="P43" i="19"/>
  <c r="O43" i="19" s="1"/>
  <c r="P23" i="19"/>
  <c r="O23" i="19" s="1"/>
  <c r="P20" i="19"/>
  <c r="O20" i="19" s="1"/>
  <c r="P11" i="19"/>
  <c r="O11" i="19" s="1"/>
  <c r="P9" i="19"/>
  <c r="O9" i="19" s="1"/>
  <c r="P78" i="19"/>
  <c r="O78" i="19" s="1"/>
  <c r="P46" i="19"/>
  <c r="O46" i="19" s="1"/>
  <c r="P58" i="19"/>
  <c r="O58" i="19" s="1"/>
  <c r="P25" i="19"/>
  <c r="O25" i="19" s="1"/>
  <c r="P68" i="19"/>
  <c r="O68" i="19" s="1"/>
  <c r="P66" i="19"/>
  <c r="O66" i="19" s="1"/>
  <c r="P34" i="19"/>
  <c r="O34" i="19" s="1"/>
  <c r="P36" i="19"/>
  <c r="O36" i="19" s="1"/>
  <c r="P19" i="19"/>
  <c r="O19" i="19" s="1"/>
  <c r="P65" i="19"/>
  <c r="O65" i="19" s="1"/>
  <c r="P48" i="19"/>
  <c r="O48" i="19" s="1"/>
  <c r="P33" i="19"/>
  <c r="O33" i="19" s="1"/>
  <c r="P27" i="19"/>
  <c r="O27" i="19" s="1"/>
  <c r="T75" i="19"/>
  <c r="S75" i="19" s="1"/>
  <c r="T59" i="19"/>
  <c r="S59" i="19" s="1"/>
  <c r="T43" i="19"/>
  <c r="S43" i="19" s="1"/>
  <c r="T71" i="19"/>
  <c r="S71" i="19" s="1"/>
  <c r="T55" i="19"/>
  <c r="S55" i="19" s="1"/>
  <c r="T39" i="19"/>
  <c r="S39" i="19" s="1"/>
  <c r="T24" i="19"/>
  <c r="S24" i="19" s="1"/>
  <c r="T64" i="19"/>
  <c r="S64" i="19" s="1"/>
  <c r="T48" i="19"/>
  <c r="S48" i="19" s="1"/>
  <c r="T69" i="19"/>
  <c r="S69" i="19" s="1"/>
  <c r="T53" i="19"/>
  <c r="S53" i="19" s="1"/>
  <c r="T37" i="19"/>
  <c r="S37" i="19" s="1"/>
  <c r="T25" i="19"/>
  <c r="S25" i="19" s="1"/>
  <c r="T34" i="19"/>
  <c r="S34" i="19" s="1"/>
  <c r="T13" i="19"/>
  <c r="S13" i="19" s="1"/>
  <c r="T18" i="19"/>
  <c r="S18" i="19" s="1"/>
  <c r="T46" i="19"/>
  <c r="S46" i="19" s="1"/>
  <c r="T17" i="19"/>
  <c r="S17" i="19" s="1"/>
  <c r="T12" i="19"/>
  <c r="S12" i="19" s="1"/>
  <c r="T72" i="19"/>
  <c r="S72" i="19" s="1"/>
  <c r="T56" i="19"/>
  <c r="S56" i="19" s="1"/>
  <c r="T40" i="19"/>
  <c r="S40" i="19" s="1"/>
  <c r="T68" i="19"/>
  <c r="S68" i="19" s="1"/>
  <c r="T52" i="19"/>
  <c r="S52" i="19" s="1"/>
  <c r="T36" i="19"/>
  <c r="S36" i="19" s="1"/>
  <c r="T78" i="19"/>
  <c r="S78" i="19" s="1"/>
  <c r="T62" i="19"/>
  <c r="S62" i="19" s="1"/>
  <c r="T79" i="19"/>
  <c r="S79" i="19" s="1"/>
  <c r="T63" i="19"/>
  <c r="S63" i="19" s="1"/>
  <c r="T47" i="19"/>
  <c r="S47" i="19" s="1"/>
  <c r="T31" i="19"/>
  <c r="S31" i="19" s="1"/>
  <c r="T23" i="19"/>
  <c r="S23" i="19" s="1"/>
  <c r="T33" i="19"/>
  <c r="S33" i="19" s="1"/>
  <c r="T8" i="19"/>
  <c r="S8" i="19" s="1"/>
  <c r="T15" i="19"/>
  <c r="S15" i="19" s="1"/>
  <c r="T41" i="19"/>
  <c r="S41" i="19" s="1"/>
  <c r="T14" i="19"/>
  <c r="S14" i="19" s="1"/>
  <c r="T6" i="19"/>
  <c r="S6" i="19" s="1"/>
  <c r="T70" i="19"/>
  <c r="S70" i="19" s="1"/>
  <c r="T54" i="19"/>
  <c r="S54" i="19" s="1"/>
  <c r="T38" i="19"/>
  <c r="S38" i="19" s="1"/>
  <c r="T66" i="19"/>
  <c r="S66" i="19" s="1"/>
  <c r="T50" i="19"/>
  <c r="S50" i="19" s="1"/>
  <c r="T35" i="19"/>
  <c r="S35" i="19" s="1"/>
  <c r="T73" i="19"/>
  <c r="S73" i="19" s="1"/>
  <c r="T57" i="19"/>
  <c r="S57" i="19" s="1"/>
  <c r="T76" i="19"/>
  <c r="S76" i="19" s="1"/>
  <c r="T60" i="19"/>
  <c r="S60" i="19" s="1"/>
  <c r="T44" i="19"/>
  <c r="S44" i="19" s="1"/>
  <c r="T29" i="19"/>
  <c r="S29" i="19" s="1"/>
  <c r="T21" i="19"/>
  <c r="S21" i="19" s="1"/>
  <c r="T30" i="19"/>
  <c r="S30" i="19" s="1"/>
  <c r="T20" i="19"/>
  <c r="S20" i="19" s="1"/>
  <c r="T11" i="19"/>
  <c r="S11" i="19" s="1"/>
  <c r="T32" i="19"/>
  <c r="S32" i="19" s="1"/>
  <c r="T10" i="19"/>
  <c r="S10" i="19" s="1"/>
  <c r="T65" i="19"/>
  <c r="S65" i="19" s="1"/>
  <c r="T49" i="19"/>
  <c r="S49" i="19" s="1"/>
  <c r="T77" i="19"/>
  <c r="S77" i="19" s="1"/>
  <c r="T61" i="19"/>
  <c r="S61" i="19" s="1"/>
  <c r="T45" i="19"/>
  <c r="S45" i="19" s="1"/>
  <c r="T28" i="19"/>
  <c r="S28" i="19" s="1"/>
  <c r="T67" i="19"/>
  <c r="S67" i="19" s="1"/>
  <c r="T51" i="19"/>
  <c r="S51" i="19" s="1"/>
  <c r="T74" i="19"/>
  <c r="S74" i="19" s="1"/>
  <c r="T58" i="19"/>
  <c r="S58" i="19" s="1"/>
  <c r="T42" i="19"/>
  <c r="S42" i="19" s="1"/>
  <c r="T27" i="19"/>
  <c r="S27" i="19" s="1"/>
  <c r="T16" i="19"/>
  <c r="S16" i="19" s="1"/>
  <c r="T22" i="19"/>
  <c r="S22" i="19" s="1"/>
  <c r="T19" i="19"/>
  <c r="S19" i="19" s="1"/>
  <c r="T9" i="19"/>
  <c r="S9" i="19" s="1"/>
  <c r="T26" i="19"/>
  <c r="S26" i="19" s="1"/>
  <c r="T7" i="19"/>
  <c r="S7" i="19" s="1"/>
  <c r="R9" i="20"/>
  <c r="Q9" i="20" s="1"/>
  <c r="R13" i="20"/>
  <c r="Q13" i="20" s="1"/>
  <c r="Q6" i="20"/>
  <c r="R8" i="20"/>
  <c r="Q8" i="20" s="1"/>
  <c r="R10" i="20"/>
  <c r="Q10" i="20" s="1"/>
  <c r="R11" i="20"/>
  <c r="Q11" i="20" s="1"/>
  <c r="R12" i="20"/>
  <c r="Q12" i="20" s="1"/>
  <c r="Z8" i="20"/>
  <c r="Z12" i="20"/>
  <c r="Z9" i="20"/>
  <c r="Z13" i="20"/>
  <c r="Z7" i="20"/>
  <c r="Z11" i="20"/>
  <c r="Z10" i="20"/>
  <c r="AD8" i="19"/>
  <c r="V12" i="20"/>
  <c r="U12" i="20" s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Z70" i="19"/>
  <c r="Z71" i="19"/>
  <c r="Z72" i="19"/>
  <c r="Z73" i="19"/>
  <c r="Z74" i="19"/>
  <c r="Z75" i="19"/>
  <c r="Z76" i="19"/>
  <c r="Z77" i="19"/>
  <c r="Z78" i="19"/>
  <c r="Z79" i="19"/>
  <c r="H10" i="38" l="1"/>
  <c r="E13" i="38"/>
  <c r="H7" i="38"/>
  <c r="H5" i="38"/>
  <c r="H9" i="38"/>
  <c r="H12" i="38"/>
  <c r="H11" i="38"/>
  <c r="H8" i="38"/>
  <c r="H6" i="38"/>
  <c r="AA12" i="20"/>
  <c r="AA16" i="19"/>
  <c r="E79" i="40"/>
  <c r="H76" i="40"/>
  <c r="H48" i="40"/>
  <c r="H28" i="40"/>
  <c r="H8" i="40"/>
  <c r="H75" i="40"/>
  <c r="H71" i="40"/>
  <c r="H67" i="40"/>
  <c r="H63" i="40"/>
  <c r="H59" i="40"/>
  <c r="H55" i="40"/>
  <c r="H51" i="40"/>
  <c r="H47" i="40"/>
  <c r="H43" i="40"/>
  <c r="H39" i="40"/>
  <c r="H35" i="40"/>
  <c r="H31" i="40"/>
  <c r="H27" i="40"/>
  <c r="H23" i="40"/>
  <c r="H19" i="40"/>
  <c r="H15" i="40"/>
  <c r="H11" i="40"/>
  <c r="H7" i="40"/>
  <c r="H78" i="40"/>
  <c r="H74" i="40"/>
  <c r="H70" i="40"/>
  <c r="H66" i="40"/>
  <c r="H62" i="40"/>
  <c r="H58" i="40"/>
  <c r="H54" i="40"/>
  <c r="H50" i="40"/>
  <c r="H46" i="40"/>
  <c r="H42" i="40"/>
  <c r="H38" i="40"/>
  <c r="H34" i="40"/>
  <c r="H30" i="40"/>
  <c r="H26" i="40"/>
  <c r="H22" i="40"/>
  <c r="H18" i="40"/>
  <c r="H14" i="40"/>
  <c r="H10" i="40"/>
  <c r="H6" i="40"/>
  <c r="H77" i="40"/>
  <c r="H73" i="40"/>
  <c r="H69" i="40"/>
  <c r="H65" i="40"/>
  <c r="H61" i="40"/>
  <c r="H57" i="40"/>
  <c r="H53" i="40"/>
  <c r="H49" i="40"/>
  <c r="H45" i="40"/>
  <c r="H41" i="40"/>
  <c r="H37" i="40"/>
  <c r="H33" i="40"/>
  <c r="H29" i="40"/>
  <c r="H25" i="40"/>
  <c r="H21" i="40"/>
  <c r="H17" i="40"/>
  <c r="H13" i="40"/>
  <c r="H9" i="40"/>
  <c r="H5" i="40"/>
  <c r="H68" i="40"/>
  <c r="H56" i="40"/>
  <c r="H40" i="40"/>
  <c r="H32" i="40"/>
  <c r="H20" i="40"/>
  <c r="H16" i="40"/>
  <c r="H72" i="40"/>
  <c r="H64" i="40"/>
  <c r="H60" i="40"/>
  <c r="H52" i="40"/>
  <c r="H44" i="40"/>
  <c r="H36" i="40"/>
  <c r="H24" i="40"/>
  <c r="H12" i="40"/>
  <c r="R64" i="19"/>
  <c r="Q64" i="19" s="1"/>
  <c r="V28" i="19"/>
  <c r="U28" i="19" s="1"/>
  <c r="R69" i="19"/>
  <c r="Q69" i="19" s="1"/>
  <c r="R57" i="19"/>
  <c r="Q57" i="19" s="1"/>
  <c r="R72" i="19"/>
  <c r="Q72" i="19" s="1"/>
  <c r="R53" i="19"/>
  <c r="Q53" i="19" s="1"/>
  <c r="R37" i="19"/>
  <c r="Q37" i="19" s="1"/>
  <c r="R32" i="19"/>
  <c r="Q32" i="19" s="1"/>
  <c r="R45" i="19"/>
  <c r="Q45" i="19" s="1"/>
  <c r="R59" i="19"/>
  <c r="Q59" i="19" s="1"/>
  <c r="R24" i="19"/>
  <c r="Q24" i="19" s="1"/>
  <c r="R26" i="19"/>
  <c r="Q26" i="19" s="1"/>
  <c r="V8" i="20"/>
  <c r="U8" i="20" s="1"/>
  <c r="V10" i="20"/>
  <c r="U10" i="20" s="1"/>
  <c r="R73" i="19"/>
  <c r="Q73" i="19" s="1"/>
  <c r="R20" i="19"/>
  <c r="Q20" i="19" s="1"/>
  <c r="R41" i="19"/>
  <c r="Q41" i="19" s="1"/>
  <c r="R27" i="19"/>
  <c r="Q27" i="19" s="1"/>
  <c r="R56" i="19"/>
  <c r="Q56" i="19" s="1"/>
  <c r="R78" i="19"/>
  <c r="Q78" i="19" s="1"/>
  <c r="R51" i="19"/>
  <c r="Q51" i="19" s="1"/>
  <c r="R16" i="19"/>
  <c r="Q16" i="19" s="1"/>
  <c r="R18" i="19"/>
  <c r="Q18" i="19" s="1"/>
  <c r="R68" i="19"/>
  <c r="Q68" i="19" s="1"/>
  <c r="R49" i="19"/>
  <c r="Q49" i="19" s="1"/>
  <c r="R63" i="19"/>
  <c r="Q63" i="19" s="1"/>
  <c r="R28" i="19"/>
  <c r="Q28" i="19" s="1"/>
  <c r="R30" i="19"/>
  <c r="Q30" i="19" s="1"/>
  <c r="R48" i="19"/>
  <c r="Q48" i="19" s="1"/>
  <c r="R70" i="19"/>
  <c r="Q70" i="19" s="1"/>
  <c r="R43" i="19"/>
  <c r="Q43" i="19" s="1"/>
  <c r="R8" i="19"/>
  <c r="Q8" i="19" s="1"/>
  <c r="R10" i="19"/>
  <c r="Q10" i="19" s="1"/>
  <c r="V7" i="20"/>
  <c r="U7" i="20" s="1"/>
  <c r="V9" i="20"/>
  <c r="U9" i="20" s="1"/>
  <c r="R71" i="19"/>
  <c r="Q71" i="19" s="1"/>
  <c r="R25" i="19"/>
  <c r="Q25" i="19" s="1"/>
  <c r="V14" i="19"/>
  <c r="U14" i="19" s="1"/>
  <c r="V51" i="19"/>
  <c r="U51" i="19" s="1"/>
  <c r="V29" i="19"/>
  <c r="U29" i="19" s="1"/>
  <c r="V39" i="19"/>
  <c r="U39" i="19" s="1"/>
  <c r="V66" i="19"/>
  <c r="U66" i="19" s="1"/>
  <c r="V44" i="19"/>
  <c r="U44" i="19" s="1"/>
  <c r="V17" i="19"/>
  <c r="U17" i="19" s="1"/>
  <c r="V19" i="19"/>
  <c r="U19" i="19" s="1"/>
  <c r="V75" i="19"/>
  <c r="U75" i="19" s="1"/>
  <c r="V61" i="19"/>
  <c r="U61" i="19" s="1"/>
  <c r="V30" i="19"/>
  <c r="U30" i="19" s="1"/>
  <c r="V9" i="19"/>
  <c r="U9" i="19" s="1"/>
  <c r="V63" i="19"/>
  <c r="U63" i="19" s="1"/>
  <c r="V49" i="19"/>
  <c r="U49" i="19" s="1"/>
  <c r="V68" i="19"/>
  <c r="U68" i="19" s="1"/>
  <c r="V67" i="19"/>
  <c r="U67" i="19" s="1"/>
  <c r="V53" i="19"/>
  <c r="U53" i="19" s="1"/>
  <c r="V72" i="19"/>
  <c r="U72" i="19" s="1"/>
  <c r="V34" i="19"/>
  <c r="U34" i="19" s="1"/>
  <c r="R60" i="19"/>
  <c r="Q60" i="19" s="1"/>
  <c r="R66" i="19"/>
  <c r="Q66" i="19" s="1"/>
  <c r="R9" i="19"/>
  <c r="Q9" i="19" s="1"/>
  <c r="R40" i="19"/>
  <c r="Q40" i="19" s="1"/>
  <c r="R62" i="19"/>
  <c r="Q62" i="19" s="1"/>
  <c r="R35" i="19"/>
  <c r="Q35" i="19" s="1"/>
  <c r="R42" i="19"/>
  <c r="Q42" i="19" s="1"/>
  <c r="R7" i="19"/>
  <c r="Q7" i="19" s="1"/>
  <c r="R52" i="19"/>
  <c r="Q52" i="19" s="1"/>
  <c r="R74" i="19"/>
  <c r="Q74" i="19" s="1"/>
  <c r="R47" i="19"/>
  <c r="Q47" i="19" s="1"/>
  <c r="R12" i="19"/>
  <c r="Q12" i="19" s="1"/>
  <c r="R14" i="19"/>
  <c r="Q14" i="19" s="1"/>
  <c r="R77" i="19"/>
  <c r="Q77" i="19" s="1"/>
  <c r="R54" i="19"/>
  <c r="Q54" i="19" s="1"/>
  <c r="R31" i="19"/>
  <c r="Q31" i="19" s="1"/>
  <c r="R29" i="19"/>
  <c r="Q29" i="19" s="1"/>
  <c r="V11" i="20"/>
  <c r="U11" i="20" s="1"/>
  <c r="V13" i="20"/>
  <c r="U13" i="20" s="1"/>
  <c r="R39" i="19"/>
  <c r="Q39" i="19" s="1"/>
  <c r="R38" i="19"/>
  <c r="Q38" i="19" s="1"/>
  <c r="V18" i="19"/>
  <c r="U18" i="19" s="1"/>
  <c r="V6" i="19"/>
  <c r="U6" i="19" s="1"/>
  <c r="V16" i="19"/>
  <c r="U16" i="19" s="1"/>
  <c r="V55" i="19"/>
  <c r="U55" i="19" s="1"/>
  <c r="V41" i="19"/>
  <c r="U41" i="19" s="1"/>
  <c r="V76" i="19"/>
  <c r="U76" i="19" s="1"/>
  <c r="V33" i="19"/>
  <c r="U33" i="19" s="1"/>
  <c r="V38" i="19"/>
  <c r="U38" i="19" s="1"/>
  <c r="V54" i="19"/>
  <c r="U54" i="19" s="1"/>
  <c r="V77" i="19"/>
  <c r="U77" i="19" s="1"/>
  <c r="V21" i="19"/>
  <c r="U21" i="19" s="1"/>
  <c r="V23" i="19"/>
  <c r="U23" i="19" s="1"/>
  <c r="V79" i="19"/>
  <c r="U79" i="19" s="1"/>
  <c r="V65" i="19"/>
  <c r="U65" i="19" s="1"/>
  <c r="V25" i="19"/>
  <c r="U25" i="19" s="1"/>
  <c r="V46" i="19"/>
  <c r="U46" i="19" s="1"/>
  <c r="V69" i="19"/>
  <c r="U69" i="19" s="1"/>
  <c r="V11" i="19"/>
  <c r="U11" i="19" s="1"/>
  <c r="V60" i="19"/>
  <c r="U60" i="19" s="1"/>
  <c r="R50" i="19"/>
  <c r="Q50" i="19" s="1"/>
  <c r="R22" i="19"/>
  <c r="Q22" i="19" s="1"/>
  <c r="R46" i="19"/>
  <c r="Q46" i="19" s="1"/>
  <c r="R23" i="19"/>
  <c r="Q23" i="19" s="1"/>
  <c r="R21" i="19"/>
  <c r="Q21" i="19" s="1"/>
  <c r="R36" i="19"/>
  <c r="Q36" i="19" s="1"/>
  <c r="R58" i="19"/>
  <c r="Q58" i="19" s="1"/>
  <c r="R34" i="19"/>
  <c r="Q34" i="19" s="1"/>
  <c r="R33" i="19"/>
  <c r="Q33" i="19" s="1"/>
  <c r="R61" i="19"/>
  <c r="Q61" i="19" s="1"/>
  <c r="R75" i="19"/>
  <c r="Q75" i="19" s="1"/>
  <c r="R15" i="19"/>
  <c r="Q15" i="19" s="1"/>
  <c r="R13" i="19"/>
  <c r="Q13" i="19" s="1"/>
  <c r="U6" i="20"/>
  <c r="R11" i="19"/>
  <c r="Q11" i="19" s="1"/>
  <c r="R6" i="19"/>
  <c r="Q6" i="19" s="1"/>
  <c r="V12" i="19"/>
  <c r="U12" i="19" s="1"/>
  <c r="V22" i="19"/>
  <c r="U22" i="19" s="1"/>
  <c r="V15" i="19"/>
  <c r="U15" i="19" s="1"/>
  <c r="V71" i="19"/>
  <c r="U71" i="19" s="1"/>
  <c r="V57" i="19"/>
  <c r="U57" i="19" s="1"/>
  <c r="V10" i="19"/>
  <c r="U10" i="19" s="1"/>
  <c r="V20" i="19"/>
  <c r="U20" i="19" s="1"/>
  <c r="V43" i="19"/>
  <c r="U43" i="19" s="1"/>
  <c r="V70" i="19"/>
  <c r="U70" i="19" s="1"/>
  <c r="V48" i="19"/>
  <c r="U48" i="19" s="1"/>
  <c r="V8" i="19"/>
  <c r="U8" i="19" s="1"/>
  <c r="V31" i="19"/>
  <c r="U31" i="19" s="1"/>
  <c r="V58" i="19"/>
  <c r="U58" i="19" s="1"/>
  <c r="V36" i="19"/>
  <c r="U36" i="19" s="1"/>
  <c r="V7" i="19"/>
  <c r="U7" i="19" s="1"/>
  <c r="V62" i="19"/>
  <c r="U62" i="19" s="1"/>
  <c r="V40" i="19"/>
  <c r="U40" i="19" s="1"/>
  <c r="V42" i="19"/>
  <c r="U42" i="19" s="1"/>
  <c r="R76" i="19"/>
  <c r="Q76" i="19" s="1"/>
  <c r="R44" i="19"/>
  <c r="Q44" i="19" s="1"/>
  <c r="R55" i="19"/>
  <c r="Q55" i="19" s="1"/>
  <c r="R67" i="19"/>
  <c r="Q67" i="19" s="1"/>
  <c r="R65" i="19"/>
  <c r="Q65" i="19" s="1"/>
  <c r="R79" i="19"/>
  <c r="Q79" i="19" s="1"/>
  <c r="R19" i="19"/>
  <c r="Q19" i="19" s="1"/>
  <c r="R17" i="19"/>
  <c r="Q17" i="19" s="1"/>
  <c r="V27" i="19"/>
  <c r="U27" i="19" s="1"/>
  <c r="V13" i="19"/>
  <c r="U13" i="19" s="1"/>
  <c r="V32" i="19"/>
  <c r="U32" i="19" s="1"/>
  <c r="V50" i="19"/>
  <c r="U50" i="19" s="1"/>
  <c r="V73" i="19"/>
  <c r="U73" i="19" s="1"/>
  <c r="V26" i="19"/>
  <c r="U26" i="19" s="1"/>
  <c r="V37" i="19"/>
  <c r="U37" i="19" s="1"/>
  <c r="V59" i="19"/>
  <c r="U59" i="19" s="1"/>
  <c r="V45" i="19"/>
  <c r="U45" i="19" s="1"/>
  <c r="V64" i="19"/>
  <c r="U64" i="19" s="1"/>
  <c r="V24" i="19"/>
  <c r="U24" i="19" s="1"/>
  <c r="V47" i="19"/>
  <c r="U47" i="19" s="1"/>
  <c r="V74" i="19"/>
  <c r="U74" i="19" s="1"/>
  <c r="V52" i="19"/>
  <c r="U52" i="19" s="1"/>
  <c r="V35" i="19"/>
  <c r="U35" i="19" s="1"/>
  <c r="V78" i="19"/>
  <c r="U78" i="19" s="1"/>
  <c r="V56" i="19"/>
  <c r="U56" i="19" s="1"/>
  <c r="AA7" i="20"/>
  <c r="AA13" i="20"/>
  <c r="AD8" i="20"/>
  <c r="AD12" i="20"/>
  <c r="AD9" i="20"/>
  <c r="AD13" i="20"/>
  <c r="AD11" i="20"/>
  <c r="AD10" i="20"/>
  <c r="AD6" i="20"/>
  <c r="AD7" i="20"/>
  <c r="AB10" i="20"/>
  <c r="AB6" i="20"/>
  <c r="AB7" i="20"/>
  <c r="AB11" i="20"/>
  <c r="AB9" i="20"/>
  <c r="AB13" i="20"/>
  <c r="AB8" i="20"/>
  <c r="AB12" i="20"/>
  <c r="AC9" i="20"/>
  <c r="AC13" i="20"/>
  <c r="AC10" i="20"/>
  <c r="AC8" i="20"/>
  <c r="AC12" i="20"/>
  <c r="AC6" i="20"/>
  <c r="AC7" i="20"/>
  <c r="AC11" i="20"/>
  <c r="AB51" i="19"/>
  <c r="AC27" i="19"/>
  <c r="AA39" i="19"/>
  <c r="AB73" i="19"/>
  <c r="AB65" i="19"/>
  <c r="AB62" i="19"/>
  <c r="AB22" i="19"/>
  <c r="AB19" i="19"/>
  <c r="AB67" i="19"/>
  <c r="AB53" i="19"/>
  <c r="AB45" i="19"/>
  <c r="AB15" i="19"/>
  <c r="AB47" i="19"/>
  <c r="AB34" i="19"/>
  <c r="AB31" i="19"/>
  <c r="AB55" i="19"/>
  <c r="AB78" i="19"/>
  <c r="AB69" i="19"/>
  <c r="AB57" i="19"/>
  <c r="AB71" i="19"/>
  <c r="AB49" i="19"/>
  <c r="AB59" i="19"/>
  <c r="AB46" i="19"/>
  <c r="AB79" i="19"/>
  <c r="AB77" i="19"/>
  <c r="AD72" i="19"/>
  <c r="AB70" i="19"/>
  <c r="AB63" i="19"/>
  <c r="AB61" i="19"/>
  <c r="AB43" i="19"/>
  <c r="AB38" i="19"/>
  <c r="AB35" i="19"/>
  <c r="AD26" i="19"/>
  <c r="AB18" i="19"/>
  <c r="AB75" i="19"/>
  <c r="AD7" i="19"/>
  <c r="AD6" i="19"/>
  <c r="AD56" i="19"/>
  <c r="AD30" i="19"/>
  <c r="AD24" i="19"/>
  <c r="AD12" i="19"/>
  <c r="AD79" i="19"/>
  <c r="AD77" i="19"/>
  <c r="AD75" i="19"/>
  <c r="AD73" i="19"/>
  <c r="AA66" i="19"/>
  <c r="AD63" i="19"/>
  <c r="AD61" i="19"/>
  <c r="AD59" i="19"/>
  <c r="AD58" i="19"/>
  <c r="AA56" i="19"/>
  <c r="AA50" i="19"/>
  <c r="AD47" i="19"/>
  <c r="AD44" i="19"/>
  <c r="AD41" i="19"/>
  <c r="AD28" i="19"/>
  <c r="AD27" i="19"/>
  <c r="AA7" i="19"/>
  <c r="AD64" i="19"/>
  <c r="AD48" i="19"/>
  <c r="AD39" i="19"/>
  <c r="AA35" i="19"/>
  <c r="AD23" i="19"/>
  <c r="AD17" i="19"/>
  <c r="AD13" i="19"/>
  <c r="AD10" i="19"/>
  <c r="AA9" i="19"/>
  <c r="AA8" i="19"/>
  <c r="AA11" i="19"/>
  <c r="AA27" i="19"/>
  <c r="AA30" i="19"/>
  <c r="AA43" i="19"/>
  <c r="AA51" i="19"/>
  <c r="AA59" i="19"/>
  <c r="AA67" i="19"/>
  <c r="AA6" i="19"/>
  <c r="AA12" i="19"/>
  <c r="AA18" i="19"/>
  <c r="AA31" i="19"/>
  <c r="AA34" i="19"/>
  <c r="AD15" i="19"/>
  <c r="AD16" i="19"/>
  <c r="AD18" i="19"/>
  <c r="AD21" i="19"/>
  <c r="AD31" i="19"/>
  <c r="AD32" i="19"/>
  <c r="AD34" i="19"/>
  <c r="AD37" i="19"/>
  <c r="AD46" i="19"/>
  <c r="AD54" i="19"/>
  <c r="AD62" i="19"/>
  <c r="AD70" i="19"/>
  <c r="AD78" i="19"/>
  <c r="AD9" i="19"/>
  <c r="AD19" i="19"/>
  <c r="AD20" i="19"/>
  <c r="AD22" i="19"/>
  <c r="AD25" i="19"/>
  <c r="AD35" i="19"/>
  <c r="AD36" i="19"/>
  <c r="AD38" i="19"/>
  <c r="AD76" i="19"/>
  <c r="AD74" i="19"/>
  <c r="AA72" i="19"/>
  <c r="AA70" i="19"/>
  <c r="AD60" i="19"/>
  <c r="AD57" i="19"/>
  <c r="AA55" i="19"/>
  <c r="AD45" i="19"/>
  <c r="AD43" i="19"/>
  <c r="AD42" i="19"/>
  <c r="AA79" i="19"/>
  <c r="AA76" i="19"/>
  <c r="AA74" i="19"/>
  <c r="AD71" i="19"/>
  <c r="AD69" i="19"/>
  <c r="AD68" i="19"/>
  <c r="AD67" i="19"/>
  <c r="AD66" i="19"/>
  <c r="AD65" i="19"/>
  <c r="AA64" i="19"/>
  <c r="AA63" i="19"/>
  <c r="AA62" i="19"/>
  <c r="AA60" i="19"/>
  <c r="AA58" i="19"/>
  <c r="AD55" i="19"/>
  <c r="AD53" i="19"/>
  <c r="AD52" i="19"/>
  <c r="AD51" i="19"/>
  <c r="AD50" i="19"/>
  <c r="AD49" i="19"/>
  <c r="AA48" i="19"/>
  <c r="AA47" i="19"/>
  <c r="AA46" i="19"/>
  <c r="AA44" i="19"/>
  <c r="AD40" i="19"/>
  <c r="AA38" i="19"/>
  <c r="AA36" i="19"/>
  <c r="AD33" i="19"/>
  <c r="AA32" i="19"/>
  <c r="AD29" i="19"/>
  <c r="AA28" i="19"/>
  <c r="AD14" i="19"/>
  <c r="AD11" i="19"/>
  <c r="AA10" i="19"/>
  <c r="AB8" i="19"/>
  <c r="AB7" i="19"/>
  <c r="AB10" i="19"/>
  <c r="AB23" i="19"/>
  <c r="AB26" i="19"/>
  <c r="AB39" i="19"/>
  <c r="AB42" i="19"/>
  <c r="AB50" i="19"/>
  <c r="AB58" i="19"/>
  <c r="AB66" i="19"/>
  <c r="AB74" i="19"/>
  <c r="AB11" i="19"/>
  <c r="AB14" i="19"/>
  <c r="AB27" i="19"/>
  <c r="AB30" i="19"/>
  <c r="AB41" i="19"/>
  <c r="AB37" i="19"/>
  <c r="AB33" i="19"/>
  <c r="AB29" i="19"/>
  <c r="AB25" i="19"/>
  <c r="AB21" i="19"/>
  <c r="AB17" i="19"/>
  <c r="AB13" i="19"/>
  <c r="AB9" i="19"/>
  <c r="AB6" i="19"/>
  <c r="AA77" i="19"/>
  <c r="AB76" i="19"/>
  <c r="AA73" i="19"/>
  <c r="AB72" i="19"/>
  <c r="AA69" i="19"/>
  <c r="AB68" i="19"/>
  <c r="AA65" i="19"/>
  <c r="AB64" i="19"/>
  <c r="AA61" i="19"/>
  <c r="AB60" i="19"/>
  <c r="AA57" i="19"/>
  <c r="AB56" i="19"/>
  <c r="AA53" i="19"/>
  <c r="AB52" i="19"/>
  <c r="AA49" i="19"/>
  <c r="AB48" i="19"/>
  <c r="AA45" i="19"/>
  <c r="AB44" i="19"/>
  <c r="AA41" i="19"/>
  <c r="AB40" i="19"/>
  <c r="AA37" i="19"/>
  <c r="AB36" i="19"/>
  <c r="AA33" i="19"/>
  <c r="AB32" i="19"/>
  <c r="AA29" i="19"/>
  <c r="AB28" i="19"/>
  <c r="AA25" i="19"/>
  <c r="AB24" i="19"/>
  <c r="AA21" i="19"/>
  <c r="AB20" i="19"/>
  <c r="AA17" i="19"/>
  <c r="AB16" i="19"/>
  <c r="AA13" i="19"/>
  <c r="AB12" i="19"/>
  <c r="I12" i="38" l="1"/>
  <c r="I5" i="38"/>
  <c r="I6" i="38"/>
  <c r="I7" i="38"/>
  <c r="I9" i="38"/>
  <c r="I10" i="38"/>
  <c r="I8" i="38"/>
  <c r="AA14" i="19"/>
  <c r="AA22" i="19"/>
  <c r="AA26" i="19"/>
  <c r="AA54" i="19"/>
  <c r="AA8" i="20"/>
  <c r="AA11" i="20"/>
  <c r="AA6" i="20"/>
  <c r="AA15" i="19"/>
  <c r="AA40" i="19"/>
  <c r="AA10" i="20"/>
  <c r="AA9" i="20"/>
  <c r="AA23" i="19"/>
  <c r="AA42" i="19"/>
  <c r="AA78" i="19"/>
  <c r="AA68" i="19"/>
  <c r="AA75" i="19"/>
  <c r="AA24" i="19"/>
  <c r="AA20" i="19"/>
  <c r="AA19" i="19"/>
  <c r="AA52" i="19"/>
  <c r="AA71" i="19"/>
  <c r="I11" i="38"/>
  <c r="I39" i="40"/>
  <c r="I53" i="40"/>
  <c r="I9" i="40"/>
  <c r="I75" i="40"/>
  <c r="I71" i="40"/>
  <c r="I67" i="40"/>
  <c r="I63" i="40"/>
  <c r="I59" i="40"/>
  <c r="I55" i="40"/>
  <c r="I51" i="40"/>
  <c r="I43" i="40"/>
  <c r="I35" i="40"/>
  <c r="I27" i="40"/>
  <c r="I23" i="40"/>
  <c r="I19" i="40"/>
  <c r="I11" i="40"/>
  <c r="I77" i="40"/>
  <c r="I25" i="40"/>
  <c r="I34" i="40"/>
  <c r="I14" i="40"/>
  <c r="I57" i="40"/>
  <c r="I33" i="40"/>
  <c r="I78" i="40"/>
  <c r="I74" i="40"/>
  <c r="I70" i="40"/>
  <c r="I66" i="40"/>
  <c r="I62" i="40"/>
  <c r="I58" i="40"/>
  <c r="I54" i="40"/>
  <c r="I50" i="40"/>
  <c r="I46" i="40"/>
  <c r="I42" i="40"/>
  <c r="I38" i="40"/>
  <c r="I30" i="40"/>
  <c r="I26" i="40"/>
  <c r="I22" i="40"/>
  <c r="I18" i="40"/>
  <c r="I10" i="40"/>
  <c r="I6" i="40"/>
  <c r="I73" i="40"/>
  <c r="I41" i="40"/>
  <c r="I17" i="40"/>
  <c r="I69" i="40"/>
  <c r="I45" i="40"/>
  <c r="I5" i="40"/>
  <c r="I61" i="40"/>
  <c r="I21" i="40"/>
  <c r="I36" i="40"/>
  <c r="I12" i="40"/>
  <c r="I47" i="40"/>
  <c r="I7" i="40"/>
  <c r="I49" i="40"/>
  <c r="I29" i="40"/>
  <c r="I13" i="40"/>
  <c r="I76" i="40"/>
  <c r="I72" i="40"/>
  <c r="I68" i="40"/>
  <c r="I64" i="40"/>
  <c r="I60" i="40"/>
  <c r="I56" i="40"/>
  <c r="I52" i="40"/>
  <c r="I48" i="40"/>
  <c r="I44" i="40"/>
  <c r="I40" i="40"/>
  <c r="I32" i="40"/>
  <c r="I28" i="40"/>
  <c r="I24" i="40"/>
  <c r="I20" i="40"/>
  <c r="I16" i="40"/>
  <c r="I8" i="40"/>
  <c r="I31" i="40"/>
  <c r="I15" i="40"/>
  <c r="I65" i="40"/>
  <c r="I37" i="40"/>
  <c r="AC56" i="19"/>
  <c r="AC6" i="19"/>
  <c r="AC17" i="19"/>
  <c r="AC10" i="19"/>
  <c r="AC22" i="19"/>
  <c r="AC72" i="19"/>
  <c r="AC29" i="19"/>
  <c r="AC41" i="19"/>
  <c r="AC16" i="19"/>
  <c r="AC75" i="19"/>
  <c r="AC26" i="19"/>
  <c r="AC8" i="19"/>
  <c r="AC65" i="19"/>
  <c r="AC38" i="19"/>
  <c r="AC19" i="19"/>
  <c r="AC28" i="19"/>
  <c r="AC42" i="19"/>
  <c r="AC58" i="19"/>
  <c r="AC74" i="19"/>
  <c r="AC31" i="19"/>
  <c r="AC67" i="19"/>
  <c r="AC66" i="19"/>
  <c r="AC40" i="19"/>
  <c r="AC21" i="19"/>
  <c r="AC24" i="19"/>
  <c r="AC79" i="19"/>
  <c r="AC64" i="19"/>
  <c r="AC49" i="19"/>
  <c r="AC35" i="19"/>
  <c r="AC9" i="19"/>
  <c r="AC32" i="19"/>
  <c r="AC43" i="19"/>
  <c r="AC59" i="19"/>
  <c r="AC37" i="19"/>
  <c r="AC13" i="19"/>
  <c r="AC73" i="19"/>
  <c r="AC63" i="19"/>
  <c r="AC47" i="19"/>
  <c r="AC25" i="19"/>
  <c r="AC44" i="19"/>
  <c r="AC61" i="19"/>
  <c r="AC12" i="19"/>
  <c r="AC34" i="19"/>
  <c r="AC50" i="19"/>
  <c r="AC68" i="19"/>
  <c r="AC51" i="19"/>
  <c r="AC15" i="19"/>
  <c r="AC52" i="19"/>
  <c r="AC14" i="19"/>
  <c r="AC18" i="19"/>
  <c r="AC78" i="19"/>
  <c r="AC55" i="19"/>
  <c r="AC69" i="19"/>
  <c r="AC39" i="19"/>
  <c r="AC54" i="19"/>
  <c r="AC70" i="19"/>
  <c r="AC77" i="19"/>
  <c r="AC46" i="19"/>
  <c r="AC62" i="19"/>
  <c r="AC23" i="19"/>
  <c r="AC7" i="19"/>
  <c r="AC71" i="19"/>
  <c r="AC57" i="19"/>
  <c r="AC48" i="19"/>
  <c r="AC36" i="19"/>
  <c r="AC20" i="19"/>
  <c r="AC45" i="19"/>
  <c r="AC60" i="19"/>
  <c r="AC76" i="19"/>
  <c r="AC30" i="19"/>
  <c r="AC33" i="19"/>
  <c r="AC11" i="19"/>
  <c r="AC53" i="19"/>
</calcChain>
</file>

<file path=xl/sharedStrings.xml><?xml version="1.0" encoding="utf-8"?>
<sst xmlns="http://schemas.openxmlformats.org/spreadsheetml/2006/main" count="9063" uniqueCount="285">
  <si>
    <t>広域連合全体</t>
  </si>
  <si>
    <t>豊能医療圏</t>
    <rPh sb="0" eb="2">
      <t>トヨノ</t>
    </rPh>
    <rPh sb="2" eb="4">
      <t>イリョウ</t>
    </rPh>
    <rPh sb="4" eb="5">
      <t>ケン</t>
    </rPh>
    <phoneticPr fontId="31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</si>
  <si>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</si>
  <si>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</si>
  <si>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</si>
  <si>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</si>
  <si>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</si>
  <si>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</si>
  <si>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1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</si>
  <si>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</si>
  <si>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</si>
  <si>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</si>
  <si>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</si>
  <si>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1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</si>
  <si>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</si>
  <si>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</si>
  <si>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</si>
  <si>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</si>
  <si>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</si>
  <si>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</si>
  <si>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</si>
  <si>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</si>
  <si>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</si>
  <si>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</si>
  <si>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</si>
  <si>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1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</si>
  <si>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</si>
  <si>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</si>
  <si>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</si>
  <si>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</si>
  <si>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</si>
  <si>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</si>
  <si>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</si>
  <si>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</si>
  <si>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</si>
  <si>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1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</si>
  <si>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</si>
  <si>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</si>
  <si>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</si>
  <si>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</si>
  <si>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</si>
  <si>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</si>
  <si>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</si>
  <si>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</si>
  <si>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1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</si>
  <si>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</si>
  <si>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</si>
  <si>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</si>
  <si>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</si>
  <si>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</si>
  <si>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</si>
  <si>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</si>
  <si>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</si>
  <si>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</si>
  <si>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</si>
  <si>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</si>
  <si>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</si>
  <si>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</si>
  <si>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</si>
  <si>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</si>
  <si>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</si>
  <si>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</si>
  <si>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</si>
  <si>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</si>
  <si>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</si>
  <si>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年齢階層</t>
  </si>
  <si>
    <t>A</t>
  </si>
  <si>
    <t>B</t>
  </si>
  <si>
    <t>C</t>
  </si>
  <si>
    <t>D</t>
  </si>
  <si>
    <t>C/A</t>
  </si>
  <si>
    <t>C/B</t>
  </si>
  <si>
    <t>C/D</t>
  </si>
  <si>
    <t>B/A</t>
  </si>
  <si>
    <t>D/A</t>
  </si>
  <si>
    <t>被保険者数(人)</t>
  </si>
  <si>
    <t>合計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</si>
  <si>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</si>
  <si>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</si>
  <si>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</si>
  <si>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</si>
  <si>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</si>
  <si>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</si>
  <si>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</si>
  <si>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</si>
  <si>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</si>
  <si>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</si>
  <si>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</si>
  <si>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</si>
  <si>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</si>
  <si>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</si>
  <si>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</si>
  <si>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</si>
  <si>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</si>
  <si>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</si>
  <si>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市区町村</t>
    <rPh sb="0" eb="2">
      <t>シク</t>
    </rPh>
    <rPh sb="2" eb="4">
      <t>チョウソン</t>
    </rPh>
    <phoneticPr fontId="4"/>
  </si>
  <si>
    <t>地区</t>
    <rPh sb="0" eb="2">
      <t>チク</t>
    </rPh>
    <phoneticPr fontId="4"/>
  </si>
  <si>
    <t>　　 市区町村別</t>
    <rPh sb="3" eb="5">
      <t>シク</t>
    </rPh>
    <rPh sb="5" eb="7">
      <t>チョウソン</t>
    </rPh>
    <rPh sb="7" eb="8">
      <t>ベツ</t>
    </rPh>
    <phoneticPr fontId="4"/>
  </si>
  <si>
    <t>65歳～69歳</t>
    <phoneticPr fontId="4"/>
  </si>
  <si>
    <t>70歳～74歳</t>
  </si>
  <si>
    <t>75歳～79歳</t>
  </si>
  <si>
    <t>80歳～84歳</t>
  </si>
  <si>
    <t>85歳～89歳</t>
  </si>
  <si>
    <t>90歳～94歳</t>
  </si>
  <si>
    <t>95歳～</t>
  </si>
  <si>
    <t>　　地区別</t>
    <rPh sb="2" eb="4">
      <t>チク</t>
    </rPh>
    <phoneticPr fontId="4"/>
  </si>
  <si>
    <t>　　地区別</t>
    <rPh sb="2" eb="4">
      <t>チク</t>
    </rPh>
    <rPh sb="4" eb="5">
      <t>ベツ</t>
    </rPh>
    <phoneticPr fontId="4"/>
  </si>
  <si>
    <t>　　市区町村別</t>
    <phoneticPr fontId="4"/>
  </si>
  <si>
    <t xml:space="preserve">    市区町村別</t>
    <rPh sb="4" eb="6">
      <t>シク</t>
    </rPh>
    <rPh sb="6" eb="8">
      <t>チョウソン</t>
    </rPh>
    <rPh sb="8" eb="9">
      <t>ベツ</t>
    </rPh>
    <phoneticPr fontId="4"/>
  </si>
  <si>
    <t>　　広域連合全体</t>
    <rPh sb="2" eb="4">
      <t>コウイキ</t>
    </rPh>
    <rPh sb="4" eb="6">
      <t>レンゴウ</t>
    </rPh>
    <rPh sb="6" eb="8">
      <t>ゼンタイ</t>
    </rPh>
    <phoneticPr fontId="4"/>
  </si>
  <si>
    <t>　 　地区別</t>
    <rPh sb="3" eb="5">
      <t>チク</t>
    </rPh>
    <rPh sb="5" eb="6">
      <t>ベツ</t>
    </rPh>
    <phoneticPr fontId="4"/>
  </si>
  <si>
    <t>資格確認日…1日でも資格があれば分析対象としている。</t>
    <rPh sb="0" eb="2">
      <t>シカク</t>
    </rPh>
    <rPh sb="2" eb="4">
      <t>カクニン</t>
    </rPh>
    <rPh sb="4" eb="5">
      <t>ヒ</t>
    </rPh>
    <phoneticPr fontId="4"/>
  </si>
  <si>
    <t>　　市区町村別</t>
    <rPh sb="2" eb="4">
      <t>シク</t>
    </rPh>
    <rPh sb="4" eb="6">
      <t>チョウソン</t>
    </rPh>
    <rPh sb="6" eb="7">
      <t>ベツ</t>
    </rPh>
    <phoneticPr fontId="4"/>
  </si>
  <si>
    <t>【グラフ用】</t>
    <rPh sb="4" eb="5">
      <t>ヨウ</t>
    </rPh>
    <phoneticPr fontId="4"/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</si>
  <si>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rPh sb="7" eb="8">
      <t>ニチ</t>
    </rPh>
    <rPh sb="10" eb="12">
      <t>シカク</t>
    </rPh>
    <rPh sb="16" eb="18">
      <t>ブンセキ</t>
    </rPh>
    <rPh sb="18" eb="20">
      <t>タイショウ</t>
    </rPh>
    <phoneticPr fontId="4"/>
  </si>
  <si>
    <t>　　【年齢調整前】</t>
    <rPh sb="3" eb="5">
      <t>ネンレイ</t>
    </rPh>
    <rPh sb="5" eb="7">
      <t>チョウセイ</t>
    </rPh>
    <rPh sb="7" eb="8">
      <t>マエ</t>
    </rPh>
    <phoneticPr fontId="4"/>
  </si>
  <si>
    <t>【年齢調整後】</t>
    <rPh sb="1" eb="3">
      <t>ネンレイ</t>
    </rPh>
    <rPh sb="3" eb="5">
      <t>チョウセイ</t>
    </rPh>
    <rPh sb="5" eb="6">
      <t>アト</t>
    </rPh>
    <phoneticPr fontId="4"/>
  </si>
  <si>
    <t>市区町村</t>
    <phoneticPr fontId="4"/>
  </si>
  <si>
    <t>　　地区別</t>
  </si>
  <si>
    <t>　　市区町村別</t>
  </si>
  <si>
    <t>　　歯科医療費の状況</t>
    <rPh sb="2" eb="4">
      <t>シカ</t>
    </rPh>
    <rPh sb="4" eb="7">
      <t>イリョウヒ</t>
    </rPh>
    <rPh sb="8" eb="10">
      <t>ジョウキョウ</t>
    </rPh>
    <phoneticPr fontId="4"/>
  </si>
  <si>
    <t>レセプト一件当たりの歯科医療費</t>
    <rPh sb="10" eb="12">
      <t>シカ</t>
    </rPh>
    <phoneticPr fontId="4"/>
  </si>
  <si>
    <t>　　被保険者一人当たりの歯科医療費</t>
    <rPh sb="12" eb="14">
      <t>シカ</t>
    </rPh>
    <phoneticPr fontId="4"/>
  </si>
  <si>
    <t>　　レセプト一件当たりの歯科医療費</t>
    <rPh sb="12" eb="14">
      <t>シカ</t>
    </rPh>
    <phoneticPr fontId="4"/>
  </si>
  <si>
    <t>　　レセプト一件当たりの歯科医療費</t>
    <rPh sb="12" eb="14">
      <t>シカ</t>
    </rPh>
    <phoneticPr fontId="4"/>
  </si>
  <si>
    <t>　　患者一人当たりの歯科医療費</t>
    <rPh sb="10" eb="12">
      <t>シカ</t>
    </rPh>
    <phoneticPr fontId="4"/>
  </si>
  <si>
    <t>　　患者一人当たりの歯科医療費</t>
    <rPh sb="10" eb="12">
      <t>シカ</t>
    </rPh>
    <phoneticPr fontId="4"/>
  </si>
  <si>
    <t>　　被保険者一人当たりの歯科レセプト件数</t>
    <rPh sb="12" eb="14">
      <t>シカ</t>
    </rPh>
    <phoneticPr fontId="4"/>
  </si>
  <si>
    <t>被保険者
一人当たりの歯科レセプト件数(件)</t>
    <rPh sb="0" eb="4">
      <t>ヒホケンシャ</t>
    </rPh>
    <rPh sb="5" eb="7">
      <t>ヒトリ</t>
    </rPh>
    <rPh sb="7" eb="8">
      <t>ア</t>
    </rPh>
    <rPh sb="11" eb="13">
      <t>シカ</t>
    </rPh>
    <rPh sb="17" eb="19">
      <t>ケンスウ</t>
    </rPh>
    <rPh sb="20" eb="21">
      <t>ケン</t>
    </rPh>
    <phoneticPr fontId="4"/>
  </si>
  <si>
    <t>被保険者一人当たりの歯科レセプト件数</t>
    <rPh sb="0" eb="4">
      <t>ヒホケンシャ</t>
    </rPh>
    <rPh sb="4" eb="6">
      <t>ヒトリ</t>
    </rPh>
    <rPh sb="6" eb="7">
      <t>ア</t>
    </rPh>
    <rPh sb="10" eb="12">
      <t>シカ</t>
    </rPh>
    <rPh sb="16" eb="18">
      <t>ケンスウ</t>
    </rPh>
    <phoneticPr fontId="4"/>
  </si>
  <si>
    <t>　　歯科患者割合</t>
    <rPh sb="2" eb="4">
      <t>シカ</t>
    </rPh>
    <rPh sb="4" eb="6">
      <t>カンジャ</t>
    </rPh>
    <rPh sb="6" eb="8">
      <t>ワリアイ</t>
    </rPh>
    <phoneticPr fontId="4"/>
  </si>
  <si>
    <t xml:space="preserve">    被保険者一人当たりの歯科医療費</t>
    <rPh sb="14" eb="16">
      <t>シカ</t>
    </rPh>
    <phoneticPr fontId="4"/>
  </si>
  <si>
    <t>　　被保険者一人当たりの歯科医療費</t>
    <rPh sb="12" eb="14">
      <t>シカ</t>
    </rPh>
    <phoneticPr fontId="4"/>
  </si>
  <si>
    <t xml:space="preserve">    被保険者一人当たりの歯科レセプト件数</t>
    <rPh sb="4" eb="8">
      <t>ヒホケンシャ</t>
    </rPh>
    <rPh sb="8" eb="10">
      <t>ヒトリ</t>
    </rPh>
    <rPh sb="10" eb="11">
      <t>ア</t>
    </rPh>
    <rPh sb="14" eb="16">
      <t>シカ</t>
    </rPh>
    <rPh sb="20" eb="22">
      <t>ケンスウ</t>
    </rPh>
    <phoneticPr fontId="4"/>
  </si>
  <si>
    <t>　　年齢調整前後の被保険者一人当たりの歯科医療費</t>
    <rPh sb="2" eb="4">
      <t>ネンレイ</t>
    </rPh>
    <rPh sb="4" eb="6">
      <t>チョウセイ</t>
    </rPh>
    <rPh sb="6" eb="8">
      <t>ゼンゴ</t>
    </rPh>
    <rPh sb="19" eb="21">
      <t>シカ</t>
    </rPh>
    <phoneticPr fontId="4"/>
  </si>
  <si>
    <t>年齢調整前
被保険者一人当たりの
歯科医療費(円)</t>
    <rPh sb="6" eb="10">
      <t>ヒホケンシャ</t>
    </rPh>
    <rPh sb="10" eb="12">
      <t>ヒトリ</t>
    </rPh>
    <rPh sb="12" eb="13">
      <t>ア</t>
    </rPh>
    <rPh sb="17" eb="19">
      <t>シカ</t>
    </rPh>
    <rPh sb="19" eb="21">
      <t>イリョウ</t>
    </rPh>
    <rPh sb="21" eb="22">
      <t>ヒ</t>
    </rPh>
    <rPh sb="23" eb="24">
      <t>エン</t>
    </rPh>
    <phoneticPr fontId="4"/>
  </si>
  <si>
    <t>年齢調整後
被保険者一人当たりの
歯科医療費(円)</t>
    <rPh sb="4" eb="5">
      <t>ゴ</t>
    </rPh>
    <rPh sb="6" eb="10">
      <t>ヒホケンシャ</t>
    </rPh>
    <rPh sb="10" eb="12">
      <t>ヒトリ</t>
    </rPh>
    <rPh sb="12" eb="13">
      <t>ア</t>
    </rPh>
    <rPh sb="17" eb="19">
      <t>シカ</t>
    </rPh>
    <rPh sb="19" eb="21">
      <t>イリョウ</t>
    </rPh>
    <rPh sb="21" eb="22">
      <t>ヒ</t>
    </rPh>
    <rPh sb="23" eb="24">
      <t>エン</t>
    </rPh>
    <phoneticPr fontId="4"/>
  </si>
  <si>
    <t>年齢調整前被保険者一人当たりの歯科医療費</t>
    <rPh sb="5" eb="9">
      <t>ヒホケンシャ</t>
    </rPh>
    <rPh sb="9" eb="11">
      <t>ヒトリ</t>
    </rPh>
    <rPh sb="11" eb="12">
      <t>ア</t>
    </rPh>
    <rPh sb="15" eb="17">
      <t>シカ</t>
    </rPh>
    <rPh sb="17" eb="19">
      <t>イリョウ</t>
    </rPh>
    <rPh sb="19" eb="20">
      <t>ヒ</t>
    </rPh>
    <phoneticPr fontId="4"/>
  </si>
  <si>
    <t>年齢調整後被保険者一人当たりの歯科医療費</t>
    <rPh sb="4" eb="5">
      <t>ゴ</t>
    </rPh>
    <rPh sb="5" eb="9">
      <t>ヒホケンシャ</t>
    </rPh>
    <rPh sb="9" eb="11">
      <t>ヒトリ</t>
    </rPh>
    <rPh sb="11" eb="12">
      <t>ア</t>
    </rPh>
    <rPh sb="15" eb="17">
      <t>シカ</t>
    </rPh>
    <rPh sb="17" eb="19">
      <t>イリョウ</t>
    </rPh>
    <rPh sb="19" eb="20">
      <t>ヒ</t>
    </rPh>
    <phoneticPr fontId="4"/>
  </si>
  <si>
    <t>　　年齢調整前後の被保険者一人当たりの歯科医療費</t>
    <rPh sb="19" eb="21">
      <t>シカ</t>
    </rPh>
    <phoneticPr fontId="4"/>
  </si>
  <si>
    <t>中分類名</t>
    <rPh sb="0" eb="3">
      <t>チュウブンルイ</t>
    </rPh>
    <rPh sb="3" eb="4">
      <t>メイ</t>
    </rPh>
    <phoneticPr fontId="4"/>
  </si>
  <si>
    <t>豊能医療圏</t>
  </si>
  <si>
    <t>高血圧性疾患</t>
  </si>
  <si>
    <t>糖尿病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</si>
  <si>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</si>
  <si>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</si>
  <si>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</si>
  <si>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</si>
  <si>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</si>
  <si>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</si>
  <si>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</si>
  <si>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虚血性心疾患</t>
  </si>
  <si>
    <t>う蝕</t>
    <phoneticPr fontId="47"/>
  </si>
  <si>
    <t>歯肉炎及び歯周疾患</t>
    <phoneticPr fontId="47"/>
  </si>
  <si>
    <t>その他の歯及び歯の
支持組織の障害</t>
    <phoneticPr fontId="47"/>
  </si>
  <si>
    <t>その他の
消化器系の疾患</t>
    <phoneticPr fontId="47"/>
  </si>
  <si>
    <t>その他の損傷及び
その他の外因の影響</t>
    <phoneticPr fontId="47"/>
  </si>
  <si>
    <t>上記　中分類以外の疾病</t>
    <phoneticPr fontId="4"/>
  </si>
  <si>
    <t>歯科合計</t>
    <rPh sb="0" eb="2">
      <t>シカ</t>
    </rPh>
    <rPh sb="2" eb="4">
      <t>ゴウケイ</t>
    </rPh>
    <phoneticPr fontId="47"/>
  </si>
  <si>
    <t>※歯科レセプト件数及び歯科患者数…疾病項目毎に集計しているため、合計は一致しない(複数疾病をもつ患者がいるため)。</t>
    <rPh sb="1" eb="3">
      <t>シカ</t>
    </rPh>
    <rPh sb="7" eb="9">
      <t>ケンスウ</t>
    </rPh>
    <rPh sb="9" eb="10">
      <t>オヨ</t>
    </rPh>
    <rPh sb="11" eb="13">
      <t>シカ</t>
    </rPh>
    <rPh sb="13" eb="15">
      <t>カンジャ</t>
    </rPh>
    <rPh sb="15" eb="16">
      <t>スウ</t>
    </rPh>
    <rPh sb="17" eb="19">
      <t>シッペイ</t>
    </rPh>
    <rPh sb="19" eb="21">
      <t>コウモク</t>
    </rPh>
    <rPh sb="21" eb="22">
      <t>ゴト</t>
    </rPh>
    <rPh sb="23" eb="25">
      <t>シュウケイ</t>
    </rPh>
    <rPh sb="32" eb="34">
      <t>ゴウケイ</t>
    </rPh>
    <rPh sb="35" eb="37">
      <t>イッチ</t>
    </rPh>
    <phoneticPr fontId="4"/>
  </si>
  <si>
    <t>1101 う蝕</t>
  </si>
  <si>
    <t>1102 歯肉炎及び歯周疾患</t>
  </si>
  <si>
    <t>1113 その他の消化器系の疾患</t>
    <phoneticPr fontId="4"/>
  </si>
  <si>
    <t>【グラフ作成用】</t>
    <rPh sb="4" eb="7">
      <t>サクセイヨウ</t>
    </rPh>
    <phoneticPr fontId="4"/>
  </si>
  <si>
    <t>【計算用被保険者数】</t>
    <rPh sb="1" eb="4">
      <t>ケイサンヨウ</t>
    </rPh>
    <rPh sb="4" eb="5">
      <t>ヒ</t>
    </rPh>
    <rPh sb="5" eb="7">
      <t>ホケン</t>
    </rPh>
    <rPh sb="7" eb="8">
      <t>シャ</t>
    </rPh>
    <rPh sb="8" eb="9">
      <t>スウ</t>
    </rPh>
    <phoneticPr fontId="4"/>
  </si>
  <si>
    <t>歯科合計</t>
    <rPh sb="0" eb="2">
      <t>シカ</t>
    </rPh>
    <rPh sb="2" eb="4">
      <t>ゴウケイ</t>
    </rPh>
    <phoneticPr fontId="4"/>
  </si>
  <si>
    <t>特定の疾病を持たない者</t>
    <rPh sb="0" eb="2">
      <t>トクテイ</t>
    </rPh>
    <rPh sb="3" eb="5">
      <t>シッペイ</t>
    </rPh>
    <rPh sb="6" eb="7">
      <t>モ</t>
    </rPh>
    <rPh sb="10" eb="11">
      <t>モノ</t>
    </rPh>
    <phoneticPr fontId="4"/>
  </si>
  <si>
    <t>被保険者数(人)</t>
    <rPh sb="0" eb="4">
      <t>ヒホケンシャ</t>
    </rPh>
    <rPh sb="4" eb="5">
      <t>スウ</t>
    </rPh>
    <rPh sb="6" eb="7">
      <t>ニン</t>
    </rPh>
    <phoneticPr fontId="4"/>
  </si>
  <si>
    <t>　　特定疾病別歯科医療費</t>
    <rPh sb="2" eb="4">
      <t>トクテイ</t>
    </rPh>
    <rPh sb="4" eb="6">
      <t>シッペイ</t>
    </rPh>
    <rPh sb="6" eb="7">
      <t>ベツ</t>
    </rPh>
    <rPh sb="7" eb="9">
      <t>シカ</t>
    </rPh>
    <rPh sb="9" eb="12">
      <t>イリョウヒ</t>
    </rPh>
    <phoneticPr fontId="4"/>
  </si>
  <si>
    <t>特定の疾病を
もたない者</t>
    <rPh sb="0" eb="2">
      <t>トクテイ</t>
    </rPh>
    <rPh sb="3" eb="5">
      <t>シッペイ</t>
    </rPh>
    <rPh sb="11" eb="12">
      <t>モノ</t>
    </rPh>
    <phoneticPr fontId="47"/>
  </si>
  <si>
    <t>脳血管疾患</t>
    <rPh sb="0" eb="1">
      <t>ノウ</t>
    </rPh>
    <rPh sb="1" eb="3">
      <t>ケッカン</t>
    </rPh>
    <rPh sb="3" eb="5">
      <t>シッカン</t>
    </rPh>
    <phoneticPr fontId="52"/>
  </si>
  <si>
    <t>動脈硬化</t>
    <rPh sb="0" eb="2">
      <t>ドウミャク</t>
    </rPh>
    <rPh sb="2" eb="4">
      <t>コウカ</t>
    </rPh>
    <phoneticPr fontId="1"/>
  </si>
  <si>
    <t>腎不全</t>
    <rPh sb="0" eb="3">
      <t>ジンフゼン</t>
    </rPh>
    <phoneticPr fontId="1"/>
  </si>
  <si>
    <t>気分障害</t>
    <rPh sb="0" eb="2">
      <t>キブン</t>
    </rPh>
    <rPh sb="2" eb="4">
      <t>ショウガイ</t>
    </rPh>
    <phoneticPr fontId="1"/>
  </si>
  <si>
    <t>悪性新生物</t>
    <rPh sb="0" eb="2">
      <t>アクセイ</t>
    </rPh>
    <rPh sb="2" eb="5">
      <t>シンセイブツ</t>
    </rPh>
    <phoneticPr fontId="1"/>
  </si>
  <si>
    <t>肺炎</t>
    <rPh sb="0" eb="2">
      <t>ハイエン</t>
    </rPh>
    <phoneticPr fontId="1"/>
  </si>
  <si>
    <t>被保険者数</t>
    <rPh sb="0" eb="4">
      <t>ヒホケンシャ</t>
    </rPh>
    <rPh sb="4" eb="5">
      <t>スウ</t>
    </rPh>
    <phoneticPr fontId="4"/>
  </si>
  <si>
    <t>　　広域連合全体　</t>
    <rPh sb="2" eb="4">
      <t>コウイキ</t>
    </rPh>
    <rPh sb="4" eb="6">
      <t>レンゴウ</t>
    </rPh>
    <rPh sb="6" eb="8">
      <t>ゼンタイ</t>
    </rPh>
    <phoneticPr fontId="4"/>
  </si>
  <si>
    <t>患者一人
当たりの
歯科医療費(円)</t>
    <rPh sb="10" eb="12">
      <t>シカ</t>
    </rPh>
    <rPh sb="16" eb="17">
      <t>エン</t>
    </rPh>
    <phoneticPr fontId="47"/>
  </si>
  <si>
    <t>被保険者数に占める割合</t>
    <rPh sb="0" eb="4">
      <t>ヒホケンシャ</t>
    </rPh>
    <rPh sb="6" eb="7">
      <t>シ</t>
    </rPh>
    <rPh sb="9" eb="11">
      <t>ワリアイ</t>
    </rPh>
    <phoneticPr fontId="4"/>
  </si>
  <si>
    <t>65歳～69歳</t>
    <phoneticPr fontId="4"/>
  </si>
  <si>
    <t>70歳～74歳</t>
    <phoneticPr fontId="4"/>
  </si>
  <si>
    <t>75歳～79歳</t>
    <phoneticPr fontId="4"/>
  </si>
  <si>
    <t>80歳～84歳</t>
    <phoneticPr fontId="4"/>
  </si>
  <si>
    <t>85歳～89歳</t>
    <phoneticPr fontId="4"/>
  </si>
  <si>
    <t>90歳～94歳</t>
    <phoneticPr fontId="4"/>
  </si>
  <si>
    <t>95歳～</t>
    <phoneticPr fontId="4"/>
  </si>
  <si>
    <t>合計</t>
    <rPh sb="0" eb="2">
      <t>ゴウケイ</t>
    </rPh>
    <phoneticPr fontId="4"/>
  </si>
  <si>
    <t>患者数
(人)</t>
    <rPh sb="0" eb="3">
      <t>カンジャスウ</t>
    </rPh>
    <rPh sb="3" eb="4">
      <t>タイスウ</t>
    </rPh>
    <rPh sb="5" eb="6">
      <t>ニン</t>
    </rPh>
    <phoneticPr fontId="47"/>
  </si>
  <si>
    <t>特定疾病患者の歯科医療費(円)</t>
    <rPh sb="0" eb="2">
      <t>トクテイ</t>
    </rPh>
    <rPh sb="2" eb="4">
      <t>シッペイ</t>
    </rPh>
    <rPh sb="4" eb="6">
      <t>カンジャ</t>
    </rPh>
    <rPh sb="7" eb="9">
      <t>シカ</t>
    </rPh>
    <rPh sb="9" eb="12">
      <t>イリョウヒ</t>
    </rPh>
    <rPh sb="13" eb="14">
      <t>エン</t>
    </rPh>
    <phoneticPr fontId="4"/>
  </si>
  <si>
    <t>特定疾病患者数に占める割合</t>
    <rPh sb="0" eb="2">
      <t>トクテイ</t>
    </rPh>
    <rPh sb="2" eb="4">
      <t>シッペイ</t>
    </rPh>
    <rPh sb="4" eb="6">
      <t>カンジャ</t>
    </rPh>
    <rPh sb="6" eb="7">
      <t>スウ</t>
    </rPh>
    <rPh sb="8" eb="9">
      <t>シ</t>
    </rPh>
    <rPh sb="11" eb="13">
      <t>ワリアイ</t>
    </rPh>
    <phoneticPr fontId="4"/>
  </si>
  <si>
    <t>特定疾病患者のうち歯科レセプトが発生している者(人)</t>
    <rPh sb="0" eb="2">
      <t>トクテイ</t>
    </rPh>
    <rPh sb="2" eb="4">
      <t>シッペイ</t>
    </rPh>
    <rPh sb="4" eb="6">
      <t>カンジャ</t>
    </rPh>
    <rPh sb="9" eb="11">
      <t>シカ</t>
    </rPh>
    <rPh sb="16" eb="18">
      <t>ハッセイ</t>
    </rPh>
    <rPh sb="22" eb="23">
      <t>シャ</t>
    </rPh>
    <rPh sb="24" eb="25">
      <t>ニン</t>
    </rPh>
    <phoneticPr fontId="1"/>
  </si>
  <si>
    <t>脂質異常症</t>
  </si>
  <si>
    <t>　　中分類による疾病別歯科医療費</t>
    <rPh sb="2" eb="5">
      <t>チュウブンルイ</t>
    </rPh>
    <rPh sb="8" eb="10">
      <t>シッペイ</t>
    </rPh>
    <rPh sb="10" eb="11">
      <t>ベツ</t>
    </rPh>
    <rPh sb="11" eb="13">
      <t>シカ</t>
    </rPh>
    <rPh sb="13" eb="16">
      <t>イリョウヒ</t>
    </rPh>
    <phoneticPr fontId="4"/>
  </si>
  <si>
    <t>特定疾病別 歯科レセプト発生者一人当たりの歯科医療費</t>
    <rPh sb="0" eb="2">
      <t>トクテイ</t>
    </rPh>
    <rPh sb="2" eb="4">
      <t>シッペイ</t>
    </rPh>
    <rPh sb="4" eb="5">
      <t>ベツ</t>
    </rPh>
    <rPh sb="15" eb="17">
      <t>ヒトリ</t>
    </rPh>
    <rPh sb="17" eb="18">
      <t>ア</t>
    </rPh>
    <rPh sb="21" eb="23">
      <t>シカ</t>
    </rPh>
    <rPh sb="23" eb="26">
      <t>イリョウヒ</t>
    </rPh>
    <phoneticPr fontId="31"/>
  </si>
  <si>
    <t>データ化範囲(分析対象)…歯科の電子レセプト。</t>
    <phoneticPr fontId="4"/>
  </si>
  <si>
    <t>　　歯科医療費の状況</t>
    <rPh sb="2" eb="4">
      <t>シカ</t>
    </rPh>
    <rPh sb="8" eb="10">
      <t>ジョウキョウ</t>
    </rPh>
    <phoneticPr fontId="4"/>
  </si>
  <si>
    <t>　　歯科患者割合</t>
    <rPh sb="2" eb="4">
      <t>シカ</t>
    </rPh>
    <phoneticPr fontId="4"/>
  </si>
  <si>
    <t>糖尿病</t>
    <phoneticPr fontId="4"/>
  </si>
  <si>
    <t>　　中分類による疾病別歯科医療費の構成比</t>
    <rPh sb="17" eb="20">
      <t>コウセイヒ</t>
    </rPh>
    <phoneticPr fontId="47"/>
  </si>
  <si>
    <t>C/A</t>
    <phoneticPr fontId="4"/>
  </si>
  <si>
    <t>B</t>
    <phoneticPr fontId="4"/>
  </si>
  <si>
    <t>B/被保険者数</t>
    <rPh sb="2" eb="6">
      <t>ヒホケンシャ</t>
    </rPh>
    <rPh sb="6" eb="7">
      <t>スウ</t>
    </rPh>
    <phoneticPr fontId="4"/>
  </si>
  <si>
    <t>B/A</t>
    <phoneticPr fontId="4"/>
  </si>
  <si>
    <t>A</t>
    <phoneticPr fontId="4"/>
  </si>
  <si>
    <t>C/B</t>
    <phoneticPr fontId="4"/>
  </si>
  <si>
    <t>特定疾病別 特定疾病患者に占める歯科レセプト発生者の割合</t>
    <phoneticPr fontId="31"/>
  </si>
  <si>
    <t>A</t>
    <phoneticPr fontId="4"/>
  </si>
  <si>
    <t>C</t>
    <phoneticPr fontId="4"/>
  </si>
  <si>
    <t>D</t>
    <phoneticPr fontId="4"/>
  </si>
  <si>
    <t>D/C</t>
    <phoneticPr fontId="4"/>
  </si>
  <si>
    <t>大阪市医療圏</t>
  </si>
  <si>
    <t>豊能医療圏</t>
    <phoneticPr fontId="4"/>
  </si>
  <si>
    <t>【計算用被保険者数】</t>
    <rPh sb="1" eb="4">
      <t>ケイサンヨウ</t>
    </rPh>
    <rPh sb="4" eb="8">
      <t>ヒホケンシャ</t>
    </rPh>
    <rPh sb="8" eb="9">
      <t>スウ</t>
    </rPh>
    <phoneticPr fontId="4"/>
  </si>
  <si>
    <t>歯科
レセプト
件数(件)</t>
    <rPh sb="0" eb="2">
      <t>シカ</t>
    </rPh>
    <rPh sb="8" eb="10">
      <t>ケンスウ</t>
    </rPh>
    <rPh sb="11" eb="12">
      <t>ケン</t>
    </rPh>
    <phoneticPr fontId="4"/>
  </si>
  <si>
    <t>歯科
医療費
(円)</t>
    <rPh sb="0" eb="2">
      <t>シカ</t>
    </rPh>
    <phoneticPr fontId="4"/>
  </si>
  <si>
    <t>歯科
患者数
(人)　</t>
    <rPh sb="0" eb="2">
      <t>シカ</t>
    </rPh>
    <phoneticPr fontId="4"/>
  </si>
  <si>
    <t>患者
一人当たりの
歯科医療費(円)</t>
    <rPh sb="10" eb="12">
      <t>シカ</t>
    </rPh>
    <phoneticPr fontId="4"/>
  </si>
  <si>
    <t>被保険者
一人当たりの
歯科医療費</t>
    <phoneticPr fontId="4"/>
  </si>
  <si>
    <t>レセプト
一件当たりの
歯科医療費</t>
    <phoneticPr fontId="4"/>
  </si>
  <si>
    <t>患者
一人当たりの
歯科医療費</t>
    <phoneticPr fontId="4"/>
  </si>
  <si>
    <t>被保険者
一人当たりの
歯科レセプト件数</t>
    <rPh sb="0" eb="4">
      <t>ヒホケンシャ</t>
    </rPh>
    <rPh sb="5" eb="7">
      <t>ヒトリ</t>
    </rPh>
    <rPh sb="7" eb="8">
      <t>ア</t>
    </rPh>
    <rPh sb="12" eb="14">
      <t>シカ</t>
    </rPh>
    <rPh sb="18" eb="20">
      <t>ケンスウ</t>
    </rPh>
    <phoneticPr fontId="4"/>
  </si>
  <si>
    <t>歯科患者割合
(被保険者数に占める割合)</t>
    <rPh sb="0" eb="2">
      <t>シカ</t>
    </rPh>
    <rPh sb="2" eb="4">
      <t>カンジャ</t>
    </rPh>
    <rPh sb="4" eb="6">
      <t>ワリアイ</t>
    </rPh>
    <rPh sb="8" eb="12">
      <t>ヒホケンシャ</t>
    </rPh>
    <rPh sb="12" eb="13">
      <t>スウ</t>
    </rPh>
    <rPh sb="14" eb="15">
      <t>シ</t>
    </rPh>
    <rPh sb="17" eb="19">
      <t>ワリアイ</t>
    </rPh>
    <phoneticPr fontId="4"/>
  </si>
  <si>
    <t>被保険者
一人当たりの
歯科医療費</t>
    <rPh sb="12" eb="14">
      <t>シカ</t>
    </rPh>
    <phoneticPr fontId="4"/>
  </si>
  <si>
    <t>レセプト
一件当たりの
歯科医療費</t>
    <rPh sb="12" eb="14">
      <t>シカ</t>
    </rPh>
    <phoneticPr fontId="4"/>
  </si>
  <si>
    <t>患者
一人当たりの
歯科医療費</t>
    <rPh sb="10" eb="12">
      <t>シカ</t>
    </rPh>
    <phoneticPr fontId="4"/>
  </si>
  <si>
    <t>歯科患者割合
(被保険者数に
占める割合)</t>
    <phoneticPr fontId="4"/>
  </si>
  <si>
    <t>歯科
レセプト
件数(件)※</t>
    <rPh sb="0" eb="2">
      <t>シカ</t>
    </rPh>
    <rPh sb="8" eb="10">
      <t>ケンスウ</t>
    </rPh>
    <rPh sb="11" eb="12">
      <t>ケン</t>
    </rPh>
    <phoneticPr fontId="4"/>
  </si>
  <si>
    <t>歯科
医療費
(円)</t>
    <rPh sb="0" eb="2">
      <t>シカ</t>
    </rPh>
    <rPh sb="3" eb="6">
      <t>イリョウヒ</t>
    </rPh>
    <rPh sb="8" eb="9">
      <t>エン</t>
    </rPh>
    <phoneticPr fontId="4"/>
  </si>
  <si>
    <t>歯科
患者数
(人)※</t>
    <rPh sb="0" eb="2">
      <t>シカ</t>
    </rPh>
    <rPh sb="3" eb="6">
      <t>カンジャスウ</t>
    </rPh>
    <rPh sb="8" eb="9">
      <t>ニン</t>
    </rPh>
    <phoneticPr fontId="4"/>
  </si>
  <si>
    <t>レセプト
一件当たりの
歯科医療費
(円)</t>
    <rPh sb="5" eb="6">
      <t>イッ</t>
    </rPh>
    <rPh sb="6" eb="7">
      <t>ケン</t>
    </rPh>
    <rPh sb="7" eb="8">
      <t>ア</t>
    </rPh>
    <rPh sb="12" eb="14">
      <t>シカ</t>
    </rPh>
    <rPh sb="14" eb="17">
      <t>イリョウヒ</t>
    </rPh>
    <rPh sb="19" eb="20">
      <t>エン</t>
    </rPh>
    <phoneticPr fontId="4"/>
  </si>
  <si>
    <t>被保険者数
(人)</t>
    <rPh sb="0" eb="4">
      <t>ヒホケンシャ</t>
    </rPh>
    <rPh sb="4" eb="5">
      <t>スウ</t>
    </rPh>
    <rPh sb="7" eb="8">
      <t>ニン</t>
    </rPh>
    <phoneticPr fontId="4"/>
  </si>
  <si>
    <t>歯科
患者数
(人)</t>
    <rPh sb="0" eb="2">
      <t>シカ</t>
    </rPh>
    <rPh sb="3" eb="6">
      <t>カンジャスウ</t>
    </rPh>
    <rPh sb="8" eb="9">
      <t>ニン</t>
    </rPh>
    <phoneticPr fontId="4"/>
  </si>
  <si>
    <t>患者
一人当たりの
歯科医療費
(円)</t>
    <rPh sb="0" eb="2">
      <t>カンジャ</t>
    </rPh>
    <rPh sb="3" eb="5">
      <t>ヒトリ</t>
    </rPh>
    <rPh sb="5" eb="6">
      <t>ア</t>
    </rPh>
    <rPh sb="10" eb="12">
      <t>シカ</t>
    </rPh>
    <rPh sb="12" eb="15">
      <t>イリョウヒ</t>
    </rPh>
    <rPh sb="17" eb="18">
      <t>エン</t>
    </rPh>
    <phoneticPr fontId="4"/>
  </si>
  <si>
    <t>特定疾病患者の
歯科医療費(円)</t>
    <rPh sb="0" eb="2">
      <t>トクテイ</t>
    </rPh>
    <rPh sb="2" eb="4">
      <t>シッペイ</t>
    </rPh>
    <rPh sb="4" eb="6">
      <t>カンジャ</t>
    </rPh>
    <rPh sb="8" eb="10">
      <t>シカ</t>
    </rPh>
    <rPh sb="10" eb="13">
      <t>イリョウヒ</t>
    </rPh>
    <rPh sb="14" eb="15">
      <t>エン</t>
    </rPh>
    <phoneticPr fontId="4"/>
  </si>
  <si>
    <t>患者
一人当たりの
歯科医療費
(円)</t>
    <rPh sb="10" eb="12">
      <t>シカ</t>
    </rPh>
    <rPh sb="17" eb="18">
      <t>エン</t>
    </rPh>
    <phoneticPr fontId="47"/>
  </si>
  <si>
    <t>被保険者数
に占める割合</t>
    <rPh sb="0" eb="4">
      <t>ヒホケンシャ</t>
    </rPh>
    <rPh sb="7" eb="8">
      <t>シ</t>
    </rPh>
    <rPh sb="10" eb="12">
      <t>ワリアイ</t>
    </rPh>
    <phoneticPr fontId="4"/>
  </si>
  <si>
    <t>特定疾病患者数
に占める割合</t>
    <rPh sb="0" eb="2">
      <t>トクテイ</t>
    </rPh>
    <rPh sb="2" eb="4">
      <t>シッペイ</t>
    </rPh>
    <rPh sb="4" eb="6">
      <t>カンジャ</t>
    </rPh>
    <rPh sb="6" eb="7">
      <t>スウ</t>
    </rPh>
    <rPh sb="9" eb="10">
      <t>シ</t>
    </rPh>
    <rPh sb="12" eb="14">
      <t>ワリアイ</t>
    </rPh>
    <phoneticPr fontId="4"/>
  </si>
  <si>
    <t>被保険者数
(人)</t>
    <phoneticPr fontId="4"/>
  </si>
  <si>
    <t>特定疾病患者
のうち歯科レセプトが発生している者(人)</t>
    <rPh sb="0" eb="2">
      <t>トクテイ</t>
    </rPh>
    <rPh sb="2" eb="4">
      <t>シッペイ</t>
    </rPh>
    <rPh sb="4" eb="6">
      <t>カンジャ</t>
    </rPh>
    <rPh sb="10" eb="12">
      <t>シカ</t>
    </rPh>
    <rPh sb="17" eb="19">
      <t>ハッセイ</t>
    </rPh>
    <rPh sb="23" eb="24">
      <t>シャ</t>
    </rPh>
    <rPh sb="25" eb="26">
      <t>ニン</t>
    </rPh>
    <phoneticPr fontId="1"/>
  </si>
  <si>
    <t>患者一人当たりの歯科医療費</t>
    <rPh sb="8" eb="10">
      <t>シカ</t>
    </rPh>
    <phoneticPr fontId="4"/>
  </si>
  <si>
    <t>歯科患者割合(被保険者数に占める割合)</t>
    <phoneticPr fontId="4"/>
  </si>
  <si>
    <t>　 　特定疾病別歯科医療費</t>
    <rPh sb="3" eb="5">
      <t>トクテイ</t>
    </rPh>
    <rPh sb="5" eb="7">
      <t>シッペイ</t>
    </rPh>
    <rPh sb="7" eb="8">
      <t>ベツ</t>
    </rPh>
    <rPh sb="8" eb="10">
      <t>シカ</t>
    </rPh>
    <rPh sb="10" eb="13">
      <t>イリョウヒ</t>
    </rPh>
    <phoneticPr fontId="4"/>
  </si>
  <si>
    <t>被保険者一人当たりの歯科医療費</t>
    <rPh sb="10" eb="12">
      <t>シカ</t>
    </rPh>
    <rPh sb="12" eb="15">
      <t>イリョウヒ</t>
    </rPh>
    <phoneticPr fontId="4"/>
  </si>
  <si>
    <t>レセプト一件当たりの歯科医療費</t>
    <rPh sb="10" eb="12">
      <t>シカ</t>
    </rPh>
    <rPh sb="12" eb="14">
      <t>イリョウ</t>
    </rPh>
    <rPh sb="14" eb="15">
      <t>ヒ</t>
    </rPh>
    <phoneticPr fontId="4"/>
  </si>
  <si>
    <t>歯科患者割合(被保険者数に占める割合)</t>
    <rPh sb="0" eb="2">
      <t>シカ</t>
    </rPh>
    <rPh sb="2" eb="4">
      <t>カンジャ</t>
    </rPh>
    <rPh sb="4" eb="6">
      <t>ワリアイ</t>
    </rPh>
    <phoneticPr fontId="4"/>
  </si>
  <si>
    <t>被保険者一人当たりの歯科医療費</t>
    <rPh sb="9" eb="11">
      <t>シカ</t>
    </rPh>
    <phoneticPr fontId="4"/>
  </si>
  <si>
    <t>1905 その他の損傷及び
     その他の外因の影響</t>
    <phoneticPr fontId="4"/>
  </si>
  <si>
    <t>1103 その他の歯及び
     歯の支持組織の障害</t>
    <phoneticPr fontId="4"/>
  </si>
  <si>
    <t>被保険者
一人当たりの
歯科レセプト
件数(件)</t>
    <rPh sb="0" eb="4">
      <t>ヒホケンシャ</t>
    </rPh>
    <rPh sb="5" eb="7">
      <t>ヒトリ</t>
    </rPh>
    <rPh sb="7" eb="8">
      <t>ア</t>
    </rPh>
    <rPh sb="12" eb="14">
      <t>シカ</t>
    </rPh>
    <rPh sb="19" eb="21">
      <t>ケンスウ</t>
    </rPh>
    <rPh sb="22" eb="23">
      <t>ケン</t>
    </rPh>
    <phoneticPr fontId="4"/>
  </si>
  <si>
    <t>レセプト
一件当たりの
歯科医療費
(円)</t>
    <rPh sb="12" eb="14">
      <t>シカ</t>
    </rPh>
    <rPh sb="14" eb="16">
      <t>イリョウ</t>
    </rPh>
    <rPh sb="16" eb="17">
      <t>ヒ</t>
    </rPh>
    <phoneticPr fontId="4"/>
  </si>
  <si>
    <t>患者
一人当たりの
歯科医療費
(円)</t>
    <rPh sb="10" eb="12">
      <t>シカ</t>
    </rPh>
    <phoneticPr fontId="4"/>
  </si>
  <si>
    <t>被保険者
一人当たりの
歯科医療費
(円)</t>
    <rPh sb="12" eb="14">
      <t>シカ</t>
    </rPh>
    <phoneticPr fontId="4"/>
  </si>
  <si>
    <t>レセプト
一件当たりの
歯科医療費(円)</t>
    <rPh sb="12" eb="14">
      <t>シカ</t>
    </rPh>
    <rPh sb="14" eb="16">
      <t>イリョウ</t>
    </rPh>
    <rPh sb="16" eb="17">
      <t>ヒ</t>
    </rPh>
    <phoneticPr fontId="4"/>
  </si>
  <si>
    <t>被保険者
一人当たりの
歯科レセプト件数(件)</t>
    <rPh sb="0" eb="4">
      <t>ヒホケンシャ</t>
    </rPh>
    <rPh sb="5" eb="7">
      <t>ヒトリ</t>
    </rPh>
    <rPh sb="7" eb="8">
      <t>ア</t>
    </rPh>
    <rPh sb="12" eb="14">
      <t>シカ</t>
    </rPh>
    <rPh sb="18" eb="20">
      <t>ケンスウ</t>
    </rPh>
    <rPh sb="21" eb="22">
      <t>ケン</t>
    </rPh>
    <phoneticPr fontId="4"/>
  </si>
  <si>
    <t>【表作成用被保険者数】</t>
    <rPh sb="1" eb="2">
      <t>ヒョウ</t>
    </rPh>
    <rPh sb="2" eb="5">
      <t>サクセイヨウ</t>
    </rPh>
    <rPh sb="5" eb="9">
      <t>ヒホケンシャ</t>
    </rPh>
    <rPh sb="9" eb="10">
      <t>スウ</t>
    </rPh>
    <phoneticPr fontId="4"/>
  </si>
  <si>
    <t>65歳～69歳</t>
    <rPh sb="2" eb="3">
      <t>サイ</t>
    </rPh>
    <rPh sb="6" eb="7">
      <t>サイ</t>
    </rPh>
    <phoneticPr fontId="4"/>
  </si>
  <si>
    <t>70歳～74歳</t>
    <rPh sb="2" eb="3">
      <t>サイ</t>
    </rPh>
    <rPh sb="6" eb="7">
      <t>サイ</t>
    </rPh>
    <phoneticPr fontId="4"/>
  </si>
  <si>
    <t>75歳～79歳</t>
    <rPh sb="2" eb="3">
      <t>サイ</t>
    </rPh>
    <rPh sb="6" eb="7">
      <t>サイ</t>
    </rPh>
    <phoneticPr fontId="4"/>
  </si>
  <si>
    <t>80歳～84歳</t>
    <rPh sb="2" eb="3">
      <t>サイ</t>
    </rPh>
    <rPh sb="6" eb="7">
      <t>サイ</t>
    </rPh>
    <phoneticPr fontId="4"/>
  </si>
  <si>
    <t>85歳～89歳</t>
    <rPh sb="2" eb="3">
      <t>サイ</t>
    </rPh>
    <rPh sb="6" eb="7">
      <t>サイ</t>
    </rPh>
    <phoneticPr fontId="4"/>
  </si>
  <si>
    <t>90歳～94歳</t>
    <rPh sb="2" eb="3">
      <t>サイ</t>
    </rPh>
    <rPh sb="6" eb="7">
      <t>サイ</t>
    </rPh>
    <phoneticPr fontId="4"/>
  </si>
  <si>
    <t>95歳～</t>
    <rPh sb="2" eb="3">
      <t>サイ</t>
    </rPh>
    <phoneticPr fontId="4"/>
  </si>
  <si>
    <t>堺市中区</t>
    <phoneticPr fontId="4"/>
  </si>
  <si>
    <t>以上</t>
    <rPh sb="0" eb="2">
      <t>イジョウ</t>
    </rPh>
    <phoneticPr fontId="5"/>
  </si>
  <si>
    <t>以下</t>
    <rPh sb="0" eb="2">
      <t>イカ</t>
    </rPh>
    <phoneticPr fontId="5"/>
  </si>
  <si>
    <t>未満</t>
    <rPh sb="0" eb="2">
      <t>ミマン</t>
    </rPh>
    <phoneticPr fontId="5"/>
  </si>
  <si>
    <t>中分類名</t>
    <phoneticPr fontId="4"/>
  </si>
  <si>
    <t>特定疾病名</t>
    <rPh sb="0" eb="2">
      <t>トクテイ</t>
    </rPh>
    <rPh sb="2" eb="4">
      <t>シッペイ</t>
    </rPh>
    <rPh sb="4" eb="5">
      <t>メイ</t>
    </rPh>
    <phoneticPr fontId="1"/>
  </si>
  <si>
    <t>特定疾病名</t>
    <phoneticPr fontId="4"/>
  </si>
  <si>
    <t>　　市区町村別</t>
    <phoneticPr fontId="4"/>
  </si>
  <si>
    <t>　　被保険者一人当たりの歯科レセプト件数</t>
    <rPh sb="2" eb="6">
      <t>ヒホケンシャ</t>
    </rPh>
    <rPh sb="6" eb="8">
      <t>ヒトリ</t>
    </rPh>
    <rPh sb="8" eb="9">
      <t>ア</t>
    </rPh>
    <rPh sb="12" eb="14">
      <t>シカ</t>
    </rPh>
    <rPh sb="18" eb="20">
      <t>ケンスウ</t>
    </rPh>
    <phoneticPr fontId="4"/>
  </si>
  <si>
    <t>中分類による疾病別歯科医療費</t>
    <rPh sb="0" eb="3">
      <t>チュウブンルイ</t>
    </rPh>
    <rPh sb="6" eb="8">
      <t>シッペイ</t>
    </rPh>
    <rPh sb="8" eb="9">
      <t>ベツ</t>
    </rPh>
    <rPh sb="9" eb="11">
      <t>シカ</t>
    </rPh>
    <rPh sb="11" eb="14">
      <t>イリョウヒ</t>
    </rPh>
    <phoneticPr fontId="4"/>
  </si>
  <si>
    <t>地区別</t>
    <rPh sb="0" eb="2">
      <t>チク</t>
    </rPh>
    <rPh sb="2" eb="3">
      <t>ベツ</t>
    </rPh>
    <phoneticPr fontId="4"/>
  </si>
  <si>
    <t>市区町村別</t>
    <rPh sb="0" eb="2">
      <t>シク</t>
    </rPh>
    <rPh sb="2" eb="4">
      <t>マチムラ</t>
    </rPh>
    <rPh sb="4" eb="5">
      <t>ベツ</t>
    </rPh>
    <phoneticPr fontId="4"/>
  </si>
  <si>
    <t>データ化範囲(分析対象)…歯科の電子レセプト。対象診療年月は令和2年4月～令和3年3月診療分(12カ月分)。</t>
  </si>
  <si>
    <t>データ化範囲(分析対象)…歯科の電子レセプト。対象診療年月は令和2年4月～令和3年3月診療分(12カ月分)。</t>
    <rPh sb="13" eb="15">
      <t>シカ</t>
    </rPh>
    <phoneticPr fontId="4"/>
  </si>
  <si>
    <t>　　　　　　　　　　　　対象診療年月は令和2年4月～令和3年3月診療分(12カ月分)。</t>
  </si>
  <si>
    <t>年齢基準日…令和3年3月31日時点。</t>
    <phoneticPr fontId="4"/>
  </si>
  <si>
    <t>歯科患者割合(被保険者数に占める割合)
(%)</t>
    <rPh sb="0" eb="2">
      <t>シカ</t>
    </rPh>
    <rPh sb="2" eb="4">
      <t>カンジャ</t>
    </rPh>
    <rPh sb="4" eb="6">
      <t>ワリアイ</t>
    </rPh>
    <phoneticPr fontId="4"/>
  </si>
  <si>
    <t>歯科患者割合
(被保険者数に占める割合)
(%)</t>
    <rPh sb="0" eb="2">
      <t>シカ</t>
    </rPh>
    <rPh sb="2" eb="4">
      <t>カンジャ</t>
    </rPh>
    <rPh sb="4" eb="6">
      <t>ワリアイ</t>
    </rPh>
    <phoneticPr fontId="4"/>
  </si>
  <si>
    <t>特定疾病患者のうち歯科レセプトが発生している者の割合(%)</t>
    <rPh sb="0" eb="2">
      <t>トクテイ</t>
    </rPh>
    <rPh sb="2" eb="4">
      <t>シッペイ</t>
    </rPh>
    <rPh sb="4" eb="6">
      <t>カンジャ</t>
    </rPh>
    <rPh sb="9" eb="11">
      <t>シカ</t>
    </rPh>
    <rPh sb="16" eb="18">
      <t>ハッセイ</t>
    </rPh>
    <rPh sb="22" eb="23">
      <t>モノ</t>
    </rPh>
    <rPh sb="24" eb="26">
      <t>ワリアイ</t>
    </rPh>
    <phoneticPr fontId="4"/>
  </si>
  <si>
    <t>【グラフラベル用】</t>
    <rPh sb="7" eb="8">
      <t>ヨウ</t>
    </rPh>
    <phoneticPr fontId="4"/>
  </si>
  <si>
    <t>歯科医療費</t>
    <rPh sb="0" eb="2">
      <t>シカ</t>
    </rPh>
    <rPh sb="2" eb="5">
      <t>イリョウヒ</t>
    </rPh>
    <phoneticPr fontId="4"/>
  </si>
  <si>
    <t>歯科患者割合</t>
    <rPh sb="0" eb="6">
      <t>シカカンジャワリアイ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</si>
</sst>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&quot;¥&quot;#,##0_);[Red]\(&quot;¥&quot;#,##0\)"/>
    <numFmt numFmtId="177" formatCode="#,##0_ "/>
    <numFmt numFmtId="178" formatCode="#,##0_ ;[Red]\-#,##0\ "/>
    <numFmt numFmtId="179" formatCode="0.0%"/>
    <numFmt numFmtId="180" formatCode="#,##0.0_ ;[Red]\-#,##0.0\ "/>
    <numFmt numFmtId="181" formatCode="0_ "/>
    <numFmt numFmtId="182" formatCode="#,##0&quot;円&quot;"/>
    <numFmt numFmtId="183" formatCode="#,##0.0&quot;件&quot;"/>
    <numFmt numFmtId="184" formatCode="#,##0.00_ ;[Red]\-#,##0.00\ "/>
    <numFmt numFmtId="185" formatCode="#,##0.00&quot;件&quot;"/>
  </numFmts>
  <fonts count="6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9C000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7.5"/>
      <name val="ＭＳ 明朝"/>
      <family val="1"/>
      <charset val="128"/>
    </font>
    <font>
      <sz val="8"/>
      <name val="ＭＳ 明朝"/>
      <family val="1"/>
      <charset val="128"/>
    </font>
    <font>
      <sz val="8"/>
      <color rgb="FFFF000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8"/>
      <color theme="1"/>
      <name val="ＭＳ Ｐゴシック"/>
      <family val="1"/>
      <charset val="128"/>
      <scheme val="minor"/>
    </font>
    <font>
      <sz val="7.5"/>
      <name val="ＭＳ 明朝"/>
      <family val="1"/>
      <charset val="128"/>
    </font>
    <font>
      <sz val="6"/>
      <name val="ＭＳ 明朝"/>
      <family val="1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57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8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29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33" fillId="0" borderId="0">
      <alignment vertical="center"/>
    </xf>
    <xf numFmtId="0" fontId="13" fillId="0" borderId="0"/>
    <xf numFmtId="0" fontId="13" fillId="0" borderId="0"/>
    <xf numFmtId="0" fontId="55" fillId="0" borderId="0" applyNumberFormat="0" applyFill="0" applyBorder="0" applyAlignment="0" applyProtection="0">
      <alignment vertical="center"/>
    </xf>
    <xf numFmtId="0" fontId="56" fillId="0" borderId="81" applyNumberFormat="0" applyFill="0" applyAlignment="0" applyProtection="0">
      <alignment vertical="center"/>
    </xf>
    <xf numFmtId="0" fontId="57" fillId="0" borderId="82" applyNumberFormat="0" applyFill="0" applyAlignment="0" applyProtection="0">
      <alignment vertical="center"/>
    </xf>
    <xf numFmtId="0" fontId="58" fillId="0" borderId="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4" borderId="83" applyNumberFormat="0" applyAlignment="0" applyProtection="0">
      <alignment vertical="center"/>
    </xf>
    <xf numFmtId="0" fontId="61" fillId="35" borderId="84" applyNumberFormat="0" applyAlignment="0" applyProtection="0">
      <alignment vertical="center"/>
    </xf>
    <xf numFmtId="0" fontId="62" fillId="35" borderId="83" applyNumberFormat="0" applyAlignment="0" applyProtection="0">
      <alignment vertical="center"/>
    </xf>
    <xf numFmtId="0" fontId="63" fillId="0" borderId="85" applyNumberFormat="0" applyFill="0" applyAlignment="0" applyProtection="0">
      <alignment vertical="center"/>
    </xf>
    <xf numFmtId="0" fontId="64" fillId="36" borderId="86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87" applyNumberFormat="0" applyFill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68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7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1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55" borderId="0" applyNumberFormat="0" applyBorder="0" applyAlignment="0" applyProtection="0">
      <alignment vertical="center"/>
    </xf>
    <xf numFmtId="0" fontId="1" fillId="56" borderId="0" applyNumberFormat="0" applyBorder="0" applyAlignment="0" applyProtection="0">
      <alignment vertical="center"/>
    </xf>
    <xf numFmtId="0" fontId="68" fillId="57" borderId="0" applyNumberFormat="0" applyBorder="0" applyAlignment="0" applyProtection="0">
      <alignment vertical="center"/>
    </xf>
    <xf numFmtId="0" fontId="1" fillId="58" borderId="0" applyNumberFormat="0" applyBorder="0" applyAlignment="0" applyProtection="0">
      <alignment vertical="center"/>
    </xf>
    <xf numFmtId="0" fontId="1" fillId="59" borderId="0" applyNumberFormat="0" applyBorder="0" applyAlignment="0" applyProtection="0">
      <alignment vertical="center"/>
    </xf>
    <xf numFmtId="0" fontId="1" fillId="60" borderId="0" applyNumberFormat="0" applyBorder="0" applyAlignment="0" applyProtection="0">
      <alignment vertical="center"/>
    </xf>
  </cellStyleXfs>
  <cellXfs count="421"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>
      <alignment vertical="center"/>
    </xf>
    <xf numFmtId="0" fontId="34" fillId="0" borderId="0" xfId="0" applyNumberFormat="1" applyFont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 shrinkToFit="1"/>
    </xf>
    <xf numFmtId="179" fontId="35" fillId="0" borderId="4" xfId="0" applyNumberFormat="1" applyFont="1" applyBorder="1" applyAlignment="1">
      <alignment horizontal="right" vertical="center" shrinkToFit="1"/>
    </xf>
    <xf numFmtId="0" fontId="35" fillId="0" borderId="22" xfId="0" applyFont="1" applyBorder="1">
      <alignment vertical="center"/>
    </xf>
    <xf numFmtId="179" fontId="35" fillId="0" borderId="7" xfId="0" applyNumberFormat="1" applyFont="1" applyBorder="1" applyAlignment="1">
      <alignment horizontal="right" vertical="center" shrinkToFit="1"/>
    </xf>
    <xf numFmtId="0" fontId="35" fillId="0" borderId="4" xfId="0" applyFont="1" applyBorder="1" applyAlignment="1">
      <alignment horizontal="center" vertical="center" shrinkToFit="1"/>
    </xf>
    <xf numFmtId="0" fontId="35" fillId="0" borderId="7" xfId="0" applyFont="1" applyBorder="1" applyAlignment="1">
      <alignment horizontal="center" vertical="center"/>
    </xf>
    <xf numFmtId="0" fontId="35" fillId="0" borderId="3" xfId="1387" applyFont="1" applyFill="1" applyBorder="1" applyAlignment="1">
      <alignment vertical="center"/>
    </xf>
    <xf numFmtId="0" fontId="35" fillId="0" borderId="3" xfId="1387" applyFont="1" applyBorder="1" applyAlignment="1">
      <alignment vertical="center"/>
    </xf>
    <xf numFmtId="0" fontId="34" fillId="0" borderId="0" xfId="0" applyFont="1" applyFill="1">
      <alignment vertical="center"/>
    </xf>
    <xf numFmtId="0" fontId="35" fillId="0" borderId="0" xfId="0" applyFo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22" xfId="0" applyFont="1" applyFill="1" applyBorder="1">
      <alignment vertical="center"/>
    </xf>
    <xf numFmtId="0" fontId="35" fillId="0" borderId="37" xfId="0" applyFont="1" applyFill="1" applyBorder="1">
      <alignment vertical="center"/>
    </xf>
    <xf numFmtId="178" fontId="35" fillId="0" borderId="0" xfId="0" applyNumberFormat="1" applyFont="1" applyFill="1">
      <alignment vertical="center"/>
    </xf>
    <xf numFmtId="180" fontId="35" fillId="0" borderId="0" xfId="0" applyNumberFormat="1" applyFont="1" applyFill="1">
      <alignment vertical="center"/>
    </xf>
    <xf numFmtId="179" fontId="35" fillId="0" borderId="0" xfId="0" applyNumberFormat="1" applyFont="1" applyFill="1">
      <alignment vertical="center"/>
    </xf>
    <xf numFmtId="181" fontId="35" fillId="0" borderId="0" xfId="0" applyNumberFormat="1" applyFont="1" applyFill="1">
      <alignment vertical="center"/>
    </xf>
    <xf numFmtId="181" fontId="34" fillId="0" borderId="0" xfId="0" applyNumberFormat="1" applyFont="1" applyAlignment="1">
      <alignment vertical="center" shrinkToFit="1"/>
    </xf>
    <xf numFmtId="0" fontId="38" fillId="0" borderId="0" xfId="2" applyNumberFormat="1" applyFont="1" applyFill="1" applyBorder="1" applyAlignment="1">
      <alignment vertical="center"/>
    </xf>
    <xf numFmtId="0" fontId="37" fillId="0" borderId="3" xfId="1148" applyFont="1" applyBorder="1" applyAlignment="1" applyProtection="1">
      <alignment vertical="center"/>
      <protection locked="0"/>
    </xf>
    <xf numFmtId="0" fontId="34" fillId="0" borderId="0" xfId="0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38" xfId="0" applyFont="1" applyFill="1" applyBorder="1" applyAlignment="1">
      <alignment vertical="center"/>
    </xf>
    <xf numFmtId="0" fontId="40" fillId="0" borderId="39" xfId="2" applyNumberFormat="1" applyFont="1" applyFill="1" applyBorder="1" applyAlignment="1">
      <alignment horizontal="center" vertical="center" wrapText="1" shrinkToFit="1"/>
    </xf>
    <xf numFmtId="0" fontId="40" fillId="0" borderId="0" xfId="2" applyNumberFormat="1" applyFont="1" applyFill="1" applyBorder="1" applyAlignment="1">
      <alignment horizontal="center" vertical="center" wrapText="1" shrinkToFit="1"/>
    </xf>
    <xf numFmtId="0" fontId="34" fillId="0" borderId="4" xfId="0" applyFont="1" applyFill="1" applyBorder="1" applyAlignment="1">
      <alignment vertical="center"/>
    </xf>
    <xf numFmtId="0" fontId="34" fillId="0" borderId="21" xfId="0" applyFont="1" applyFill="1" applyBorder="1" applyAlignment="1">
      <alignment vertical="center"/>
    </xf>
    <xf numFmtId="0" fontId="35" fillId="0" borderId="21" xfId="0" applyFont="1" applyBorder="1" applyAlignment="1">
      <alignment horizontal="center" vertical="center" shrinkToFit="1"/>
    </xf>
    <xf numFmtId="0" fontId="35" fillId="0" borderId="3" xfId="1387" applyFont="1" applyFill="1" applyBorder="1">
      <alignment vertical="center"/>
    </xf>
    <xf numFmtId="177" fontId="34" fillId="0" borderId="39" xfId="0" applyNumberFormat="1" applyFont="1" applyFill="1" applyBorder="1" applyAlignment="1">
      <alignment horizontal="right" vertical="center" shrinkToFit="1"/>
    </xf>
    <xf numFmtId="177" fontId="34" fillId="0" borderId="0" xfId="0" applyNumberFormat="1" applyFont="1" applyFill="1" applyBorder="1" applyAlignment="1">
      <alignment horizontal="right" vertical="center" shrinkToFit="1"/>
    </xf>
    <xf numFmtId="0" fontId="35" fillId="0" borderId="3" xfId="1387" applyFont="1" applyBorder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4" xfId="0" applyFont="1" applyFill="1" applyBorder="1" applyAlignment="1">
      <alignment vertical="center"/>
    </xf>
    <xf numFmtId="0" fontId="35" fillId="0" borderId="21" xfId="0" applyFont="1" applyFill="1" applyBorder="1" applyAlignment="1">
      <alignment vertical="center"/>
    </xf>
    <xf numFmtId="177" fontId="35" fillId="0" borderId="39" xfId="0" applyNumberFormat="1" applyFont="1" applyFill="1" applyBorder="1" applyAlignment="1">
      <alignment horizontal="right" vertical="center" shrinkToFit="1"/>
    </xf>
    <xf numFmtId="177" fontId="35" fillId="0" borderId="0" xfId="0" applyNumberFormat="1" applyFont="1" applyFill="1" applyBorder="1" applyAlignment="1">
      <alignment horizontal="right" vertical="center" shrinkToFit="1"/>
    </xf>
    <xf numFmtId="0" fontId="34" fillId="0" borderId="0" xfId="0" applyFont="1" applyBorder="1">
      <alignment vertical="center"/>
    </xf>
    <xf numFmtId="0" fontId="34" fillId="0" borderId="41" xfId="0" applyFont="1" applyBorder="1">
      <alignment vertical="center"/>
    </xf>
    <xf numFmtId="0" fontId="34" fillId="0" borderId="42" xfId="0" applyFont="1" applyBorder="1">
      <alignment vertical="center"/>
    </xf>
    <xf numFmtId="0" fontId="34" fillId="0" borderId="43" xfId="0" applyFont="1" applyBorder="1">
      <alignment vertical="center"/>
    </xf>
    <xf numFmtId="0" fontId="34" fillId="0" borderId="44" xfId="0" applyFont="1" applyBorder="1">
      <alignment vertical="center"/>
    </xf>
    <xf numFmtId="0" fontId="34" fillId="28" borderId="3" xfId="0" applyFont="1" applyFill="1" applyBorder="1">
      <alignment vertical="center"/>
    </xf>
    <xf numFmtId="0" fontId="34" fillId="0" borderId="45" xfId="0" applyFont="1" applyBorder="1" applyAlignment="1">
      <alignment vertical="center"/>
    </xf>
    <xf numFmtId="0" fontId="34" fillId="29" borderId="3" xfId="0" applyFont="1" applyFill="1" applyBorder="1">
      <alignment vertical="center"/>
    </xf>
    <xf numFmtId="0" fontId="34" fillId="30" borderId="3" xfId="0" applyFont="1" applyFill="1" applyBorder="1">
      <alignment vertical="center"/>
    </xf>
    <xf numFmtId="0" fontId="34" fillId="31" borderId="3" xfId="0" applyFont="1" applyFill="1" applyBorder="1">
      <alignment vertical="center"/>
    </xf>
    <xf numFmtId="0" fontId="34" fillId="32" borderId="3" xfId="0" applyFont="1" applyFill="1" applyBorder="1">
      <alignment vertical="center"/>
    </xf>
    <xf numFmtId="0" fontId="34" fillId="0" borderId="46" xfId="0" applyFont="1" applyBorder="1">
      <alignment vertical="center"/>
    </xf>
    <xf numFmtId="0" fontId="34" fillId="0" borderId="47" xfId="0" applyFont="1" applyBorder="1">
      <alignment vertical="center"/>
    </xf>
    <xf numFmtId="0" fontId="34" fillId="0" borderId="48" xfId="0" applyFont="1" applyBorder="1">
      <alignment vertical="center"/>
    </xf>
    <xf numFmtId="179" fontId="34" fillId="0" borderId="0" xfId="1551" applyNumberFormat="1" applyFont="1" applyBorder="1">
      <alignment vertical="center"/>
    </xf>
    <xf numFmtId="179" fontId="34" fillId="0" borderId="0" xfId="1551" applyNumberFormat="1" applyFont="1" applyBorder="1" applyAlignment="1">
      <alignment vertical="center"/>
    </xf>
    <xf numFmtId="0" fontId="34" fillId="0" borderId="48" xfId="0" applyFont="1" applyBorder="1" applyAlignment="1">
      <alignment vertical="center"/>
    </xf>
    <xf numFmtId="0" fontId="45" fillId="0" borderId="0" xfId="0" applyFont="1" applyBorder="1">
      <alignment vertical="center"/>
    </xf>
    <xf numFmtId="182" fontId="34" fillId="0" borderId="0" xfId="0" applyNumberFormat="1" applyFont="1" applyBorder="1">
      <alignment vertical="center"/>
    </xf>
    <xf numFmtId="183" fontId="34" fillId="0" borderId="0" xfId="0" applyNumberFormat="1" applyFont="1" applyBorder="1">
      <alignment vertical="center"/>
    </xf>
    <xf numFmtId="0" fontId="35" fillId="27" borderId="3" xfId="0" applyFont="1" applyFill="1" applyBorder="1" applyAlignment="1">
      <alignment horizontal="center" vertical="center"/>
    </xf>
    <xf numFmtId="182" fontId="34" fillId="0" borderId="0" xfId="0" applyNumberFormat="1" applyFont="1" applyBorder="1" applyAlignment="1">
      <alignment vertical="center" shrinkToFit="1"/>
    </xf>
    <xf numFmtId="0" fontId="34" fillId="27" borderId="3" xfId="0" applyFont="1" applyFill="1" applyBorder="1">
      <alignment vertical="center"/>
    </xf>
    <xf numFmtId="0" fontId="39" fillId="27" borderId="3" xfId="1745" applyNumberFormat="1" applyFont="1" applyFill="1" applyBorder="1" applyAlignment="1">
      <alignment horizontal="center" vertical="center" wrapText="1"/>
    </xf>
    <xf numFmtId="0" fontId="48" fillId="0" borderId="0" xfId="1203" applyNumberFormat="1" applyFont="1" applyFill="1" applyBorder="1" applyAlignment="1">
      <alignment vertical="center"/>
    </xf>
    <xf numFmtId="0" fontId="36" fillId="0" borderId="0" xfId="0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0" xfId="1135" applyFont="1">
      <alignment vertical="center"/>
    </xf>
    <xf numFmtId="0" fontId="49" fillId="0" borderId="0" xfId="0" applyFont="1" applyAlignment="1"/>
    <xf numFmtId="0" fontId="50" fillId="0" borderId="0" xfId="0" applyFont="1" applyAlignment="1"/>
    <xf numFmtId="0" fontId="51" fillId="0" borderId="0" xfId="1203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4" fillId="0" borderId="0" xfId="1135" applyFont="1" applyFill="1">
      <alignment vertical="center"/>
    </xf>
    <xf numFmtId="0" fontId="37" fillId="27" borderId="3" xfId="1745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vertical="center" shrinkToFit="1"/>
    </xf>
    <xf numFmtId="0" fontId="35" fillId="0" borderId="3" xfId="0" applyFont="1" applyFill="1" applyBorder="1" applyAlignment="1">
      <alignment vertical="center" wrapText="1" shrinkToFit="1"/>
    </xf>
    <xf numFmtId="0" fontId="34" fillId="0" borderId="0" xfId="1685" applyFont="1">
      <alignment vertical="center"/>
    </xf>
    <xf numFmtId="0" fontId="34" fillId="0" borderId="0" xfId="1685" applyFont="1" applyAlignment="1">
      <alignment vertical="center"/>
    </xf>
    <xf numFmtId="0" fontId="34" fillId="0" borderId="0" xfId="1685" applyFont="1" applyFill="1">
      <alignment vertical="center"/>
    </xf>
    <xf numFmtId="0" fontId="34" fillId="0" borderId="0" xfId="1685" applyFont="1" applyFill="1" applyAlignment="1">
      <alignment vertical="center"/>
    </xf>
    <xf numFmtId="0" fontId="40" fillId="0" borderId="0" xfId="1685" applyFont="1">
      <alignment vertical="center"/>
    </xf>
    <xf numFmtId="0" fontId="40" fillId="0" borderId="0" xfId="1685" applyFont="1" applyFill="1">
      <alignment vertical="center"/>
    </xf>
    <xf numFmtId="0" fontId="34" fillId="0" borderId="0" xfId="1135" applyFont="1" applyAlignment="1">
      <alignment vertical="center"/>
    </xf>
    <xf numFmtId="0" fontId="35" fillId="0" borderId="0" xfId="1135" applyFont="1" applyAlignment="1">
      <alignment vertical="center"/>
    </xf>
    <xf numFmtId="0" fontId="35" fillId="0" borderId="0" xfId="1135" applyFont="1" applyBorder="1" applyAlignment="1">
      <alignment vertical="center"/>
    </xf>
    <xf numFmtId="0" fontId="35" fillId="0" borderId="0" xfId="1135" applyFont="1" applyBorder="1" applyAlignment="1">
      <alignment horizontal="center" vertical="center"/>
    </xf>
    <xf numFmtId="0" fontId="44" fillId="0" borderId="0" xfId="1135" applyFont="1" applyFill="1" applyBorder="1" applyAlignment="1">
      <alignment horizontal="right" vertical="center"/>
    </xf>
    <xf numFmtId="178" fontId="40" fillId="0" borderId="0" xfId="852" applyNumberFormat="1" applyFont="1" applyFill="1" applyBorder="1" applyAlignment="1">
      <alignment vertical="center"/>
    </xf>
    <xf numFmtId="0" fontId="53" fillId="0" borderId="0" xfId="1177" applyNumberFormat="1" applyFont="1" applyFill="1" applyBorder="1" applyAlignment="1">
      <alignment vertical="center"/>
    </xf>
    <xf numFmtId="0" fontId="35" fillId="0" borderId="0" xfId="1135" applyFont="1" applyAlignment="1">
      <alignment horizontal="center" vertical="center"/>
    </xf>
    <xf numFmtId="0" fontId="38" fillId="0" borderId="0" xfId="1203" applyNumberFormat="1" applyFont="1" applyFill="1" applyBorder="1" applyAlignment="1">
      <alignment vertical="center"/>
    </xf>
    <xf numFmtId="0" fontId="35" fillId="27" borderId="19" xfId="0" applyFont="1" applyFill="1" applyBorder="1" applyAlignment="1">
      <alignment horizontal="center" vertical="center"/>
    </xf>
    <xf numFmtId="0" fontId="34" fillId="0" borderId="0" xfId="1135" applyFont="1" applyAlignment="1">
      <alignment horizontal="center" vertical="center"/>
    </xf>
    <xf numFmtId="179" fontId="35" fillId="0" borderId="3" xfId="0" applyNumberFormat="1" applyFont="1" applyFill="1" applyBorder="1" applyAlignment="1">
      <alignment horizontal="right" vertical="center"/>
    </xf>
    <xf numFmtId="179" fontId="35" fillId="0" borderId="3" xfId="1" applyNumberFormat="1" applyFont="1" applyFill="1" applyBorder="1" applyAlignment="1">
      <alignment horizontal="right" vertical="center"/>
    </xf>
    <xf numFmtId="179" fontId="35" fillId="0" borderId="49" xfId="0" applyNumberFormat="1" applyFont="1" applyFill="1" applyBorder="1" applyAlignment="1">
      <alignment horizontal="right" vertical="center"/>
    </xf>
    <xf numFmtId="179" fontId="35" fillId="0" borderId="50" xfId="0" applyNumberFormat="1" applyFont="1" applyFill="1" applyBorder="1" applyAlignment="1">
      <alignment horizontal="right" vertical="center"/>
    </xf>
    <xf numFmtId="179" fontId="35" fillId="0" borderId="50" xfId="1" applyNumberFormat="1" applyFont="1" applyFill="1" applyBorder="1" applyAlignment="1">
      <alignment horizontal="right" vertical="center"/>
    </xf>
    <xf numFmtId="179" fontId="35" fillId="0" borderId="3" xfId="0" applyNumberFormat="1" applyFont="1" applyBorder="1" applyAlignment="1">
      <alignment horizontal="right" vertical="center"/>
    </xf>
    <xf numFmtId="179" fontId="35" fillId="0" borderId="56" xfId="0" applyNumberFormat="1" applyFont="1" applyFill="1" applyBorder="1" applyAlignment="1">
      <alignment horizontal="right" vertical="center"/>
    </xf>
    <xf numFmtId="0" fontId="39" fillId="27" borderId="4" xfId="1685" applyFont="1" applyFill="1" applyBorder="1" applyAlignment="1">
      <alignment horizontal="center" vertical="center" wrapText="1"/>
    </xf>
    <xf numFmtId="179" fontId="35" fillId="0" borderId="49" xfId="1554" applyNumberFormat="1" applyFont="1" applyFill="1" applyBorder="1" applyAlignment="1">
      <alignment horizontal="right" vertical="center"/>
    </xf>
    <xf numFmtId="179" fontId="35" fillId="0" borderId="50" xfId="1554" applyNumberFormat="1" applyFont="1" applyFill="1" applyBorder="1" applyAlignment="1">
      <alignment horizontal="right" vertical="center"/>
    </xf>
    <xf numFmtId="179" fontId="35" fillId="0" borderId="60" xfId="1554" applyNumberFormat="1" applyFont="1" applyFill="1" applyBorder="1" applyAlignment="1">
      <alignment horizontal="right" vertical="center"/>
    </xf>
    <xf numFmtId="179" fontId="35" fillId="0" borderId="3" xfId="1554" applyNumberFormat="1" applyFont="1" applyFill="1" applyBorder="1" applyAlignment="1">
      <alignment horizontal="right" vertical="center"/>
    </xf>
    <xf numFmtId="178" fontId="35" fillId="0" borderId="3" xfId="1135" applyNumberFormat="1" applyFont="1" applyBorder="1" applyAlignment="1">
      <alignment horizontal="right" vertical="center"/>
    </xf>
    <xf numFmtId="0" fontId="35" fillId="27" borderId="3" xfId="0" applyFont="1" applyFill="1" applyBorder="1" applyAlignment="1">
      <alignment horizontal="center" vertical="center"/>
    </xf>
    <xf numFmtId="0" fontId="37" fillId="27" borderId="18" xfId="1745" applyNumberFormat="1" applyFont="1" applyFill="1" applyBorder="1" applyAlignment="1">
      <alignment horizontal="center" vertical="center" wrapText="1"/>
    </xf>
    <xf numFmtId="0" fontId="35" fillId="0" borderId="3" xfId="1135" applyFont="1" applyBorder="1" applyAlignment="1">
      <alignment vertical="center"/>
    </xf>
    <xf numFmtId="0" fontId="37" fillId="0" borderId="3" xfId="1746" applyFont="1" applyFill="1" applyBorder="1" applyAlignment="1">
      <alignment vertical="center" shrinkToFit="1"/>
    </xf>
    <xf numFmtId="179" fontId="35" fillId="0" borderId="24" xfId="0" applyNumberFormat="1" applyFont="1" applyBorder="1" applyAlignment="1">
      <alignment horizontal="right" vertical="center"/>
    </xf>
    <xf numFmtId="178" fontId="35" fillId="0" borderId="3" xfId="0" applyNumberFormat="1" applyFont="1" applyBorder="1" applyAlignment="1">
      <alignment horizontal="right" vertical="center"/>
    </xf>
    <xf numFmtId="179" fontId="35" fillId="0" borderId="24" xfId="0" applyNumberFormat="1" applyFont="1" applyFill="1" applyBorder="1" applyAlignment="1">
      <alignment horizontal="right" vertical="center"/>
    </xf>
    <xf numFmtId="178" fontId="35" fillId="0" borderId="3" xfId="0" applyNumberFormat="1" applyFont="1" applyFill="1" applyBorder="1" applyAlignment="1">
      <alignment horizontal="right" vertical="center"/>
    </xf>
    <xf numFmtId="178" fontId="35" fillId="0" borderId="3" xfId="1" applyNumberFormat="1" applyFont="1" applyBorder="1" applyAlignment="1">
      <alignment horizontal="right" vertical="center"/>
    </xf>
    <xf numFmtId="178" fontId="35" fillId="0" borderId="4" xfId="1" applyNumberFormat="1" applyFont="1" applyFill="1" applyBorder="1" applyAlignment="1">
      <alignment horizontal="right" vertical="center" shrinkToFit="1"/>
    </xf>
    <xf numFmtId="178" fontId="35" fillId="0" borderId="4" xfId="0" applyNumberFormat="1" applyFont="1" applyBorder="1" applyAlignment="1">
      <alignment horizontal="right" vertical="center" shrinkToFit="1"/>
    </xf>
    <xf numFmtId="178" fontId="35" fillId="0" borderId="7" xfId="0" applyNumberFormat="1" applyFont="1" applyBorder="1" applyAlignment="1">
      <alignment horizontal="right" vertical="center" shrinkToFit="1"/>
    </xf>
    <xf numFmtId="178" fontId="35" fillId="0" borderId="3" xfId="1" applyNumberFormat="1" applyFont="1" applyFill="1" applyBorder="1" applyAlignment="1">
      <alignment horizontal="right" vertical="center" shrinkToFit="1"/>
    </xf>
    <xf numFmtId="178" fontId="35" fillId="0" borderId="7" xfId="1" applyNumberFormat="1" applyFont="1" applyFill="1" applyBorder="1" applyAlignment="1">
      <alignment horizontal="right" vertical="center" shrinkToFit="1"/>
    </xf>
    <xf numFmtId="178" fontId="35" fillId="0" borderId="5" xfId="1" applyNumberFormat="1" applyFont="1" applyBorder="1" applyAlignment="1">
      <alignment horizontal="right" vertical="center" shrinkToFit="1"/>
    </xf>
    <xf numFmtId="178" fontId="35" fillId="0" borderId="5" xfId="1" applyNumberFormat="1" applyFont="1" applyFill="1" applyBorder="1" applyAlignment="1">
      <alignment horizontal="right" vertical="center" shrinkToFit="1"/>
    </xf>
    <xf numFmtId="178" fontId="35" fillId="0" borderId="36" xfId="0" applyNumberFormat="1" applyFont="1" applyBorder="1" applyAlignment="1">
      <alignment horizontal="right" vertical="center"/>
    </xf>
    <xf numFmtId="178" fontId="37" fillId="0" borderId="7" xfId="1" applyNumberFormat="1" applyFont="1" applyFill="1" applyBorder="1" applyAlignment="1">
      <alignment horizontal="right" vertical="center" shrinkToFit="1"/>
    </xf>
    <xf numFmtId="178" fontId="37" fillId="0" borderId="5" xfId="1" applyNumberFormat="1" applyFont="1" applyFill="1" applyBorder="1" applyAlignment="1">
      <alignment horizontal="right" vertical="center" shrinkToFit="1"/>
    </xf>
    <xf numFmtId="178" fontId="35" fillId="0" borderId="36" xfId="0" applyNumberFormat="1" applyFont="1" applyFill="1" applyBorder="1" applyAlignment="1">
      <alignment horizontal="right" vertical="center"/>
    </xf>
    <xf numFmtId="178" fontId="35" fillId="0" borderId="24" xfId="0" applyNumberFormat="1" applyFont="1" applyFill="1" applyBorder="1" applyAlignment="1">
      <alignment horizontal="right" vertical="center"/>
    </xf>
    <xf numFmtId="178" fontId="35" fillId="0" borderId="4" xfId="0" applyNumberFormat="1" applyFont="1" applyFill="1" applyBorder="1" applyAlignment="1">
      <alignment horizontal="right" vertical="center" shrinkToFit="1"/>
    </xf>
    <xf numFmtId="178" fontId="35" fillId="0" borderId="7" xfId="0" applyNumberFormat="1" applyFont="1" applyFill="1" applyBorder="1" applyAlignment="1">
      <alignment horizontal="right" vertical="center" shrinkToFit="1"/>
    </xf>
    <xf numFmtId="178" fontId="37" fillId="0" borderId="3" xfId="0" applyNumberFormat="1" applyFont="1" applyFill="1" applyBorder="1" applyAlignment="1">
      <alignment horizontal="right" vertical="center"/>
    </xf>
    <xf numFmtId="178" fontId="35" fillId="0" borderId="49" xfId="1" applyNumberFormat="1" applyFont="1" applyFill="1" applyBorder="1" applyAlignment="1">
      <alignment horizontal="right" vertical="center" shrinkToFit="1"/>
    </xf>
    <xf numFmtId="178" fontId="35" fillId="0" borderId="50" xfId="1" applyNumberFormat="1" applyFont="1" applyFill="1" applyBorder="1" applyAlignment="1">
      <alignment horizontal="right" vertical="center" shrinkToFit="1"/>
    </xf>
    <xf numFmtId="178" fontId="35" fillId="0" borderId="52" xfId="0" applyNumberFormat="1" applyFont="1" applyFill="1" applyBorder="1" applyAlignment="1">
      <alignment horizontal="right" vertical="center" shrinkToFit="1"/>
    </xf>
    <xf numFmtId="178" fontId="35" fillId="0" borderId="52" xfId="1" applyNumberFormat="1" applyFont="1" applyFill="1" applyBorder="1" applyAlignment="1">
      <alignment horizontal="right" vertical="center" shrinkToFit="1"/>
    </xf>
    <xf numFmtId="178" fontId="35" fillId="0" borderId="56" xfId="1" applyNumberFormat="1" applyFont="1" applyFill="1" applyBorder="1" applyAlignment="1">
      <alignment horizontal="right" vertical="center" shrinkToFit="1"/>
    </xf>
    <xf numFmtId="178" fontId="35" fillId="0" borderId="66" xfId="1685" applyNumberFormat="1" applyFont="1" applyFill="1" applyBorder="1" applyAlignment="1">
      <alignment horizontal="right" vertical="center" shrinkToFit="1"/>
    </xf>
    <xf numFmtId="178" fontId="35" fillId="0" borderId="67" xfId="1685" applyNumberFormat="1" applyFont="1" applyFill="1" applyBorder="1" applyAlignment="1">
      <alignment horizontal="right" vertical="center" shrinkToFit="1"/>
    </xf>
    <xf numFmtId="178" fontId="35" fillId="0" borderId="68" xfId="1685" applyNumberFormat="1" applyFont="1" applyFill="1" applyBorder="1" applyAlignment="1">
      <alignment horizontal="right" vertical="center" shrinkToFit="1"/>
    </xf>
    <xf numFmtId="178" fontId="35" fillId="0" borderId="69" xfId="1685" applyNumberFormat="1" applyFont="1" applyFill="1" applyBorder="1" applyAlignment="1">
      <alignment horizontal="right" vertical="center" shrinkToFit="1"/>
    </xf>
    <xf numFmtId="178" fontId="35" fillId="0" borderId="30" xfId="1685" applyNumberFormat="1" applyFont="1" applyFill="1" applyBorder="1" applyAlignment="1">
      <alignment horizontal="right" vertical="center" shrinkToFit="1"/>
    </xf>
    <xf numFmtId="178" fontId="35" fillId="0" borderId="70" xfId="1685" applyNumberFormat="1" applyFont="1" applyFill="1" applyBorder="1" applyAlignment="1">
      <alignment horizontal="right" vertical="center" shrinkToFit="1"/>
    </xf>
    <xf numFmtId="178" fontId="35" fillId="0" borderId="71" xfId="1685" applyNumberFormat="1" applyFont="1" applyFill="1" applyBorder="1" applyAlignment="1">
      <alignment horizontal="right" vertical="center" shrinkToFit="1"/>
    </xf>
    <xf numFmtId="178" fontId="35" fillId="0" borderId="32" xfId="1685" applyNumberFormat="1" applyFont="1" applyFill="1" applyBorder="1" applyAlignment="1">
      <alignment horizontal="right" vertical="center" shrinkToFit="1"/>
    </xf>
    <xf numFmtId="178" fontId="35" fillId="0" borderId="49" xfId="1685" applyNumberFormat="1" applyFont="1" applyFill="1" applyBorder="1" applyAlignment="1">
      <alignment horizontal="right" vertical="center" shrinkToFit="1"/>
    </xf>
    <xf numFmtId="179" fontId="35" fillId="0" borderId="49" xfId="1685" applyNumberFormat="1" applyFont="1" applyFill="1" applyBorder="1" applyAlignment="1">
      <alignment horizontal="right" vertical="center" shrinkToFit="1"/>
    </xf>
    <xf numFmtId="178" fontId="35" fillId="0" borderId="50" xfId="1685" applyNumberFormat="1" applyFont="1" applyFill="1" applyBorder="1" applyAlignment="1">
      <alignment horizontal="right" vertical="center" shrinkToFit="1"/>
    </xf>
    <xf numFmtId="179" fontId="35" fillId="0" borderId="50" xfId="1685" applyNumberFormat="1" applyFont="1" applyFill="1" applyBorder="1" applyAlignment="1">
      <alignment horizontal="right" vertical="center" shrinkToFit="1"/>
    </xf>
    <xf numFmtId="178" fontId="35" fillId="0" borderId="56" xfId="1685" applyNumberFormat="1" applyFont="1" applyFill="1" applyBorder="1" applyAlignment="1">
      <alignment horizontal="right" vertical="center" shrinkToFit="1"/>
    </xf>
    <xf numFmtId="179" fontId="35" fillId="0" borderId="56" xfId="1685" applyNumberFormat="1" applyFont="1" applyFill="1" applyBorder="1" applyAlignment="1">
      <alignment horizontal="right" vertical="center" shrinkToFit="1"/>
    </xf>
    <xf numFmtId="178" fontId="35" fillId="0" borderId="60" xfId="1685" applyNumberFormat="1" applyFont="1" applyFill="1" applyBorder="1" applyAlignment="1">
      <alignment horizontal="right" vertical="center" shrinkToFit="1"/>
    </xf>
    <xf numFmtId="179" fontId="35" fillId="0" borderId="60" xfId="1685" applyNumberFormat="1" applyFont="1" applyFill="1" applyBorder="1" applyAlignment="1">
      <alignment horizontal="right" vertical="center" shrinkToFit="1"/>
    </xf>
    <xf numFmtId="178" fontId="35" fillId="0" borderId="73" xfId="1685" applyNumberFormat="1" applyFont="1" applyFill="1" applyBorder="1" applyAlignment="1">
      <alignment horizontal="right" vertical="center" shrinkToFit="1"/>
    </xf>
    <xf numFmtId="178" fontId="35" fillId="0" borderId="52" xfId="1685" applyNumberFormat="1" applyFont="1" applyFill="1" applyBorder="1" applyAlignment="1">
      <alignment horizontal="right" vertical="center" shrinkToFit="1"/>
    </xf>
    <xf numFmtId="179" fontId="35" fillId="0" borderId="52" xfId="1685" applyNumberFormat="1" applyFont="1" applyFill="1" applyBorder="1" applyAlignment="1">
      <alignment horizontal="right" vertical="center" shrinkToFit="1"/>
    </xf>
    <xf numFmtId="178" fontId="35" fillId="0" borderId="34" xfId="1685" applyNumberFormat="1" applyFont="1" applyFill="1" applyBorder="1" applyAlignment="1">
      <alignment horizontal="right" vertical="center" shrinkToFit="1"/>
    </xf>
    <xf numFmtId="178" fontId="35" fillId="0" borderId="75" xfId="1685" applyNumberFormat="1" applyFont="1" applyFill="1" applyBorder="1" applyAlignment="1">
      <alignment horizontal="right" vertical="center" shrinkToFit="1"/>
    </xf>
    <xf numFmtId="178" fontId="35" fillId="0" borderId="74" xfId="1685" applyNumberFormat="1" applyFont="1" applyFill="1" applyBorder="1" applyAlignment="1">
      <alignment horizontal="right" vertical="center" shrinkToFit="1"/>
    </xf>
    <xf numFmtId="179" fontId="35" fillId="0" borderId="74" xfId="1685" applyNumberFormat="1" applyFont="1" applyFill="1" applyBorder="1" applyAlignment="1">
      <alignment horizontal="right" vertical="center" shrinkToFit="1"/>
    </xf>
    <xf numFmtId="178" fontId="35" fillId="0" borderId="76" xfId="1685" applyNumberFormat="1" applyFont="1" applyFill="1" applyBorder="1" applyAlignment="1">
      <alignment horizontal="right" vertical="center" shrinkToFit="1"/>
    </xf>
    <xf numFmtId="0" fontId="35" fillId="27" borderId="3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 shrinkToFit="1"/>
    </xf>
    <xf numFmtId="178" fontId="35" fillId="0" borderId="6" xfId="1" applyNumberFormat="1" applyFont="1" applyFill="1" applyBorder="1" applyAlignment="1">
      <alignment horizontal="right" vertical="center" shrinkToFit="1"/>
    </xf>
    <xf numFmtId="179" fontId="35" fillId="0" borderId="4" xfId="0" applyNumberFormat="1" applyFont="1" applyFill="1" applyBorder="1" applyAlignment="1">
      <alignment horizontal="right" vertical="center" shrinkToFit="1"/>
    </xf>
    <xf numFmtId="179" fontId="35" fillId="0" borderId="7" xfId="0" applyNumberFormat="1" applyFont="1" applyFill="1" applyBorder="1" applyAlignment="1">
      <alignment horizontal="right" vertical="center" shrinkToFit="1"/>
    </xf>
    <xf numFmtId="179" fontId="35" fillId="0" borderId="4" xfId="0" applyNumberFormat="1" applyFont="1" applyFill="1" applyBorder="1" applyAlignment="1">
      <alignment horizontal="right" vertical="center"/>
    </xf>
    <xf numFmtId="179" fontId="35" fillId="0" borderId="7" xfId="0" applyNumberFormat="1" applyFont="1" applyFill="1" applyBorder="1" applyAlignment="1">
      <alignment horizontal="right" vertical="center"/>
    </xf>
    <xf numFmtId="179" fontId="35" fillId="0" borderId="52" xfId="0" applyNumberFormat="1" applyFont="1" applyFill="1" applyBorder="1" applyAlignment="1">
      <alignment horizontal="right" vertical="center"/>
    </xf>
    <xf numFmtId="178" fontId="35" fillId="0" borderId="62" xfId="1135" applyNumberFormat="1" applyFont="1" applyFill="1" applyBorder="1" applyAlignment="1">
      <alignment horizontal="right" vertical="center"/>
    </xf>
    <xf numFmtId="178" fontId="35" fillId="0" borderId="50" xfId="1135" applyNumberFormat="1" applyFont="1" applyFill="1" applyBorder="1" applyAlignment="1">
      <alignment horizontal="right" vertical="center"/>
    </xf>
    <xf numFmtId="178" fontId="35" fillId="0" borderId="52" xfId="1135" applyNumberFormat="1" applyFont="1" applyFill="1" applyBorder="1" applyAlignment="1">
      <alignment horizontal="right" vertical="center"/>
    </xf>
    <xf numFmtId="178" fontId="35" fillId="0" borderId="3" xfId="1135" applyNumberFormat="1" applyFont="1" applyFill="1" applyBorder="1" applyAlignment="1">
      <alignment horizontal="right" vertical="center"/>
    </xf>
    <xf numFmtId="178" fontId="35" fillId="0" borderId="29" xfId="1685" applyNumberFormat="1" applyFont="1" applyFill="1" applyBorder="1" applyAlignment="1">
      <alignment horizontal="right" vertical="center" shrinkToFit="1"/>
    </xf>
    <xf numFmtId="178" fontId="35" fillId="0" borderId="72" xfId="1685" applyNumberFormat="1" applyFont="1" applyFill="1" applyBorder="1" applyAlignment="1">
      <alignment horizontal="right" vertical="center" shrinkToFit="1"/>
    </xf>
    <xf numFmtId="0" fontId="35" fillId="0" borderId="39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 shrinkToFit="1"/>
    </xf>
    <xf numFmtId="0" fontId="35" fillId="27" borderId="3" xfId="1685" applyFont="1" applyFill="1" applyBorder="1" applyAlignment="1">
      <alignment horizontal="center" vertical="center" wrapText="1"/>
    </xf>
    <xf numFmtId="0" fontId="35" fillId="27" borderId="3" xfId="0" applyFont="1" applyFill="1" applyBorder="1" applyAlignment="1">
      <alignment horizontal="center" vertical="center" shrinkToFit="1"/>
    </xf>
    <xf numFmtId="0" fontId="35" fillId="0" borderId="0" xfId="0" applyFont="1" applyBorder="1">
      <alignment vertical="center"/>
    </xf>
    <xf numFmtId="0" fontId="35" fillId="0" borderId="0" xfId="0" applyFont="1" applyBorder="1" applyAlignment="1">
      <alignment horizontal="center" vertical="center"/>
    </xf>
    <xf numFmtId="178" fontId="35" fillId="0" borderId="0" xfId="1" applyNumberFormat="1" applyFont="1" applyBorder="1" applyAlignment="1">
      <alignment horizontal="right" vertical="center"/>
    </xf>
    <xf numFmtId="0" fontId="35" fillId="27" borderId="3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4" xfId="1685" applyFont="1" applyFill="1" applyBorder="1" applyAlignment="1">
      <alignment horizontal="center" vertical="center" wrapText="1"/>
    </xf>
    <xf numFmtId="0" fontId="34" fillId="0" borderId="39" xfId="1685" applyFont="1" applyBorder="1">
      <alignment vertical="center"/>
    </xf>
    <xf numFmtId="0" fontId="34" fillId="0" borderId="0" xfId="1685" applyFont="1" applyBorder="1">
      <alignment vertical="center"/>
    </xf>
    <xf numFmtId="0" fontId="34" fillId="0" borderId="0" xfId="1685" applyFont="1" applyBorder="1" applyAlignment="1">
      <alignment vertical="center"/>
    </xf>
    <xf numFmtId="0" fontId="34" fillId="0" borderId="38" xfId="1685" applyFont="1" applyBorder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6" fillId="0" borderId="0" xfId="1685" applyFont="1" applyAlignment="1">
      <alignment vertical="center"/>
    </xf>
    <xf numFmtId="0" fontId="36" fillId="0" borderId="0" xfId="1685" applyFont="1">
      <alignment vertical="center"/>
    </xf>
    <xf numFmtId="178" fontId="35" fillId="0" borderId="36" xfId="0" applyNumberFormat="1" applyFont="1" applyBorder="1" applyAlignment="1">
      <alignment horizontal="right" vertical="center" shrinkToFit="1"/>
    </xf>
    <xf numFmtId="178" fontId="35" fillId="0" borderId="24" xfId="0" applyNumberFormat="1" applyFont="1" applyFill="1" applyBorder="1" applyAlignment="1">
      <alignment horizontal="right" vertical="center" shrinkToFit="1"/>
    </xf>
    <xf numFmtId="0" fontId="34" fillId="0" borderId="0" xfId="1685" applyFont="1" applyFill="1" applyBorder="1">
      <alignment vertical="center"/>
    </xf>
    <xf numFmtId="0" fontId="34" fillId="0" borderId="77" xfId="1685" applyFont="1" applyFill="1" applyBorder="1" applyAlignment="1">
      <alignment vertical="center"/>
    </xf>
    <xf numFmtId="0" fontId="34" fillId="0" borderId="77" xfId="1685" applyFont="1" applyFill="1" applyBorder="1">
      <alignment vertical="center"/>
    </xf>
    <xf numFmtId="0" fontId="40" fillId="0" borderId="77" xfId="1685" applyFont="1" applyFill="1" applyBorder="1">
      <alignment vertical="center"/>
    </xf>
    <xf numFmtId="184" fontId="35" fillId="0" borderId="3" xfId="0" applyNumberFormat="1" applyFont="1" applyBorder="1" applyAlignment="1">
      <alignment horizontal="right" vertical="center"/>
    </xf>
    <xf numFmtId="184" fontId="35" fillId="0" borderId="3" xfId="0" applyNumberFormat="1" applyFont="1" applyFill="1" applyBorder="1" applyAlignment="1">
      <alignment horizontal="right" vertical="center"/>
    </xf>
    <xf numFmtId="178" fontId="35" fillId="0" borderId="60" xfId="1" applyNumberFormat="1" applyFont="1" applyFill="1" applyBorder="1" applyAlignment="1">
      <alignment horizontal="right" vertical="center" shrinkToFit="1"/>
    </xf>
    <xf numFmtId="179" fontId="35" fillId="0" borderId="60" xfId="0" applyNumberFormat="1" applyFont="1" applyFill="1" applyBorder="1" applyAlignment="1">
      <alignment horizontal="right" vertical="center"/>
    </xf>
    <xf numFmtId="185" fontId="34" fillId="0" borderId="0" xfId="0" applyNumberFormat="1" applyFont="1" applyBorder="1">
      <alignment vertical="center"/>
    </xf>
    <xf numFmtId="178" fontId="35" fillId="0" borderId="78" xfId="1685" applyNumberFormat="1" applyFont="1" applyFill="1" applyBorder="1" applyAlignment="1">
      <alignment horizontal="right" vertical="center" shrinkToFit="1"/>
    </xf>
    <xf numFmtId="178" fontId="35" fillId="0" borderId="79" xfId="1685" applyNumberFormat="1" applyFont="1" applyFill="1" applyBorder="1" applyAlignment="1">
      <alignment horizontal="right" vertical="center" shrinkToFit="1"/>
    </xf>
    <xf numFmtId="178" fontId="35" fillId="0" borderId="35" xfId="1685" applyNumberFormat="1" applyFont="1" applyFill="1" applyBorder="1" applyAlignment="1">
      <alignment horizontal="right" vertical="center" shrinkToFit="1"/>
    </xf>
    <xf numFmtId="178" fontId="35" fillId="0" borderId="80" xfId="1685" applyNumberFormat="1" applyFont="1" applyFill="1" applyBorder="1" applyAlignment="1">
      <alignment horizontal="right" vertical="center" shrinkToFit="1"/>
    </xf>
    <xf numFmtId="0" fontId="34" fillId="0" borderId="0" xfId="1685" applyFont="1" applyFill="1" applyBorder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4" fillId="0" borderId="39" xfId="1685" applyFont="1" applyFill="1" applyBorder="1">
      <alignment vertical="center"/>
    </xf>
    <xf numFmtId="0" fontId="34" fillId="0" borderId="38" xfId="1685" applyFont="1" applyFill="1" applyBorder="1" applyAlignment="1">
      <alignment vertical="center"/>
    </xf>
    <xf numFmtId="0" fontId="40" fillId="0" borderId="38" xfId="1685" applyFont="1" applyBorder="1">
      <alignment vertical="center"/>
    </xf>
    <xf numFmtId="0" fontId="34" fillId="0" borderId="38" xfId="1685" applyFont="1" applyBorder="1">
      <alignment vertical="center"/>
    </xf>
    <xf numFmtId="0" fontId="35" fillId="0" borderId="3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/>
    </xf>
    <xf numFmtId="0" fontId="35" fillId="0" borderId="3" xfId="0" applyFont="1" applyFill="1" applyBorder="1">
      <alignment vertical="center"/>
    </xf>
    <xf numFmtId="0" fontId="34" fillId="0" borderId="19" xfId="0" applyFont="1" applyBorder="1">
      <alignment vertical="center"/>
    </xf>
    <xf numFmtId="0" fontId="35" fillId="0" borderId="3" xfId="0" applyFont="1" applyBorder="1" applyAlignment="1">
      <alignment horizontal="center" vertical="center" wrapText="1"/>
    </xf>
    <xf numFmtId="0" fontId="35" fillId="0" borderId="19" xfId="1387" applyFont="1" applyFill="1" applyBorder="1" applyAlignment="1">
      <alignment vertical="center"/>
    </xf>
    <xf numFmtId="0" fontId="37" fillId="0" borderId="19" xfId="1148" applyFont="1" applyFill="1" applyBorder="1" applyAlignment="1" applyProtection="1">
      <alignment vertical="center"/>
      <protection locked="0"/>
    </xf>
    <xf numFmtId="0" fontId="40" fillId="0" borderId="0" xfId="1685" applyFont="1" applyFill="1" applyBorder="1">
      <alignment vertical="center"/>
    </xf>
    <xf numFmtId="178" fontId="35" fillId="0" borderId="75" xfId="1685" applyNumberFormat="1" applyFont="1" applyFill="1" applyBorder="1" applyAlignment="1">
      <alignment horizontal="left" vertical="center" shrinkToFit="1"/>
    </xf>
    <xf numFmtId="0" fontId="35" fillId="0" borderId="3" xfId="0" applyFont="1" applyFill="1" applyBorder="1" applyAlignment="1">
      <alignment horizontal="left" vertical="center" shrinkToFit="1"/>
    </xf>
    <xf numFmtId="0" fontId="35" fillId="0" borderId="3" xfId="0" applyFont="1" applyFill="1" applyBorder="1" applyAlignment="1">
      <alignment horizontal="left" vertical="center" wrapText="1" shrinkToFit="1"/>
    </xf>
    <xf numFmtId="0" fontId="35" fillId="0" borderId="49" xfId="0" applyFont="1" applyFill="1" applyBorder="1" applyAlignment="1">
      <alignment horizontal="left" vertical="center" shrinkToFit="1"/>
    </xf>
    <xf numFmtId="0" fontId="35" fillId="0" borderId="50" xfId="0" applyFont="1" applyFill="1" applyBorder="1" applyAlignment="1">
      <alignment horizontal="left" vertical="center" shrinkToFit="1"/>
    </xf>
    <xf numFmtId="0" fontId="35" fillId="0" borderId="50" xfId="0" applyFont="1" applyFill="1" applyBorder="1" applyAlignment="1">
      <alignment horizontal="left" vertical="center" wrapText="1" shrinkToFit="1"/>
    </xf>
    <xf numFmtId="0" fontId="35" fillId="0" borderId="56" xfId="0" applyFont="1" applyFill="1" applyBorder="1" applyAlignment="1">
      <alignment horizontal="left" vertical="center" shrinkToFit="1"/>
    </xf>
    <xf numFmtId="0" fontId="35" fillId="0" borderId="28" xfId="1550" applyFont="1" applyFill="1" applyBorder="1" applyAlignment="1">
      <alignment horizontal="left" vertical="center" shrinkToFit="1"/>
    </xf>
    <xf numFmtId="0" fontId="35" fillId="0" borderId="50" xfId="1550" applyFont="1" applyBorder="1" applyAlignment="1">
      <alignment horizontal="left" vertical="center"/>
    </xf>
    <xf numFmtId="0" fontId="35" fillId="0" borderId="51" xfId="1550" applyFont="1" applyFill="1" applyBorder="1" applyAlignment="1">
      <alignment horizontal="left" vertical="center" shrinkToFit="1"/>
    </xf>
    <xf numFmtId="0" fontId="35" fillId="0" borderId="51" xfId="1135" applyFont="1" applyFill="1" applyBorder="1" applyAlignment="1">
      <alignment horizontal="left" vertical="center"/>
    </xf>
    <xf numFmtId="0" fontId="35" fillId="0" borderId="31" xfId="1135" applyFont="1" applyFill="1" applyBorder="1" applyAlignment="1">
      <alignment horizontal="left" vertical="center"/>
    </xf>
    <xf numFmtId="0" fontId="35" fillId="0" borderId="19" xfId="1135" applyFont="1" applyBorder="1" applyAlignment="1">
      <alignment horizontal="left" vertical="center" wrapText="1"/>
    </xf>
    <xf numFmtId="0" fontId="35" fillId="0" borderId="49" xfId="1550" applyFont="1" applyFill="1" applyBorder="1" applyAlignment="1">
      <alignment horizontal="left" vertical="center" shrinkToFit="1"/>
    </xf>
    <xf numFmtId="0" fontId="35" fillId="0" borderId="50" xfId="1550" applyFont="1" applyFill="1" applyBorder="1" applyAlignment="1">
      <alignment horizontal="left" vertical="center"/>
    </xf>
    <xf numFmtId="0" fontId="35" fillId="0" borderId="50" xfId="1550" applyFont="1" applyFill="1" applyBorder="1" applyAlignment="1">
      <alignment horizontal="left" vertical="center" shrinkToFit="1"/>
    </xf>
    <xf numFmtId="0" fontId="35" fillId="0" borderId="50" xfId="1135" applyFont="1" applyFill="1" applyBorder="1" applyAlignment="1">
      <alignment horizontal="left" vertical="center"/>
    </xf>
    <xf numFmtId="0" fontId="37" fillId="0" borderId="60" xfId="1747" applyNumberFormat="1" applyFont="1" applyFill="1" applyBorder="1" applyAlignment="1">
      <alignment horizontal="left" vertical="center" shrinkToFit="1"/>
    </xf>
    <xf numFmtId="0" fontId="37" fillId="0" borderId="49" xfId="1747" applyNumberFormat="1" applyFont="1" applyFill="1" applyBorder="1" applyAlignment="1">
      <alignment horizontal="left" vertical="center"/>
    </xf>
    <xf numFmtId="0" fontId="37" fillId="0" borderId="62" xfId="1747" applyNumberFormat="1" applyFont="1" applyFill="1" applyBorder="1" applyAlignment="1">
      <alignment horizontal="left" vertical="center"/>
    </xf>
    <xf numFmtId="0" fontId="37" fillId="0" borderId="50" xfId="1747" applyNumberFormat="1" applyFont="1" applyFill="1" applyBorder="1" applyAlignment="1">
      <alignment horizontal="left" vertical="center"/>
    </xf>
    <xf numFmtId="0" fontId="37" fillId="0" borderId="50" xfId="1747" applyNumberFormat="1" applyFont="1" applyFill="1" applyBorder="1" applyAlignment="1">
      <alignment horizontal="left" vertical="center" shrinkToFit="1"/>
    </xf>
    <xf numFmtId="0" fontId="37" fillId="0" borderId="56" xfId="1747" applyNumberFormat="1" applyFont="1" applyFill="1" applyBorder="1" applyAlignment="1">
      <alignment horizontal="left" vertical="center"/>
    </xf>
    <xf numFmtId="0" fontId="37" fillId="0" borderId="52" xfId="1747" applyNumberFormat="1" applyFont="1" applyFill="1" applyBorder="1" applyAlignment="1">
      <alignment horizontal="left" vertical="center" shrinkToFit="1"/>
    </xf>
    <xf numFmtId="0" fontId="37" fillId="0" borderId="74" xfId="1747" applyNumberFormat="1" applyFont="1" applyFill="1" applyBorder="1" applyAlignment="1">
      <alignment horizontal="left" vertical="center" shrinkToFit="1"/>
    </xf>
    <xf numFmtId="184" fontId="35" fillId="0" borderId="4" xfId="0" applyNumberFormat="1" applyFont="1" applyFill="1" applyBorder="1" applyAlignment="1">
      <alignment horizontal="right" vertical="center" shrinkToFit="1"/>
    </xf>
    <xf numFmtId="184" fontId="35" fillId="0" borderId="7" xfId="0" applyNumberFormat="1" applyFont="1" applyFill="1" applyBorder="1" applyAlignment="1">
      <alignment horizontal="right" vertical="center" shrinkToFit="1"/>
    </xf>
    <xf numFmtId="184" fontId="35" fillId="0" borderId="4" xfId="0" applyNumberFormat="1" applyFont="1" applyBorder="1" applyAlignment="1">
      <alignment horizontal="right" vertical="center" shrinkToFit="1"/>
    </xf>
    <xf numFmtId="184" fontId="35" fillId="0" borderId="7" xfId="0" applyNumberFormat="1" applyFont="1" applyBorder="1" applyAlignment="1">
      <alignment horizontal="right" vertical="center" shrinkToFit="1"/>
    </xf>
    <xf numFmtId="184" fontId="35" fillId="0" borderId="24" xfId="0" applyNumberFormat="1" applyFont="1" applyFill="1" applyBorder="1" applyAlignment="1">
      <alignment horizontal="right" vertical="center"/>
    </xf>
    <xf numFmtId="49" fontId="35" fillId="0" borderId="3" xfId="0" applyNumberFormat="1" applyFont="1" applyFill="1" applyBorder="1" applyAlignment="1">
      <alignment horizontal="center" vertical="center" shrinkToFit="1"/>
    </xf>
    <xf numFmtId="49" fontId="35" fillId="0" borderId="30" xfId="0" applyNumberFormat="1" applyFont="1" applyFill="1" applyBorder="1" applyAlignment="1">
      <alignment horizontal="center" vertical="center" shrinkToFit="1"/>
    </xf>
    <xf numFmtId="49" fontId="35" fillId="0" borderId="50" xfId="0" applyNumberFormat="1" applyFont="1" applyFill="1" applyBorder="1" applyAlignment="1">
      <alignment horizontal="center" vertical="center" shrinkToFit="1"/>
    </xf>
    <xf numFmtId="49" fontId="35" fillId="0" borderId="49" xfId="0" applyNumberFormat="1" applyFont="1" applyFill="1" applyBorder="1" applyAlignment="1">
      <alignment horizontal="center" vertical="center" shrinkToFit="1"/>
    </xf>
    <xf numFmtId="49" fontId="35" fillId="0" borderId="56" xfId="0" applyNumberFormat="1" applyFont="1" applyFill="1" applyBorder="1" applyAlignment="1">
      <alignment horizontal="center" vertical="center" shrinkToFit="1"/>
    </xf>
    <xf numFmtId="184" fontId="35" fillId="0" borderId="36" xfId="0" applyNumberFormat="1" applyFont="1" applyBorder="1" applyAlignment="1">
      <alignment horizontal="right" vertical="center"/>
    </xf>
    <xf numFmtId="178" fontId="35" fillId="0" borderId="26" xfId="1" applyNumberFormat="1" applyFont="1" applyFill="1" applyBorder="1" applyAlignment="1">
      <alignment horizontal="right" vertical="center" shrinkToFit="1"/>
    </xf>
    <xf numFmtId="178" fontId="37" fillId="0" borderId="26" xfId="1" applyNumberFormat="1" applyFont="1" applyFill="1" applyBorder="1" applyAlignment="1">
      <alignment horizontal="right" vertical="center" shrinkToFit="1"/>
    </xf>
    <xf numFmtId="178" fontId="37" fillId="0" borderId="4" xfId="1" applyNumberFormat="1" applyFont="1" applyFill="1" applyBorder="1" applyAlignment="1">
      <alignment horizontal="right" vertical="center" shrinkToFit="1"/>
    </xf>
    <xf numFmtId="178" fontId="37" fillId="0" borderId="3" xfId="1" applyNumberFormat="1" applyFont="1" applyFill="1" applyBorder="1" applyAlignment="1">
      <alignment horizontal="right" vertical="center" shrinkToFit="1"/>
    </xf>
    <xf numFmtId="178" fontId="35" fillId="0" borderId="27" xfId="1" applyNumberFormat="1" applyFont="1" applyFill="1" applyBorder="1" applyAlignment="1">
      <alignment horizontal="right" vertical="center" shrinkToFit="1"/>
    </xf>
    <xf numFmtId="178" fontId="37" fillId="0" borderId="27" xfId="1" applyNumberFormat="1" applyFont="1" applyFill="1" applyBorder="1" applyAlignment="1">
      <alignment horizontal="right" vertical="center" shrinkToFit="1"/>
    </xf>
    <xf numFmtId="178" fontId="35" fillId="0" borderId="18" xfId="1" applyNumberFormat="1" applyFont="1" applyFill="1" applyBorder="1" applyAlignment="1">
      <alignment horizontal="right" vertical="center" shrinkToFit="1"/>
    </xf>
    <xf numFmtId="178" fontId="35" fillId="0" borderId="3" xfId="0" applyNumberFormat="1" applyFont="1" applyFill="1" applyBorder="1" applyAlignment="1">
      <alignment horizontal="right" vertical="center" shrinkToFit="1"/>
    </xf>
    <xf numFmtId="178" fontId="35" fillId="0" borderId="60" xfId="0" applyNumberFormat="1" applyFont="1" applyFill="1" applyBorder="1" applyAlignment="1">
      <alignment horizontal="right" vertical="center" shrinkToFit="1"/>
    </xf>
    <xf numFmtId="178" fontId="35" fillId="0" borderId="49" xfId="852" applyNumberFormat="1" applyFont="1" applyFill="1" applyBorder="1" applyAlignment="1">
      <alignment horizontal="right" vertical="center"/>
    </xf>
    <xf numFmtId="178" fontId="35" fillId="0" borderId="49" xfId="852" applyNumberFormat="1" applyFont="1" applyFill="1" applyBorder="1" applyAlignment="1">
      <alignment horizontal="right" vertical="center" shrinkToFit="1"/>
    </xf>
    <xf numFmtId="178" fontId="35" fillId="0" borderId="50" xfId="852" applyNumberFormat="1" applyFont="1" applyFill="1" applyBorder="1" applyAlignment="1">
      <alignment horizontal="right" vertical="center"/>
    </xf>
    <xf numFmtId="178" fontId="35" fillId="0" borderId="50" xfId="852" applyNumberFormat="1" applyFont="1" applyFill="1" applyBorder="1" applyAlignment="1">
      <alignment horizontal="right" vertical="center" shrinkToFit="1"/>
    </xf>
    <xf numFmtId="178" fontId="35" fillId="0" borderId="60" xfId="852" applyNumberFormat="1" applyFont="1" applyFill="1" applyBorder="1" applyAlignment="1">
      <alignment horizontal="right" vertical="center"/>
    </xf>
    <xf numFmtId="178" fontId="35" fillId="0" borderId="60" xfId="852" applyNumberFormat="1" applyFont="1" applyFill="1" applyBorder="1" applyAlignment="1">
      <alignment horizontal="right" vertical="center" shrinkToFit="1"/>
    </xf>
    <xf numFmtId="178" fontId="35" fillId="0" borderId="3" xfId="852" applyNumberFormat="1" applyFont="1" applyFill="1" applyBorder="1" applyAlignment="1">
      <alignment horizontal="right" vertical="center"/>
    </xf>
    <xf numFmtId="178" fontId="35" fillId="0" borderId="3" xfId="852" applyNumberFormat="1" applyFont="1" applyFill="1" applyBorder="1" applyAlignment="1">
      <alignment horizontal="right" vertical="center" shrinkToFit="1"/>
    </xf>
    <xf numFmtId="178" fontId="35" fillId="0" borderId="3" xfId="1387" applyNumberFormat="1" applyFont="1" applyFill="1" applyBorder="1" applyAlignment="1">
      <alignment horizontal="right" vertical="center"/>
    </xf>
    <xf numFmtId="0" fontId="44" fillId="27" borderId="4" xfId="0" applyFont="1" applyFill="1" applyBorder="1" applyAlignment="1">
      <alignment horizontal="center" vertical="center" wrapText="1"/>
    </xf>
    <xf numFmtId="0" fontId="44" fillId="27" borderId="21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 wrapText="1"/>
    </xf>
    <xf numFmtId="0" fontId="35" fillId="27" borderId="21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/>
    </xf>
    <xf numFmtId="0" fontId="35" fillId="27" borderId="20" xfId="0" applyFont="1" applyFill="1" applyBorder="1" applyAlignment="1">
      <alignment horizontal="center" vertical="center"/>
    </xf>
    <xf numFmtId="0" fontId="35" fillId="27" borderId="21" xfId="0" applyFont="1" applyFill="1" applyBorder="1" applyAlignment="1">
      <alignment horizontal="center" vertical="center"/>
    </xf>
    <xf numFmtId="0" fontId="35" fillId="0" borderId="5" xfId="0" applyFont="1" applyBorder="1" applyAlignment="1">
      <alignment horizontal="center" vertical="center" shrinkToFit="1"/>
    </xf>
    <xf numFmtId="0" fontId="35" fillId="0" borderId="6" xfId="0" applyFont="1" applyBorder="1" applyAlignment="1">
      <alignment horizontal="center" vertical="center" shrinkToFit="1"/>
    </xf>
    <xf numFmtId="0" fontId="35" fillId="27" borderId="3" xfId="0" applyFont="1" applyFill="1" applyBorder="1" applyAlignment="1">
      <alignment horizontal="center" vertical="center"/>
    </xf>
    <xf numFmtId="0" fontId="35" fillId="0" borderId="28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4" xfId="0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0" borderId="32" xfId="0" applyFont="1" applyFill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0" fontId="36" fillId="27" borderId="4" xfId="0" applyFont="1" applyFill="1" applyBorder="1" applyAlignment="1">
      <alignment horizontal="center" vertical="center" wrapText="1"/>
    </xf>
    <xf numFmtId="0" fontId="36" fillId="27" borderId="21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/>
    </xf>
    <xf numFmtId="0" fontId="35" fillId="0" borderId="21" xfId="0" applyFont="1" applyFill="1" applyBorder="1" applyAlignment="1">
      <alignment horizontal="center" vertical="center"/>
    </xf>
    <xf numFmtId="0" fontId="37" fillId="0" borderId="4" xfId="2" applyNumberFormat="1" applyFont="1" applyFill="1" applyBorder="1" applyAlignment="1">
      <alignment horizontal="center" vertical="center" wrapText="1" shrinkToFit="1"/>
    </xf>
    <xf numFmtId="0" fontId="37" fillId="0" borderId="21" xfId="2" applyNumberFormat="1" applyFont="1" applyFill="1" applyBorder="1" applyAlignment="1">
      <alignment horizontal="center" vertical="center" wrapText="1" shrinkToFit="1"/>
    </xf>
    <xf numFmtId="0" fontId="35" fillId="27" borderId="4" xfId="0" applyFont="1" applyFill="1" applyBorder="1" applyAlignment="1">
      <alignment vertical="center"/>
    </xf>
    <xf numFmtId="0" fontId="35" fillId="27" borderId="21" xfId="0" applyFont="1" applyFill="1" applyBorder="1" applyAlignment="1">
      <alignment vertical="center"/>
    </xf>
    <xf numFmtId="0" fontId="35" fillId="27" borderId="26" xfId="0" applyFont="1" applyFill="1" applyBorder="1" applyAlignment="1">
      <alignment horizontal="center" vertical="center" shrinkToFit="1"/>
    </xf>
    <xf numFmtId="0" fontId="35" fillId="27" borderId="40" xfId="0" applyFont="1" applyFill="1" applyBorder="1" applyAlignment="1">
      <alignment horizontal="center" vertical="center" shrinkToFit="1"/>
    </xf>
    <xf numFmtId="0" fontId="39" fillId="27" borderId="4" xfId="2" applyNumberFormat="1" applyFont="1" applyFill="1" applyBorder="1" applyAlignment="1">
      <alignment horizontal="center" vertical="center" wrapText="1" shrinkToFit="1"/>
    </xf>
    <xf numFmtId="0" fontId="39" fillId="27" borderId="21" xfId="2" applyNumberFormat="1" applyFont="1" applyFill="1" applyBorder="1" applyAlignment="1">
      <alignment horizontal="center" vertical="center" wrapText="1" shrinkToFit="1"/>
    </xf>
    <xf numFmtId="0" fontId="35" fillId="0" borderId="7" xfId="0" applyNumberFormat="1" applyFont="1" applyFill="1" applyBorder="1" applyAlignment="1">
      <alignment horizontal="center" vertical="center" shrinkToFit="1"/>
    </xf>
    <xf numFmtId="0" fontId="35" fillId="0" borderId="4" xfId="0" applyNumberFormat="1" applyFont="1" applyFill="1" applyBorder="1" applyAlignment="1">
      <alignment horizontal="center" vertical="center" shrinkToFit="1"/>
    </xf>
    <xf numFmtId="0" fontId="37" fillId="27" borderId="19" xfId="1745" applyNumberFormat="1" applyFont="1" applyFill="1" applyBorder="1" applyAlignment="1">
      <alignment horizontal="center" vertical="center"/>
    </xf>
    <xf numFmtId="0" fontId="37" fillId="27" borderId="18" xfId="1745" applyNumberFormat="1" applyFont="1" applyFill="1" applyBorder="1" applyAlignment="1">
      <alignment horizontal="center" vertical="center"/>
    </xf>
    <xf numFmtId="178" fontId="35" fillId="0" borderId="4" xfId="1685" applyNumberFormat="1" applyFont="1" applyFill="1" applyBorder="1" applyAlignment="1">
      <alignment horizontal="right" vertical="center" shrinkToFit="1"/>
    </xf>
    <xf numFmtId="178" fontId="35" fillId="0" borderId="20" xfId="1685" applyNumberFormat="1" applyFont="1" applyFill="1" applyBorder="1" applyAlignment="1">
      <alignment horizontal="right" vertical="center" shrinkToFit="1"/>
    </xf>
    <xf numFmtId="178" fontId="35" fillId="0" borderId="21" xfId="1685" applyNumberFormat="1" applyFont="1" applyFill="1" applyBorder="1" applyAlignment="1">
      <alignment horizontal="right" vertical="center" shrinkToFit="1"/>
    </xf>
    <xf numFmtId="178" fontId="35" fillId="0" borderId="63" xfId="1685" applyNumberFormat="1" applyFont="1" applyFill="1" applyBorder="1" applyAlignment="1">
      <alignment horizontal="right" vertical="center" shrinkToFit="1"/>
    </xf>
    <xf numFmtId="0" fontId="35" fillId="0" borderId="52" xfId="0" applyNumberFormat="1" applyFont="1" applyFill="1" applyBorder="1" applyAlignment="1">
      <alignment vertical="center" shrinkToFit="1"/>
    </xf>
    <xf numFmtId="0" fontId="35" fillId="0" borderId="54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35" fillId="0" borderId="57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65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35" fillId="27" borderId="19" xfId="0" applyNumberFormat="1" applyFont="1" applyFill="1" applyBorder="1" applyAlignment="1">
      <alignment horizontal="center" vertical="center"/>
    </xf>
    <xf numFmtId="0" fontId="35" fillId="27" borderId="18" xfId="0" applyNumberFormat="1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178" fontId="35" fillId="0" borderId="4" xfId="0" applyNumberFormat="1" applyFont="1" applyBorder="1" applyAlignment="1">
      <alignment horizontal="right" vertical="center"/>
    </xf>
    <xf numFmtId="178" fontId="35" fillId="0" borderId="20" xfId="0" applyNumberFormat="1" applyFont="1" applyBorder="1" applyAlignment="1">
      <alignment horizontal="right" vertical="center"/>
    </xf>
    <xf numFmtId="178" fontId="35" fillId="0" borderId="21" xfId="0" applyNumberFormat="1" applyFont="1" applyBorder="1" applyAlignment="1">
      <alignment horizontal="right" vertical="center"/>
    </xf>
    <xf numFmtId="178" fontId="35" fillId="0" borderId="63" xfId="0" applyNumberFormat="1" applyFont="1" applyBorder="1" applyAlignment="1">
      <alignment horizontal="right" vertical="center" shrinkToFit="1"/>
    </xf>
    <xf numFmtId="178" fontId="35" fillId="0" borderId="20" xfId="0" applyNumberFormat="1" applyFont="1" applyBorder="1" applyAlignment="1">
      <alignment horizontal="right" vertical="center" shrinkToFit="1"/>
    </xf>
    <xf numFmtId="178" fontId="35" fillId="0" borderId="21" xfId="0" applyNumberFormat="1" applyFont="1" applyBorder="1" applyAlignment="1">
      <alignment horizontal="right" vertical="center" shrinkToFit="1"/>
    </xf>
    <xf numFmtId="0" fontId="37" fillId="27" borderId="4" xfId="1135" applyFont="1" applyFill="1" applyBorder="1" applyAlignment="1">
      <alignment horizontal="center" vertical="center"/>
    </xf>
    <xf numFmtId="0" fontId="37" fillId="27" borderId="20" xfId="1135" applyFont="1" applyFill="1" applyBorder="1" applyAlignment="1">
      <alignment horizontal="center" vertical="center"/>
    </xf>
    <xf numFmtId="0" fontId="37" fillId="27" borderId="21" xfId="1135" applyFont="1" applyFill="1" applyBorder="1" applyAlignment="1">
      <alignment horizontal="center" vertical="center"/>
    </xf>
    <xf numFmtId="0" fontId="39" fillId="27" borderId="49" xfId="1685" applyFont="1" applyFill="1" applyBorder="1" applyAlignment="1">
      <alignment horizontal="center" vertical="center" wrapText="1"/>
    </xf>
    <xf numFmtId="0" fontId="39" fillId="27" borderId="60" xfId="1685" applyFont="1" applyFill="1" applyBorder="1" applyAlignment="1">
      <alignment horizontal="center" vertical="center" wrapText="1"/>
    </xf>
    <xf numFmtId="0" fontId="39" fillId="27" borderId="4" xfId="1135" applyFont="1" applyFill="1" applyBorder="1" applyAlignment="1">
      <alignment horizontal="center" vertical="center" wrapText="1"/>
    </xf>
    <xf numFmtId="0" fontId="39" fillId="27" borderId="20" xfId="1135" applyFont="1" applyFill="1" applyBorder="1" applyAlignment="1">
      <alignment horizontal="center" vertical="center" wrapText="1"/>
    </xf>
    <xf numFmtId="0" fontId="37" fillId="27" borderId="4" xfId="1135" applyFont="1" applyFill="1" applyBorder="1" applyAlignment="1">
      <alignment horizontal="center" vertical="center" wrapText="1"/>
    </xf>
    <xf numFmtId="0" fontId="37" fillId="27" borderId="20" xfId="1135" applyFont="1" applyFill="1" applyBorder="1" applyAlignment="1">
      <alignment horizontal="center" vertical="center" wrapText="1"/>
    </xf>
    <xf numFmtId="0" fontId="39" fillId="27" borderId="19" xfId="1685" applyFont="1" applyFill="1" applyBorder="1" applyAlignment="1">
      <alignment horizontal="center" vertical="center" wrapText="1"/>
    </xf>
    <xf numFmtId="0" fontId="39" fillId="27" borderId="18" xfId="1685" applyFont="1" applyFill="1" applyBorder="1" applyAlignment="1">
      <alignment horizontal="center" vertical="center" wrapText="1"/>
    </xf>
    <xf numFmtId="0" fontId="36" fillId="27" borderId="20" xfId="1685" applyFont="1" applyFill="1" applyBorder="1" applyAlignment="1">
      <alignment horizontal="center" vertical="center" wrapText="1"/>
    </xf>
    <xf numFmtId="0" fontId="36" fillId="27" borderId="21" xfId="1685" applyFont="1" applyFill="1" applyBorder="1" applyAlignment="1">
      <alignment horizontal="center" vertical="center" wrapText="1"/>
    </xf>
    <xf numFmtId="0" fontId="37" fillId="27" borderId="4" xfId="1685" applyFont="1" applyFill="1" applyBorder="1" applyAlignment="1">
      <alignment horizontal="center" vertical="center"/>
    </xf>
    <xf numFmtId="0" fontId="37" fillId="27" borderId="20" xfId="1685" applyFont="1" applyFill="1" applyBorder="1" applyAlignment="1">
      <alignment horizontal="center" vertical="center"/>
    </xf>
    <xf numFmtId="0" fontId="37" fillId="27" borderId="21" xfId="1685" applyFont="1" applyFill="1" applyBorder="1" applyAlignment="1">
      <alignment horizontal="center" vertical="center"/>
    </xf>
    <xf numFmtId="0" fontId="54" fillId="27" borderId="19" xfId="1685" applyFont="1" applyFill="1" applyBorder="1" applyAlignment="1">
      <alignment horizontal="center" vertical="center" wrapText="1"/>
    </xf>
    <xf numFmtId="0" fontId="54" fillId="27" borderId="18" xfId="1685" applyFont="1" applyFill="1" applyBorder="1" applyAlignment="1">
      <alignment horizontal="center" vertical="center" wrapText="1"/>
    </xf>
    <xf numFmtId="0" fontId="39" fillId="27" borderId="28" xfId="1685" applyFont="1" applyFill="1" applyBorder="1" applyAlignment="1">
      <alignment horizontal="center" vertical="center" wrapText="1"/>
    </xf>
    <xf numFmtId="0" fontId="39" fillId="27" borderId="31" xfId="1685" applyFont="1" applyFill="1" applyBorder="1" applyAlignment="1">
      <alignment horizontal="center" vertical="center" wrapText="1"/>
    </xf>
    <xf numFmtId="0" fontId="37" fillId="27" borderId="26" xfId="1135" applyFont="1" applyFill="1" applyBorder="1" applyAlignment="1">
      <alignment horizontal="center" vertical="center" wrapText="1"/>
    </xf>
    <xf numFmtId="0" fontId="37" fillId="27" borderId="57" xfId="1135" applyFont="1" applyFill="1" applyBorder="1" applyAlignment="1">
      <alignment horizontal="center" vertical="center" wrapText="1"/>
    </xf>
    <xf numFmtId="0" fontId="36" fillId="27" borderId="4" xfId="1685" applyFont="1" applyFill="1" applyBorder="1" applyAlignment="1">
      <alignment horizontal="center" vertical="center" wrapText="1"/>
    </xf>
    <xf numFmtId="178" fontId="35" fillId="0" borderId="63" xfId="1747" applyNumberFormat="1" applyFont="1" applyFill="1" applyBorder="1" applyAlignment="1">
      <alignment horizontal="right" vertical="center" shrinkToFit="1"/>
    </xf>
    <xf numFmtId="178" fontId="35" fillId="0" borderId="20" xfId="1747" applyNumberFormat="1" applyFont="1" applyFill="1" applyBorder="1" applyAlignment="1">
      <alignment horizontal="right" vertical="center" shrinkToFit="1"/>
    </xf>
    <xf numFmtId="178" fontId="35" fillId="0" borderId="21" xfId="1747" applyNumberFormat="1" applyFont="1" applyFill="1" applyBorder="1" applyAlignment="1">
      <alignment horizontal="right" vertical="center" shrinkToFit="1"/>
    </xf>
    <xf numFmtId="0" fontId="35" fillId="0" borderId="54" xfId="1685" applyFont="1" applyFill="1" applyBorder="1" applyAlignment="1">
      <alignment horizontal="center" vertical="center"/>
    </xf>
    <xf numFmtId="0" fontId="35" fillId="0" borderId="55" xfId="1685" applyFont="1" applyFill="1" applyBorder="1" applyAlignment="1">
      <alignment horizontal="center" vertical="center"/>
    </xf>
    <xf numFmtId="0" fontId="35" fillId="0" borderId="39" xfId="1685" applyFont="1" applyFill="1" applyBorder="1" applyAlignment="1">
      <alignment horizontal="center" vertical="center"/>
    </xf>
    <xf numFmtId="0" fontId="35" fillId="0" borderId="57" xfId="1685" applyFont="1" applyFill="1" applyBorder="1" applyAlignment="1">
      <alignment horizontal="center" vertical="center"/>
    </xf>
    <xf numFmtId="0" fontId="35" fillId="0" borderId="58" xfId="1685" applyFont="1" applyFill="1" applyBorder="1" applyAlignment="1">
      <alignment horizontal="center" vertical="center"/>
    </xf>
    <xf numFmtId="0" fontId="35" fillId="0" borderId="40" xfId="1685" applyFont="1" applyFill="1" applyBorder="1" applyAlignment="1">
      <alignment horizontal="center" vertical="center"/>
    </xf>
    <xf numFmtId="178" fontId="35" fillId="0" borderId="4" xfId="1747" applyNumberFormat="1" applyFont="1" applyFill="1" applyBorder="1" applyAlignment="1">
      <alignment horizontal="right" vertical="center" shrinkToFit="1"/>
    </xf>
    <xf numFmtId="178" fontId="35" fillId="0" borderId="59" xfId="1747" applyNumberFormat="1" applyFont="1" applyFill="1" applyBorder="1" applyAlignment="1">
      <alignment horizontal="right" vertical="center" shrinkToFit="1"/>
    </xf>
    <xf numFmtId="0" fontId="35" fillId="0" borderId="3" xfId="1685" applyFont="1" applyFill="1" applyBorder="1" applyAlignment="1">
      <alignment horizontal="center" vertical="center" shrinkToFit="1"/>
    </xf>
    <xf numFmtId="0" fontId="35" fillId="0" borderId="4" xfId="1685" applyFont="1" applyFill="1" applyBorder="1" applyAlignment="1">
      <alignment horizontal="center" vertical="center"/>
    </xf>
    <xf numFmtId="0" fontId="35" fillId="0" borderId="20" xfId="1685" applyFont="1" applyFill="1" applyBorder="1" applyAlignment="1">
      <alignment horizontal="center" vertical="center"/>
    </xf>
    <xf numFmtId="0" fontId="35" fillId="0" borderId="59" xfId="1685" applyFont="1" applyFill="1" applyBorder="1" applyAlignment="1">
      <alignment horizontal="center" vertical="center"/>
    </xf>
    <xf numFmtId="178" fontId="35" fillId="0" borderId="3" xfId="1747" applyNumberFormat="1" applyFont="1" applyFill="1" applyBorder="1" applyAlignment="1">
      <alignment horizontal="right" vertical="center" shrinkToFit="1"/>
    </xf>
    <xf numFmtId="0" fontId="35" fillId="0" borderId="3" xfId="1685" applyFont="1" applyFill="1" applyBorder="1" applyAlignment="1">
      <alignment horizontal="center" vertical="center"/>
    </xf>
    <xf numFmtId="0" fontId="35" fillId="0" borderId="21" xfId="1685" applyFont="1" applyFill="1" applyBorder="1" applyAlignment="1">
      <alignment horizontal="center" vertical="center"/>
    </xf>
    <xf numFmtId="0" fontId="35" fillId="27" borderId="17" xfId="1685" applyFont="1" applyFill="1" applyBorder="1" applyAlignment="1">
      <alignment horizontal="center" vertical="center" wrapText="1"/>
    </xf>
    <xf numFmtId="0" fontId="35" fillId="27" borderId="18" xfId="1685" applyFont="1" applyFill="1" applyBorder="1" applyAlignment="1">
      <alignment horizontal="center" vertical="center" wrapText="1"/>
    </xf>
    <xf numFmtId="0" fontId="35" fillId="27" borderId="17" xfId="1685" applyFont="1" applyFill="1" applyBorder="1" applyAlignment="1">
      <alignment horizontal="center" vertical="center"/>
    </xf>
    <xf numFmtId="0" fontId="35" fillId="27" borderId="18" xfId="1685" applyFont="1" applyFill="1" applyBorder="1" applyAlignment="1">
      <alignment horizontal="center" vertical="center"/>
    </xf>
    <xf numFmtId="0" fontId="34" fillId="27" borderId="4" xfId="1685" applyFont="1" applyFill="1" applyBorder="1" applyAlignment="1">
      <alignment horizontal="center" vertical="center"/>
    </xf>
    <xf numFmtId="0" fontId="34" fillId="27" borderId="20" xfId="1685" applyFont="1" applyFill="1" applyBorder="1" applyAlignment="1">
      <alignment horizontal="center" vertical="center"/>
    </xf>
    <xf numFmtId="0" fontId="34" fillId="27" borderId="21" xfId="1685" applyFont="1" applyFill="1" applyBorder="1" applyAlignment="1">
      <alignment horizontal="center" vertical="center"/>
    </xf>
    <xf numFmtId="0" fontId="35" fillId="27" borderId="4" xfId="1685" applyFont="1" applyFill="1" applyBorder="1" applyAlignment="1">
      <alignment horizontal="center" vertical="center"/>
    </xf>
    <xf numFmtId="0" fontId="35" fillId="27" borderId="20" xfId="1685" applyFont="1" applyFill="1" applyBorder="1" applyAlignment="1">
      <alignment horizontal="center" vertical="center"/>
    </xf>
    <xf numFmtId="0" fontId="35" fillId="27" borderId="21" xfId="1685" applyFont="1" applyFill="1" applyBorder="1" applyAlignment="1">
      <alignment horizontal="center" vertical="center"/>
    </xf>
    <xf numFmtId="0" fontId="35" fillId="27" borderId="19" xfId="1685" applyFont="1" applyFill="1" applyBorder="1" applyAlignment="1">
      <alignment horizontal="center" vertical="center" wrapText="1"/>
    </xf>
    <xf numFmtId="0" fontId="39" fillId="27" borderId="3" xfId="1685" applyFont="1" applyFill="1" applyBorder="1" applyAlignment="1">
      <alignment horizontal="center" vertical="center" wrapText="1"/>
    </xf>
    <xf numFmtId="0" fontId="34" fillId="27" borderId="3" xfId="1685" applyFont="1" applyFill="1" applyBorder="1" applyAlignment="1">
      <alignment horizontal="center" vertical="center"/>
    </xf>
    <xf numFmtId="0" fontId="35" fillId="27" borderId="39" xfId="1685" applyFont="1" applyFill="1" applyBorder="1" applyAlignment="1">
      <alignment horizontal="center" vertical="center"/>
    </xf>
    <xf numFmtId="0" fontId="35" fillId="27" borderId="58" xfId="1685" applyFont="1" applyFill="1" applyBorder="1" applyAlignment="1">
      <alignment horizontal="center" vertical="center"/>
    </xf>
    <xf numFmtId="0" fontId="35" fillId="0" borderId="5" xfId="1685" applyFont="1" applyFill="1" applyBorder="1" applyAlignment="1">
      <alignment horizontal="center" vertical="center"/>
    </xf>
    <xf numFmtId="0" fontId="35" fillId="0" borderId="6" xfId="1685" applyFont="1" applyFill="1" applyBorder="1" applyAlignment="1">
      <alignment horizontal="center" vertical="center"/>
    </xf>
    <xf numFmtId="0" fontId="35" fillId="0" borderId="19" xfId="1685" applyFont="1" applyFill="1" applyBorder="1" applyAlignment="1">
      <alignment horizontal="center" vertical="center"/>
    </xf>
    <xf numFmtId="0" fontId="35" fillId="0" borderId="18" xfId="1685" applyFont="1" applyFill="1" applyBorder="1" applyAlignment="1">
      <alignment horizontal="center" vertical="center"/>
    </xf>
    <xf numFmtId="178" fontId="35" fillId="0" borderId="7" xfId="1747" applyNumberFormat="1" applyFont="1" applyFill="1" applyBorder="1" applyAlignment="1">
      <alignment horizontal="right" vertical="center" shrinkToFit="1"/>
    </xf>
    <xf numFmtId="0" fontId="35" fillId="0" borderId="27" xfId="1685" applyFont="1" applyFill="1" applyBorder="1" applyAlignment="1">
      <alignment horizontal="center" vertical="center" shrinkToFit="1"/>
    </xf>
    <xf numFmtId="0" fontId="35" fillId="0" borderId="61" xfId="1685" applyFont="1" applyFill="1" applyBorder="1" applyAlignment="1">
      <alignment horizontal="center" vertical="center" shrinkToFit="1"/>
    </xf>
    <xf numFmtId="0" fontId="35" fillId="0" borderId="4" xfId="1685" applyFont="1" applyFill="1" applyBorder="1" applyAlignment="1">
      <alignment horizontal="center" vertical="center" shrinkToFit="1"/>
    </xf>
    <xf numFmtId="0" fontId="35" fillId="0" borderId="20" xfId="1685" applyFont="1" applyFill="1" applyBorder="1" applyAlignment="1">
      <alignment horizontal="center" vertical="center" shrinkToFit="1"/>
    </xf>
  </cellXfs>
  <cellStyles count="1789">
    <cellStyle name="0,0_x000d__x000a_NA_x000d__x000a_" xfId="1390" xr:uid="{00000000-0005-0000-0000-000000000000}"/>
    <cellStyle name="20% - アクセント 1" xfId="1766" builtinId="30" customBuiltin="1"/>
    <cellStyle name="20% - アクセント 1 10" xfId="3" xr:uid="{00000000-0005-0000-0000-000002000000}"/>
    <cellStyle name="20% - アクセント 1 11" xfId="4" xr:uid="{00000000-0005-0000-0000-000003000000}"/>
    <cellStyle name="20% - アクセント 1 12" xfId="5" xr:uid="{00000000-0005-0000-0000-000004000000}"/>
    <cellStyle name="20% - アクセント 1 13" xfId="6" xr:uid="{00000000-0005-0000-0000-000005000000}"/>
    <cellStyle name="20% - アクセント 1 14" xfId="7" xr:uid="{00000000-0005-0000-0000-000006000000}"/>
    <cellStyle name="20% - アクセント 1 15" xfId="8" xr:uid="{00000000-0005-0000-0000-000007000000}"/>
    <cellStyle name="20% - アクセント 1 16" xfId="9" xr:uid="{00000000-0005-0000-0000-000008000000}"/>
    <cellStyle name="20% - アクセント 1 17" xfId="10" xr:uid="{00000000-0005-0000-0000-000009000000}"/>
    <cellStyle name="20% - アクセント 1 18" xfId="11" xr:uid="{00000000-0005-0000-0000-00000A000000}"/>
    <cellStyle name="20% - アクセント 1 19" xfId="12" xr:uid="{00000000-0005-0000-0000-00000B000000}"/>
    <cellStyle name="20% - アクセント 1 2" xfId="13" xr:uid="{00000000-0005-0000-0000-00000C000000}"/>
    <cellStyle name="20% - アクセント 1 2 2" xfId="14" xr:uid="{00000000-0005-0000-0000-00000D000000}"/>
    <cellStyle name="20% - アクセント 1 20" xfId="15" xr:uid="{00000000-0005-0000-0000-00000E000000}"/>
    <cellStyle name="20% - アクセント 1 21" xfId="16" xr:uid="{00000000-0005-0000-0000-00000F000000}"/>
    <cellStyle name="20% - アクセント 1 22" xfId="17" xr:uid="{00000000-0005-0000-0000-000010000000}"/>
    <cellStyle name="20% - アクセント 1 23" xfId="18" xr:uid="{00000000-0005-0000-0000-000011000000}"/>
    <cellStyle name="20% - アクセント 1 24" xfId="19" xr:uid="{00000000-0005-0000-0000-000012000000}"/>
    <cellStyle name="20% - アクセント 1 25" xfId="20" xr:uid="{00000000-0005-0000-0000-000013000000}"/>
    <cellStyle name="20% - アクセント 1 3" xfId="21" xr:uid="{00000000-0005-0000-0000-000014000000}"/>
    <cellStyle name="20% - アクセント 1 3 2" xfId="22" xr:uid="{00000000-0005-0000-0000-000015000000}"/>
    <cellStyle name="20% - アクセント 1 4" xfId="23" xr:uid="{00000000-0005-0000-0000-000016000000}"/>
    <cellStyle name="20% - アクセント 1 5" xfId="24" xr:uid="{00000000-0005-0000-0000-000017000000}"/>
    <cellStyle name="20% - アクセント 1 6" xfId="25" xr:uid="{00000000-0005-0000-0000-000018000000}"/>
    <cellStyle name="20% - アクセント 1 7" xfId="26" xr:uid="{00000000-0005-0000-0000-000019000000}"/>
    <cellStyle name="20% - アクセント 1 8" xfId="27" xr:uid="{00000000-0005-0000-0000-00001A000000}"/>
    <cellStyle name="20% - アクセント 1 9" xfId="28" xr:uid="{00000000-0005-0000-0000-00001B000000}"/>
    <cellStyle name="20% - アクセント 2" xfId="1770" builtinId="34" customBuiltin="1"/>
    <cellStyle name="20% - アクセント 2 10" xfId="29" xr:uid="{00000000-0005-0000-0000-00001D000000}"/>
    <cellStyle name="20% - アクセント 2 11" xfId="30" xr:uid="{00000000-0005-0000-0000-00001E000000}"/>
    <cellStyle name="20% - アクセント 2 12" xfId="31" xr:uid="{00000000-0005-0000-0000-00001F000000}"/>
    <cellStyle name="20% - アクセント 2 13" xfId="32" xr:uid="{00000000-0005-0000-0000-000020000000}"/>
    <cellStyle name="20% - アクセント 2 14" xfId="33" xr:uid="{00000000-0005-0000-0000-000021000000}"/>
    <cellStyle name="20% - アクセント 2 15" xfId="34" xr:uid="{00000000-0005-0000-0000-000022000000}"/>
    <cellStyle name="20% - アクセント 2 16" xfId="35" xr:uid="{00000000-0005-0000-0000-000023000000}"/>
    <cellStyle name="20% - アクセント 2 17" xfId="36" xr:uid="{00000000-0005-0000-0000-000024000000}"/>
    <cellStyle name="20% - アクセント 2 18" xfId="37" xr:uid="{00000000-0005-0000-0000-000025000000}"/>
    <cellStyle name="20% - アクセント 2 19" xfId="38" xr:uid="{00000000-0005-0000-0000-000026000000}"/>
    <cellStyle name="20% - アクセント 2 2" xfId="39" xr:uid="{00000000-0005-0000-0000-000027000000}"/>
    <cellStyle name="20% - アクセント 2 2 2" xfId="40" xr:uid="{00000000-0005-0000-0000-000028000000}"/>
    <cellStyle name="20% - アクセント 2 20" xfId="41" xr:uid="{00000000-0005-0000-0000-000029000000}"/>
    <cellStyle name="20% - アクセント 2 21" xfId="42" xr:uid="{00000000-0005-0000-0000-00002A000000}"/>
    <cellStyle name="20% - アクセント 2 22" xfId="43" xr:uid="{00000000-0005-0000-0000-00002B000000}"/>
    <cellStyle name="20% - アクセント 2 23" xfId="44" xr:uid="{00000000-0005-0000-0000-00002C000000}"/>
    <cellStyle name="20% - アクセント 2 24" xfId="45" xr:uid="{00000000-0005-0000-0000-00002D000000}"/>
    <cellStyle name="20% - アクセント 2 25" xfId="46" xr:uid="{00000000-0005-0000-0000-00002E000000}"/>
    <cellStyle name="20% - アクセント 2 3" xfId="47" xr:uid="{00000000-0005-0000-0000-00002F000000}"/>
    <cellStyle name="20% - アクセント 2 3 2" xfId="48" xr:uid="{00000000-0005-0000-0000-000030000000}"/>
    <cellStyle name="20% - アクセント 2 4" xfId="49" xr:uid="{00000000-0005-0000-0000-000031000000}"/>
    <cellStyle name="20% - アクセント 2 5" xfId="50" xr:uid="{00000000-0005-0000-0000-000032000000}"/>
    <cellStyle name="20% - アクセント 2 6" xfId="51" xr:uid="{00000000-0005-0000-0000-000033000000}"/>
    <cellStyle name="20% - アクセント 2 7" xfId="52" xr:uid="{00000000-0005-0000-0000-000034000000}"/>
    <cellStyle name="20% - アクセント 2 8" xfId="53" xr:uid="{00000000-0005-0000-0000-000035000000}"/>
    <cellStyle name="20% - アクセント 2 9" xfId="54" xr:uid="{00000000-0005-0000-0000-000036000000}"/>
    <cellStyle name="20% - アクセント 3" xfId="1774" builtinId="38" customBuiltin="1"/>
    <cellStyle name="20% - アクセント 3 10" xfId="55" xr:uid="{00000000-0005-0000-0000-000038000000}"/>
    <cellStyle name="20% - アクセント 3 11" xfId="56" xr:uid="{00000000-0005-0000-0000-000039000000}"/>
    <cellStyle name="20% - アクセント 3 12" xfId="57" xr:uid="{00000000-0005-0000-0000-00003A000000}"/>
    <cellStyle name="20% - アクセント 3 13" xfId="58" xr:uid="{00000000-0005-0000-0000-00003B000000}"/>
    <cellStyle name="20% - アクセント 3 14" xfId="59" xr:uid="{00000000-0005-0000-0000-00003C000000}"/>
    <cellStyle name="20% - アクセント 3 15" xfId="60" xr:uid="{00000000-0005-0000-0000-00003D000000}"/>
    <cellStyle name="20% - アクセント 3 16" xfId="61" xr:uid="{00000000-0005-0000-0000-00003E000000}"/>
    <cellStyle name="20% - アクセント 3 17" xfId="62" xr:uid="{00000000-0005-0000-0000-00003F000000}"/>
    <cellStyle name="20% - アクセント 3 18" xfId="63" xr:uid="{00000000-0005-0000-0000-000040000000}"/>
    <cellStyle name="20% - アクセント 3 19" xfId="64" xr:uid="{00000000-0005-0000-0000-000041000000}"/>
    <cellStyle name="20% - アクセント 3 2" xfId="65" xr:uid="{00000000-0005-0000-0000-000042000000}"/>
    <cellStyle name="20% - アクセント 3 2 2" xfId="66" xr:uid="{00000000-0005-0000-0000-000043000000}"/>
    <cellStyle name="20% - アクセント 3 20" xfId="67" xr:uid="{00000000-0005-0000-0000-000044000000}"/>
    <cellStyle name="20% - アクセント 3 21" xfId="68" xr:uid="{00000000-0005-0000-0000-000045000000}"/>
    <cellStyle name="20% - アクセント 3 22" xfId="69" xr:uid="{00000000-0005-0000-0000-000046000000}"/>
    <cellStyle name="20% - アクセント 3 23" xfId="70" xr:uid="{00000000-0005-0000-0000-000047000000}"/>
    <cellStyle name="20% - アクセント 3 24" xfId="71" xr:uid="{00000000-0005-0000-0000-000048000000}"/>
    <cellStyle name="20% - アクセント 3 25" xfId="72" xr:uid="{00000000-0005-0000-0000-000049000000}"/>
    <cellStyle name="20% - アクセント 3 3" xfId="73" xr:uid="{00000000-0005-0000-0000-00004A000000}"/>
    <cellStyle name="20% - アクセント 3 3 2" xfId="74" xr:uid="{00000000-0005-0000-0000-00004B000000}"/>
    <cellStyle name="20% - アクセント 3 4" xfId="75" xr:uid="{00000000-0005-0000-0000-00004C000000}"/>
    <cellStyle name="20% - アクセント 3 5" xfId="76" xr:uid="{00000000-0005-0000-0000-00004D000000}"/>
    <cellStyle name="20% - アクセント 3 6" xfId="77" xr:uid="{00000000-0005-0000-0000-00004E000000}"/>
    <cellStyle name="20% - アクセント 3 7" xfId="78" xr:uid="{00000000-0005-0000-0000-00004F000000}"/>
    <cellStyle name="20% - アクセント 3 8" xfId="79" xr:uid="{00000000-0005-0000-0000-000050000000}"/>
    <cellStyle name="20% - アクセント 3 9" xfId="80" xr:uid="{00000000-0005-0000-0000-000051000000}"/>
    <cellStyle name="20% - アクセント 4" xfId="1778" builtinId="42" customBuiltin="1"/>
    <cellStyle name="20% - アクセント 4 10" xfId="81" xr:uid="{00000000-0005-0000-0000-000053000000}"/>
    <cellStyle name="20% - アクセント 4 11" xfId="82" xr:uid="{00000000-0005-0000-0000-000054000000}"/>
    <cellStyle name="20% - アクセント 4 12" xfId="83" xr:uid="{00000000-0005-0000-0000-000055000000}"/>
    <cellStyle name="20% - アクセント 4 13" xfId="84" xr:uid="{00000000-0005-0000-0000-000056000000}"/>
    <cellStyle name="20% - アクセント 4 14" xfId="85" xr:uid="{00000000-0005-0000-0000-000057000000}"/>
    <cellStyle name="20% - アクセント 4 15" xfId="86" xr:uid="{00000000-0005-0000-0000-000058000000}"/>
    <cellStyle name="20% - アクセント 4 16" xfId="87" xr:uid="{00000000-0005-0000-0000-000059000000}"/>
    <cellStyle name="20% - アクセント 4 17" xfId="88" xr:uid="{00000000-0005-0000-0000-00005A000000}"/>
    <cellStyle name="20% - アクセント 4 18" xfId="89" xr:uid="{00000000-0005-0000-0000-00005B000000}"/>
    <cellStyle name="20% - アクセント 4 19" xfId="90" xr:uid="{00000000-0005-0000-0000-00005C000000}"/>
    <cellStyle name="20% - アクセント 4 2" xfId="91" xr:uid="{00000000-0005-0000-0000-00005D000000}"/>
    <cellStyle name="20% - アクセント 4 2 2" xfId="92" xr:uid="{00000000-0005-0000-0000-00005E000000}"/>
    <cellStyle name="20% - アクセント 4 20" xfId="93" xr:uid="{00000000-0005-0000-0000-00005F000000}"/>
    <cellStyle name="20% - アクセント 4 21" xfId="94" xr:uid="{00000000-0005-0000-0000-000060000000}"/>
    <cellStyle name="20% - アクセント 4 22" xfId="95" xr:uid="{00000000-0005-0000-0000-000061000000}"/>
    <cellStyle name="20% - アクセント 4 23" xfId="96" xr:uid="{00000000-0005-0000-0000-000062000000}"/>
    <cellStyle name="20% - アクセント 4 24" xfId="97" xr:uid="{00000000-0005-0000-0000-000063000000}"/>
    <cellStyle name="20% - アクセント 4 25" xfId="98" xr:uid="{00000000-0005-0000-0000-000064000000}"/>
    <cellStyle name="20% - アクセント 4 3" xfId="99" xr:uid="{00000000-0005-0000-0000-000065000000}"/>
    <cellStyle name="20% - アクセント 4 3 2" xfId="100" xr:uid="{00000000-0005-0000-0000-000066000000}"/>
    <cellStyle name="20% - アクセント 4 4" xfId="101" xr:uid="{00000000-0005-0000-0000-000067000000}"/>
    <cellStyle name="20% - アクセント 4 5" xfId="102" xr:uid="{00000000-0005-0000-0000-000068000000}"/>
    <cellStyle name="20% - アクセント 4 6" xfId="103" xr:uid="{00000000-0005-0000-0000-000069000000}"/>
    <cellStyle name="20% - アクセント 4 7" xfId="104" xr:uid="{00000000-0005-0000-0000-00006A000000}"/>
    <cellStyle name="20% - アクセント 4 8" xfId="105" xr:uid="{00000000-0005-0000-0000-00006B000000}"/>
    <cellStyle name="20% - アクセント 4 9" xfId="106" xr:uid="{00000000-0005-0000-0000-00006C000000}"/>
    <cellStyle name="20% - アクセント 5" xfId="1782" builtinId="46" customBuiltin="1"/>
    <cellStyle name="20% - アクセント 5 10" xfId="107" xr:uid="{00000000-0005-0000-0000-00006E000000}"/>
    <cellStyle name="20% - アクセント 5 11" xfId="108" xr:uid="{00000000-0005-0000-0000-00006F000000}"/>
    <cellStyle name="20% - アクセント 5 12" xfId="109" xr:uid="{00000000-0005-0000-0000-000070000000}"/>
    <cellStyle name="20% - アクセント 5 13" xfId="110" xr:uid="{00000000-0005-0000-0000-000071000000}"/>
    <cellStyle name="20% - アクセント 5 14" xfId="111" xr:uid="{00000000-0005-0000-0000-000072000000}"/>
    <cellStyle name="20% - アクセント 5 15" xfId="112" xr:uid="{00000000-0005-0000-0000-000073000000}"/>
    <cellStyle name="20% - アクセント 5 16" xfId="113" xr:uid="{00000000-0005-0000-0000-000074000000}"/>
    <cellStyle name="20% - アクセント 5 17" xfId="114" xr:uid="{00000000-0005-0000-0000-000075000000}"/>
    <cellStyle name="20% - アクセント 5 18" xfId="115" xr:uid="{00000000-0005-0000-0000-000076000000}"/>
    <cellStyle name="20% - アクセント 5 19" xfId="116" xr:uid="{00000000-0005-0000-0000-000077000000}"/>
    <cellStyle name="20% - アクセント 5 2" xfId="117" xr:uid="{00000000-0005-0000-0000-000078000000}"/>
    <cellStyle name="20% - アクセント 5 2 2" xfId="118" xr:uid="{00000000-0005-0000-0000-000079000000}"/>
    <cellStyle name="20% - アクセント 5 20" xfId="119" xr:uid="{00000000-0005-0000-0000-00007A000000}"/>
    <cellStyle name="20% - アクセント 5 21" xfId="120" xr:uid="{00000000-0005-0000-0000-00007B000000}"/>
    <cellStyle name="20% - アクセント 5 22" xfId="121" xr:uid="{00000000-0005-0000-0000-00007C000000}"/>
    <cellStyle name="20% - アクセント 5 23" xfId="122" xr:uid="{00000000-0005-0000-0000-00007D000000}"/>
    <cellStyle name="20% - アクセント 5 24" xfId="123" xr:uid="{00000000-0005-0000-0000-00007E000000}"/>
    <cellStyle name="20% - アクセント 5 25" xfId="124" xr:uid="{00000000-0005-0000-0000-00007F000000}"/>
    <cellStyle name="20% - アクセント 5 3" xfId="125" xr:uid="{00000000-0005-0000-0000-000080000000}"/>
    <cellStyle name="20% - アクセント 5 3 2" xfId="126" xr:uid="{00000000-0005-0000-0000-000081000000}"/>
    <cellStyle name="20% - アクセント 5 4" xfId="127" xr:uid="{00000000-0005-0000-0000-000082000000}"/>
    <cellStyle name="20% - アクセント 5 5" xfId="128" xr:uid="{00000000-0005-0000-0000-000083000000}"/>
    <cellStyle name="20% - アクセント 5 6" xfId="129" xr:uid="{00000000-0005-0000-0000-000084000000}"/>
    <cellStyle name="20% - アクセント 5 7" xfId="130" xr:uid="{00000000-0005-0000-0000-000085000000}"/>
    <cellStyle name="20% - アクセント 5 8" xfId="131" xr:uid="{00000000-0005-0000-0000-000086000000}"/>
    <cellStyle name="20% - アクセント 5 9" xfId="132" xr:uid="{00000000-0005-0000-0000-000087000000}"/>
    <cellStyle name="20% - アクセント 6" xfId="1786" builtinId="50" customBuiltin="1"/>
    <cellStyle name="20% - アクセント 6 10" xfId="133" xr:uid="{00000000-0005-0000-0000-000089000000}"/>
    <cellStyle name="20% - アクセント 6 11" xfId="134" xr:uid="{00000000-0005-0000-0000-00008A000000}"/>
    <cellStyle name="20% - アクセント 6 12" xfId="135" xr:uid="{00000000-0005-0000-0000-00008B000000}"/>
    <cellStyle name="20% - アクセント 6 13" xfId="136" xr:uid="{00000000-0005-0000-0000-00008C000000}"/>
    <cellStyle name="20% - アクセント 6 14" xfId="137" xr:uid="{00000000-0005-0000-0000-00008D000000}"/>
    <cellStyle name="20% - アクセント 6 15" xfId="138" xr:uid="{00000000-0005-0000-0000-00008E000000}"/>
    <cellStyle name="20% - アクセント 6 16" xfId="139" xr:uid="{00000000-0005-0000-0000-00008F000000}"/>
    <cellStyle name="20% - アクセント 6 17" xfId="140" xr:uid="{00000000-0005-0000-0000-000090000000}"/>
    <cellStyle name="20% - アクセント 6 18" xfId="141" xr:uid="{00000000-0005-0000-0000-000091000000}"/>
    <cellStyle name="20% - アクセント 6 19" xfId="142" xr:uid="{00000000-0005-0000-0000-000092000000}"/>
    <cellStyle name="20% - アクセント 6 2" xfId="143" xr:uid="{00000000-0005-0000-0000-000093000000}"/>
    <cellStyle name="20% - アクセント 6 2 2" xfId="144" xr:uid="{00000000-0005-0000-0000-000094000000}"/>
    <cellStyle name="20% - アクセント 6 20" xfId="145" xr:uid="{00000000-0005-0000-0000-000095000000}"/>
    <cellStyle name="20% - アクセント 6 21" xfId="146" xr:uid="{00000000-0005-0000-0000-000096000000}"/>
    <cellStyle name="20% - アクセント 6 22" xfId="147" xr:uid="{00000000-0005-0000-0000-000097000000}"/>
    <cellStyle name="20% - アクセント 6 23" xfId="148" xr:uid="{00000000-0005-0000-0000-000098000000}"/>
    <cellStyle name="20% - アクセント 6 24" xfId="149" xr:uid="{00000000-0005-0000-0000-000099000000}"/>
    <cellStyle name="20% - アクセント 6 25" xfId="150" xr:uid="{00000000-0005-0000-0000-00009A000000}"/>
    <cellStyle name="20% - アクセント 6 3" xfId="151" xr:uid="{00000000-0005-0000-0000-00009B000000}"/>
    <cellStyle name="20% - アクセント 6 3 2" xfId="152" xr:uid="{00000000-0005-0000-0000-00009C000000}"/>
    <cellStyle name="20% - アクセント 6 4" xfId="153" xr:uid="{00000000-0005-0000-0000-00009D000000}"/>
    <cellStyle name="20% - アクセント 6 5" xfId="154" xr:uid="{00000000-0005-0000-0000-00009E000000}"/>
    <cellStyle name="20% - アクセント 6 6" xfId="155" xr:uid="{00000000-0005-0000-0000-00009F000000}"/>
    <cellStyle name="20% - アクセント 6 7" xfId="156" xr:uid="{00000000-0005-0000-0000-0000A0000000}"/>
    <cellStyle name="20% - アクセント 6 8" xfId="157" xr:uid="{00000000-0005-0000-0000-0000A1000000}"/>
    <cellStyle name="20% - アクセント 6 9" xfId="158" xr:uid="{00000000-0005-0000-0000-0000A2000000}"/>
    <cellStyle name="40% - アクセント 1" xfId="1767" builtinId="31" customBuiltin="1"/>
    <cellStyle name="40% - アクセント 1 10" xfId="159" xr:uid="{00000000-0005-0000-0000-0000A4000000}"/>
    <cellStyle name="40% - アクセント 1 11" xfId="160" xr:uid="{00000000-0005-0000-0000-0000A5000000}"/>
    <cellStyle name="40% - アクセント 1 12" xfId="161" xr:uid="{00000000-0005-0000-0000-0000A6000000}"/>
    <cellStyle name="40% - アクセント 1 13" xfId="162" xr:uid="{00000000-0005-0000-0000-0000A7000000}"/>
    <cellStyle name="40% - アクセント 1 14" xfId="163" xr:uid="{00000000-0005-0000-0000-0000A8000000}"/>
    <cellStyle name="40% - アクセント 1 15" xfId="164" xr:uid="{00000000-0005-0000-0000-0000A9000000}"/>
    <cellStyle name="40% - アクセント 1 16" xfId="165" xr:uid="{00000000-0005-0000-0000-0000AA000000}"/>
    <cellStyle name="40% - アクセント 1 17" xfId="166" xr:uid="{00000000-0005-0000-0000-0000AB000000}"/>
    <cellStyle name="40% - アクセント 1 18" xfId="167" xr:uid="{00000000-0005-0000-0000-0000AC000000}"/>
    <cellStyle name="40% - アクセント 1 19" xfId="168" xr:uid="{00000000-0005-0000-0000-0000AD000000}"/>
    <cellStyle name="40% - アクセント 1 2" xfId="169" xr:uid="{00000000-0005-0000-0000-0000AE000000}"/>
    <cellStyle name="40% - アクセント 1 2 2" xfId="170" xr:uid="{00000000-0005-0000-0000-0000AF000000}"/>
    <cellStyle name="40% - アクセント 1 20" xfId="171" xr:uid="{00000000-0005-0000-0000-0000B0000000}"/>
    <cellStyle name="40% - アクセント 1 21" xfId="172" xr:uid="{00000000-0005-0000-0000-0000B1000000}"/>
    <cellStyle name="40% - アクセント 1 22" xfId="173" xr:uid="{00000000-0005-0000-0000-0000B2000000}"/>
    <cellStyle name="40% - アクセント 1 23" xfId="174" xr:uid="{00000000-0005-0000-0000-0000B3000000}"/>
    <cellStyle name="40% - アクセント 1 24" xfId="175" xr:uid="{00000000-0005-0000-0000-0000B4000000}"/>
    <cellStyle name="40% - アクセント 1 25" xfId="176" xr:uid="{00000000-0005-0000-0000-0000B5000000}"/>
    <cellStyle name="40% - アクセント 1 3" xfId="177" xr:uid="{00000000-0005-0000-0000-0000B6000000}"/>
    <cellStyle name="40% - アクセント 1 3 2" xfId="178" xr:uid="{00000000-0005-0000-0000-0000B7000000}"/>
    <cellStyle name="40% - アクセント 1 4" xfId="179" xr:uid="{00000000-0005-0000-0000-0000B8000000}"/>
    <cellStyle name="40% - アクセント 1 5" xfId="180" xr:uid="{00000000-0005-0000-0000-0000B9000000}"/>
    <cellStyle name="40% - アクセント 1 6" xfId="181" xr:uid="{00000000-0005-0000-0000-0000BA000000}"/>
    <cellStyle name="40% - アクセント 1 7" xfId="182" xr:uid="{00000000-0005-0000-0000-0000BB000000}"/>
    <cellStyle name="40% - アクセント 1 8" xfId="183" xr:uid="{00000000-0005-0000-0000-0000BC000000}"/>
    <cellStyle name="40% - アクセント 1 9" xfId="184" xr:uid="{00000000-0005-0000-0000-0000BD000000}"/>
    <cellStyle name="40% - アクセント 2" xfId="1771" builtinId="35" customBuiltin="1"/>
    <cellStyle name="40% - アクセント 2 10" xfId="185" xr:uid="{00000000-0005-0000-0000-0000BF000000}"/>
    <cellStyle name="40% - アクセント 2 11" xfId="186" xr:uid="{00000000-0005-0000-0000-0000C0000000}"/>
    <cellStyle name="40% - アクセント 2 12" xfId="187" xr:uid="{00000000-0005-0000-0000-0000C1000000}"/>
    <cellStyle name="40% - アクセント 2 13" xfId="188" xr:uid="{00000000-0005-0000-0000-0000C2000000}"/>
    <cellStyle name="40% - アクセント 2 14" xfId="189" xr:uid="{00000000-0005-0000-0000-0000C3000000}"/>
    <cellStyle name="40% - アクセント 2 15" xfId="190" xr:uid="{00000000-0005-0000-0000-0000C4000000}"/>
    <cellStyle name="40% - アクセント 2 16" xfId="191" xr:uid="{00000000-0005-0000-0000-0000C5000000}"/>
    <cellStyle name="40% - アクセント 2 17" xfId="192" xr:uid="{00000000-0005-0000-0000-0000C6000000}"/>
    <cellStyle name="40% - アクセント 2 18" xfId="193" xr:uid="{00000000-0005-0000-0000-0000C7000000}"/>
    <cellStyle name="40% - アクセント 2 19" xfId="194" xr:uid="{00000000-0005-0000-0000-0000C8000000}"/>
    <cellStyle name="40% - アクセント 2 2" xfId="195" xr:uid="{00000000-0005-0000-0000-0000C9000000}"/>
    <cellStyle name="40% - アクセント 2 2 2" xfId="196" xr:uid="{00000000-0005-0000-0000-0000CA000000}"/>
    <cellStyle name="40% - アクセント 2 20" xfId="197" xr:uid="{00000000-0005-0000-0000-0000CB000000}"/>
    <cellStyle name="40% - アクセント 2 21" xfId="198" xr:uid="{00000000-0005-0000-0000-0000CC000000}"/>
    <cellStyle name="40% - アクセント 2 22" xfId="199" xr:uid="{00000000-0005-0000-0000-0000CD000000}"/>
    <cellStyle name="40% - アクセント 2 23" xfId="200" xr:uid="{00000000-0005-0000-0000-0000CE000000}"/>
    <cellStyle name="40% - アクセント 2 24" xfId="201" xr:uid="{00000000-0005-0000-0000-0000CF000000}"/>
    <cellStyle name="40% - アクセント 2 25" xfId="202" xr:uid="{00000000-0005-0000-0000-0000D0000000}"/>
    <cellStyle name="40% - アクセント 2 3" xfId="203" xr:uid="{00000000-0005-0000-0000-0000D1000000}"/>
    <cellStyle name="40% - アクセント 2 3 2" xfId="204" xr:uid="{00000000-0005-0000-0000-0000D2000000}"/>
    <cellStyle name="40% - アクセント 2 4" xfId="205" xr:uid="{00000000-0005-0000-0000-0000D3000000}"/>
    <cellStyle name="40% - アクセント 2 5" xfId="206" xr:uid="{00000000-0005-0000-0000-0000D4000000}"/>
    <cellStyle name="40% - アクセント 2 6" xfId="207" xr:uid="{00000000-0005-0000-0000-0000D5000000}"/>
    <cellStyle name="40% - アクセント 2 7" xfId="208" xr:uid="{00000000-0005-0000-0000-0000D6000000}"/>
    <cellStyle name="40% - アクセント 2 8" xfId="209" xr:uid="{00000000-0005-0000-0000-0000D7000000}"/>
    <cellStyle name="40% - アクセント 2 9" xfId="210" xr:uid="{00000000-0005-0000-0000-0000D8000000}"/>
    <cellStyle name="40% - アクセント 3" xfId="1775" builtinId="39" customBuiltin="1"/>
    <cellStyle name="40% - アクセント 3 10" xfId="211" xr:uid="{00000000-0005-0000-0000-0000DA000000}"/>
    <cellStyle name="40% - アクセント 3 11" xfId="212" xr:uid="{00000000-0005-0000-0000-0000DB000000}"/>
    <cellStyle name="40% - アクセント 3 12" xfId="213" xr:uid="{00000000-0005-0000-0000-0000DC000000}"/>
    <cellStyle name="40% - アクセント 3 13" xfId="214" xr:uid="{00000000-0005-0000-0000-0000DD000000}"/>
    <cellStyle name="40% - アクセント 3 14" xfId="215" xr:uid="{00000000-0005-0000-0000-0000DE000000}"/>
    <cellStyle name="40% - アクセント 3 15" xfId="216" xr:uid="{00000000-0005-0000-0000-0000DF000000}"/>
    <cellStyle name="40% - アクセント 3 16" xfId="217" xr:uid="{00000000-0005-0000-0000-0000E0000000}"/>
    <cellStyle name="40% - アクセント 3 17" xfId="218" xr:uid="{00000000-0005-0000-0000-0000E1000000}"/>
    <cellStyle name="40% - アクセント 3 18" xfId="219" xr:uid="{00000000-0005-0000-0000-0000E2000000}"/>
    <cellStyle name="40% - アクセント 3 19" xfId="220" xr:uid="{00000000-0005-0000-0000-0000E3000000}"/>
    <cellStyle name="40% - アクセント 3 2" xfId="221" xr:uid="{00000000-0005-0000-0000-0000E4000000}"/>
    <cellStyle name="40% - アクセント 3 2 2" xfId="222" xr:uid="{00000000-0005-0000-0000-0000E5000000}"/>
    <cellStyle name="40% - アクセント 3 20" xfId="223" xr:uid="{00000000-0005-0000-0000-0000E6000000}"/>
    <cellStyle name="40% - アクセント 3 21" xfId="224" xr:uid="{00000000-0005-0000-0000-0000E7000000}"/>
    <cellStyle name="40% - アクセント 3 22" xfId="225" xr:uid="{00000000-0005-0000-0000-0000E8000000}"/>
    <cellStyle name="40% - アクセント 3 23" xfId="226" xr:uid="{00000000-0005-0000-0000-0000E9000000}"/>
    <cellStyle name="40% - アクセント 3 24" xfId="227" xr:uid="{00000000-0005-0000-0000-0000EA000000}"/>
    <cellStyle name="40% - アクセント 3 25" xfId="228" xr:uid="{00000000-0005-0000-0000-0000EB000000}"/>
    <cellStyle name="40% - アクセント 3 3" xfId="229" xr:uid="{00000000-0005-0000-0000-0000EC000000}"/>
    <cellStyle name="40% - アクセント 3 3 2" xfId="230" xr:uid="{00000000-0005-0000-0000-0000ED000000}"/>
    <cellStyle name="40% - アクセント 3 4" xfId="231" xr:uid="{00000000-0005-0000-0000-0000EE000000}"/>
    <cellStyle name="40% - アクセント 3 5" xfId="232" xr:uid="{00000000-0005-0000-0000-0000EF000000}"/>
    <cellStyle name="40% - アクセント 3 6" xfId="233" xr:uid="{00000000-0005-0000-0000-0000F0000000}"/>
    <cellStyle name="40% - アクセント 3 7" xfId="234" xr:uid="{00000000-0005-0000-0000-0000F1000000}"/>
    <cellStyle name="40% - アクセント 3 8" xfId="235" xr:uid="{00000000-0005-0000-0000-0000F2000000}"/>
    <cellStyle name="40% - アクセント 3 9" xfId="236" xr:uid="{00000000-0005-0000-0000-0000F3000000}"/>
    <cellStyle name="40% - アクセント 4" xfId="1779" builtinId="43" customBuiltin="1"/>
    <cellStyle name="40% - アクセント 4 10" xfId="237" xr:uid="{00000000-0005-0000-0000-0000F5000000}"/>
    <cellStyle name="40% - アクセント 4 11" xfId="238" xr:uid="{00000000-0005-0000-0000-0000F6000000}"/>
    <cellStyle name="40% - アクセント 4 12" xfId="239" xr:uid="{00000000-0005-0000-0000-0000F7000000}"/>
    <cellStyle name="40% - アクセント 4 13" xfId="240" xr:uid="{00000000-0005-0000-0000-0000F8000000}"/>
    <cellStyle name="40% - アクセント 4 14" xfId="241" xr:uid="{00000000-0005-0000-0000-0000F9000000}"/>
    <cellStyle name="40% - アクセント 4 15" xfId="242" xr:uid="{00000000-0005-0000-0000-0000FA000000}"/>
    <cellStyle name="40% - アクセント 4 16" xfId="243" xr:uid="{00000000-0005-0000-0000-0000FB000000}"/>
    <cellStyle name="40% - アクセント 4 17" xfId="244" xr:uid="{00000000-0005-0000-0000-0000FC000000}"/>
    <cellStyle name="40% - アクセント 4 18" xfId="245" xr:uid="{00000000-0005-0000-0000-0000FD000000}"/>
    <cellStyle name="40% - アクセント 4 19" xfId="246" xr:uid="{00000000-0005-0000-0000-0000FE000000}"/>
    <cellStyle name="40% - アクセント 4 2" xfId="247" xr:uid="{00000000-0005-0000-0000-0000FF000000}"/>
    <cellStyle name="40% - アクセント 4 2 2" xfId="248" xr:uid="{00000000-0005-0000-0000-000000010000}"/>
    <cellStyle name="40% - アクセント 4 20" xfId="249" xr:uid="{00000000-0005-0000-0000-000001010000}"/>
    <cellStyle name="40% - アクセント 4 21" xfId="250" xr:uid="{00000000-0005-0000-0000-000002010000}"/>
    <cellStyle name="40% - アクセント 4 22" xfId="251" xr:uid="{00000000-0005-0000-0000-000003010000}"/>
    <cellStyle name="40% - アクセント 4 23" xfId="252" xr:uid="{00000000-0005-0000-0000-000004010000}"/>
    <cellStyle name="40% - アクセント 4 24" xfId="253" xr:uid="{00000000-0005-0000-0000-000005010000}"/>
    <cellStyle name="40% - アクセント 4 25" xfId="254" xr:uid="{00000000-0005-0000-0000-000006010000}"/>
    <cellStyle name="40% - アクセント 4 3" xfId="255" xr:uid="{00000000-0005-0000-0000-000007010000}"/>
    <cellStyle name="40% - アクセント 4 3 2" xfId="256" xr:uid="{00000000-0005-0000-0000-000008010000}"/>
    <cellStyle name="40% - アクセント 4 4" xfId="257" xr:uid="{00000000-0005-0000-0000-000009010000}"/>
    <cellStyle name="40% - アクセント 4 5" xfId="258" xr:uid="{00000000-0005-0000-0000-00000A010000}"/>
    <cellStyle name="40% - アクセント 4 6" xfId="259" xr:uid="{00000000-0005-0000-0000-00000B010000}"/>
    <cellStyle name="40% - アクセント 4 7" xfId="260" xr:uid="{00000000-0005-0000-0000-00000C010000}"/>
    <cellStyle name="40% - アクセント 4 8" xfId="261" xr:uid="{00000000-0005-0000-0000-00000D010000}"/>
    <cellStyle name="40% - アクセント 4 9" xfId="262" xr:uid="{00000000-0005-0000-0000-00000E010000}"/>
    <cellStyle name="40% - アクセント 5" xfId="1783" builtinId="47" customBuiltin="1"/>
    <cellStyle name="40% - アクセント 5 10" xfId="263" xr:uid="{00000000-0005-0000-0000-000010010000}"/>
    <cellStyle name="40% - アクセント 5 11" xfId="264" xr:uid="{00000000-0005-0000-0000-000011010000}"/>
    <cellStyle name="40% - アクセント 5 12" xfId="265" xr:uid="{00000000-0005-0000-0000-000012010000}"/>
    <cellStyle name="40% - アクセント 5 13" xfId="266" xr:uid="{00000000-0005-0000-0000-000013010000}"/>
    <cellStyle name="40% - アクセント 5 14" xfId="267" xr:uid="{00000000-0005-0000-0000-000014010000}"/>
    <cellStyle name="40% - アクセント 5 15" xfId="268" xr:uid="{00000000-0005-0000-0000-000015010000}"/>
    <cellStyle name="40% - アクセント 5 16" xfId="269" xr:uid="{00000000-0005-0000-0000-000016010000}"/>
    <cellStyle name="40% - アクセント 5 17" xfId="270" xr:uid="{00000000-0005-0000-0000-000017010000}"/>
    <cellStyle name="40% - アクセント 5 18" xfId="271" xr:uid="{00000000-0005-0000-0000-000018010000}"/>
    <cellStyle name="40% - アクセント 5 19" xfId="272" xr:uid="{00000000-0005-0000-0000-000019010000}"/>
    <cellStyle name="40% - アクセント 5 2" xfId="273" xr:uid="{00000000-0005-0000-0000-00001A010000}"/>
    <cellStyle name="40% - アクセント 5 2 2" xfId="274" xr:uid="{00000000-0005-0000-0000-00001B010000}"/>
    <cellStyle name="40% - アクセント 5 20" xfId="275" xr:uid="{00000000-0005-0000-0000-00001C010000}"/>
    <cellStyle name="40% - アクセント 5 21" xfId="276" xr:uid="{00000000-0005-0000-0000-00001D010000}"/>
    <cellStyle name="40% - アクセント 5 22" xfId="277" xr:uid="{00000000-0005-0000-0000-00001E010000}"/>
    <cellStyle name="40% - アクセント 5 23" xfId="278" xr:uid="{00000000-0005-0000-0000-00001F010000}"/>
    <cellStyle name="40% - アクセント 5 24" xfId="279" xr:uid="{00000000-0005-0000-0000-000020010000}"/>
    <cellStyle name="40% - アクセント 5 25" xfId="280" xr:uid="{00000000-0005-0000-0000-000021010000}"/>
    <cellStyle name="40% - アクセント 5 3" xfId="281" xr:uid="{00000000-0005-0000-0000-000022010000}"/>
    <cellStyle name="40% - アクセント 5 3 2" xfId="282" xr:uid="{00000000-0005-0000-0000-000023010000}"/>
    <cellStyle name="40% - アクセント 5 4" xfId="283" xr:uid="{00000000-0005-0000-0000-000024010000}"/>
    <cellStyle name="40% - アクセント 5 5" xfId="284" xr:uid="{00000000-0005-0000-0000-000025010000}"/>
    <cellStyle name="40% - アクセント 5 6" xfId="285" xr:uid="{00000000-0005-0000-0000-000026010000}"/>
    <cellStyle name="40% - アクセント 5 7" xfId="286" xr:uid="{00000000-0005-0000-0000-000027010000}"/>
    <cellStyle name="40% - アクセント 5 8" xfId="287" xr:uid="{00000000-0005-0000-0000-000028010000}"/>
    <cellStyle name="40% - アクセント 5 9" xfId="288" xr:uid="{00000000-0005-0000-0000-000029010000}"/>
    <cellStyle name="40% - アクセント 6" xfId="1787" builtinId="51" customBuiltin="1"/>
    <cellStyle name="40% - アクセント 6 10" xfId="289" xr:uid="{00000000-0005-0000-0000-00002B010000}"/>
    <cellStyle name="40% - アクセント 6 11" xfId="290" xr:uid="{00000000-0005-0000-0000-00002C010000}"/>
    <cellStyle name="40% - アクセント 6 12" xfId="291" xr:uid="{00000000-0005-0000-0000-00002D010000}"/>
    <cellStyle name="40% - アクセント 6 13" xfId="292" xr:uid="{00000000-0005-0000-0000-00002E010000}"/>
    <cellStyle name="40% - アクセント 6 14" xfId="293" xr:uid="{00000000-0005-0000-0000-00002F010000}"/>
    <cellStyle name="40% - アクセント 6 15" xfId="294" xr:uid="{00000000-0005-0000-0000-000030010000}"/>
    <cellStyle name="40% - アクセント 6 16" xfId="295" xr:uid="{00000000-0005-0000-0000-000031010000}"/>
    <cellStyle name="40% - アクセント 6 17" xfId="296" xr:uid="{00000000-0005-0000-0000-000032010000}"/>
    <cellStyle name="40% - アクセント 6 18" xfId="297" xr:uid="{00000000-0005-0000-0000-000033010000}"/>
    <cellStyle name="40% - アクセント 6 19" xfId="298" xr:uid="{00000000-0005-0000-0000-000034010000}"/>
    <cellStyle name="40% - アクセント 6 2" xfId="299" xr:uid="{00000000-0005-0000-0000-000035010000}"/>
    <cellStyle name="40% - アクセント 6 2 2" xfId="300" xr:uid="{00000000-0005-0000-0000-000036010000}"/>
    <cellStyle name="40% - アクセント 6 20" xfId="301" xr:uid="{00000000-0005-0000-0000-000037010000}"/>
    <cellStyle name="40% - アクセント 6 21" xfId="302" xr:uid="{00000000-0005-0000-0000-000038010000}"/>
    <cellStyle name="40% - アクセント 6 22" xfId="303" xr:uid="{00000000-0005-0000-0000-000039010000}"/>
    <cellStyle name="40% - アクセント 6 23" xfId="304" xr:uid="{00000000-0005-0000-0000-00003A010000}"/>
    <cellStyle name="40% - アクセント 6 24" xfId="305" xr:uid="{00000000-0005-0000-0000-00003B010000}"/>
    <cellStyle name="40% - アクセント 6 25" xfId="306" xr:uid="{00000000-0005-0000-0000-00003C010000}"/>
    <cellStyle name="40% - アクセント 6 3" xfId="307" xr:uid="{00000000-0005-0000-0000-00003D010000}"/>
    <cellStyle name="40% - アクセント 6 3 2" xfId="308" xr:uid="{00000000-0005-0000-0000-00003E010000}"/>
    <cellStyle name="40% - アクセント 6 4" xfId="309" xr:uid="{00000000-0005-0000-0000-00003F010000}"/>
    <cellStyle name="40% - アクセント 6 5" xfId="310" xr:uid="{00000000-0005-0000-0000-000040010000}"/>
    <cellStyle name="40% - アクセント 6 6" xfId="311" xr:uid="{00000000-0005-0000-0000-000041010000}"/>
    <cellStyle name="40% - アクセント 6 7" xfId="312" xr:uid="{00000000-0005-0000-0000-000042010000}"/>
    <cellStyle name="40% - アクセント 6 8" xfId="313" xr:uid="{00000000-0005-0000-0000-000043010000}"/>
    <cellStyle name="40% - アクセント 6 9" xfId="314" xr:uid="{00000000-0005-0000-0000-000044010000}"/>
    <cellStyle name="60% - アクセント 1" xfId="1768" builtinId="32" customBuiltin="1"/>
    <cellStyle name="60% - アクセント 1 10" xfId="315" xr:uid="{00000000-0005-0000-0000-000046010000}"/>
    <cellStyle name="60% - アクセント 1 11" xfId="316" xr:uid="{00000000-0005-0000-0000-000047010000}"/>
    <cellStyle name="60% - アクセント 1 12" xfId="317" xr:uid="{00000000-0005-0000-0000-000048010000}"/>
    <cellStyle name="60% - アクセント 1 13" xfId="318" xr:uid="{00000000-0005-0000-0000-000049010000}"/>
    <cellStyle name="60% - アクセント 1 14" xfId="319" xr:uid="{00000000-0005-0000-0000-00004A010000}"/>
    <cellStyle name="60% - アクセント 1 15" xfId="320" xr:uid="{00000000-0005-0000-0000-00004B010000}"/>
    <cellStyle name="60% - アクセント 1 16" xfId="321" xr:uid="{00000000-0005-0000-0000-00004C010000}"/>
    <cellStyle name="60% - アクセント 1 17" xfId="322" xr:uid="{00000000-0005-0000-0000-00004D010000}"/>
    <cellStyle name="60% - アクセント 1 18" xfId="323" xr:uid="{00000000-0005-0000-0000-00004E010000}"/>
    <cellStyle name="60% - アクセント 1 19" xfId="324" xr:uid="{00000000-0005-0000-0000-00004F010000}"/>
    <cellStyle name="60% - アクセント 1 2" xfId="325" xr:uid="{00000000-0005-0000-0000-000050010000}"/>
    <cellStyle name="60% - アクセント 1 2 2" xfId="326" xr:uid="{00000000-0005-0000-0000-000051010000}"/>
    <cellStyle name="60% - アクセント 1 20" xfId="327" xr:uid="{00000000-0005-0000-0000-000052010000}"/>
    <cellStyle name="60% - アクセント 1 21" xfId="328" xr:uid="{00000000-0005-0000-0000-000053010000}"/>
    <cellStyle name="60% - アクセント 1 22" xfId="329" xr:uid="{00000000-0005-0000-0000-000054010000}"/>
    <cellStyle name="60% - アクセント 1 23" xfId="330" xr:uid="{00000000-0005-0000-0000-000055010000}"/>
    <cellStyle name="60% - アクセント 1 24" xfId="331" xr:uid="{00000000-0005-0000-0000-000056010000}"/>
    <cellStyle name="60% - アクセント 1 25" xfId="332" xr:uid="{00000000-0005-0000-0000-000057010000}"/>
    <cellStyle name="60% - アクセント 1 3" xfId="333" xr:uid="{00000000-0005-0000-0000-000058010000}"/>
    <cellStyle name="60% - アクセント 1 3 2" xfId="334" xr:uid="{00000000-0005-0000-0000-000059010000}"/>
    <cellStyle name="60% - アクセント 1 4" xfId="335" xr:uid="{00000000-0005-0000-0000-00005A010000}"/>
    <cellStyle name="60% - アクセント 1 5" xfId="336" xr:uid="{00000000-0005-0000-0000-00005B010000}"/>
    <cellStyle name="60% - アクセント 1 6" xfId="337" xr:uid="{00000000-0005-0000-0000-00005C010000}"/>
    <cellStyle name="60% - アクセント 1 7" xfId="338" xr:uid="{00000000-0005-0000-0000-00005D010000}"/>
    <cellStyle name="60% - アクセント 1 8" xfId="339" xr:uid="{00000000-0005-0000-0000-00005E010000}"/>
    <cellStyle name="60% - アクセント 1 9" xfId="340" xr:uid="{00000000-0005-0000-0000-00005F010000}"/>
    <cellStyle name="60% - アクセント 2" xfId="1772" builtinId="36" customBuiltin="1"/>
    <cellStyle name="60% - アクセント 2 10" xfId="341" xr:uid="{00000000-0005-0000-0000-000061010000}"/>
    <cellStyle name="60% - アクセント 2 11" xfId="342" xr:uid="{00000000-0005-0000-0000-000062010000}"/>
    <cellStyle name="60% - アクセント 2 12" xfId="343" xr:uid="{00000000-0005-0000-0000-000063010000}"/>
    <cellStyle name="60% - アクセント 2 13" xfId="344" xr:uid="{00000000-0005-0000-0000-000064010000}"/>
    <cellStyle name="60% - アクセント 2 14" xfId="345" xr:uid="{00000000-0005-0000-0000-000065010000}"/>
    <cellStyle name="60% - アクセント 2 15" xfId="346" xr:uid="{00000000-0005-0000-0000-000066010000}"/>
    <cellStyle name="60% - アクセント 2 16" xfId="347" xr:uid="{00000000-0005-0000-0000-000067010000}"/>
    <cellStyle name="60% - アクセント 2 17" xfId="348" xr:uid="{00000000-0005-0000-0000-000068010000}"/>
    <cellStyle name="60% - アクセント 2 18" xfId="349" xr:uid="{00000000-0005-0000-0000-000069010000}"/>
    <cellStyle name="60% - アクセント 2 19" xfId="350" xr:uid="{00000000-0005-0000-0000-00006A010000}"/>
    <cellStyle name="60% - アクセント 2 2" xfId="351" xr:uid="{00000000-0005-0000-0000-00006B010000}"/>
    <cellStyle name="60% - アクセント 2 2 2" xfId="352" xr:uid="{00000000-0005-0000-0000-00006C010000}"/>
    <cellStyle name="60% - アクセント 2 20" xfId="353" xr:uid="{00000000-0005-0000-0000-00006D010000}"/>
    <cellStyle name="60% - アクセント 2 21" xfId="354" xr:uid="{00000000-0005-0000-0000-00006E010000}"/>
    <cellStyle name="60% - アクセント 2 22" xfId="355" xr:uid="{00000000-0005-0000-0000-00006F010000}"/>
    <cellStyle name="60% - アクセント 2 23" xfId="356" xr:uid="{00000000-0005-0000-0000-000070010000}"/>
    <cellStyle name="60% - アクセント 2 24" xfId="357" xr:uid="{00000000-0005-0000-0000-000071010000}"/>
    <cellStyle name="60% - アクセント 2 25" xfId="358" xr:uid="{00000000-0005-0000-0000-000072010000}"/>
    <cellStyle name="60% - アクセント 2 3" xfId="359" xr:uid="{00000000-0005-0000-0000-000073010000}"/>
    <cellStyle name="60% - アクセント 2 3 2" xfId="360" xr:uid="{00000000-0005-0000-0000-000074010000}"/>
    <cellStyle name="60% - アクセント 2 4" xfId="361" xr:uid="{00000000-0005-0000-0000-000075010000}"/>
    <cellStyle name="60% - アクセント 2 5" xfId="362" xr:uid="{00000000-0005-0000-0000-000076010000}"/>
    <cellStyle name="60% - アクセント 2 6" xfId="363" xr:uid="{00000000-0005-0000-0000-000077010000}"/>
    <cellStyle name="60% - アクセント 2 7" xfId="364" xr:uid="{00000000-0005-0000-0000-000078010000}"/>
    <cellStyle name="60% - アクセント 2 8" xfId="365" xr:uid="{00000000-0005-0000-0000-000079010000}"/>
    <cellStyle name="60% - アクセント 2 9" xfId="366" xr:uid="{00000000-0005-0000-0000-00007A010000}"/>
    <cellStyle name="60% - アクセント 3" xfId="1776" builtinId="40" customBuiltin="1"/>
    <cellStyle name="60% - アクセント 3 10" xfId="367" xr:uid="{00000000-0005-0000-0000-00007C010000}"/>
    <cellStyle name="60% - アクセント 3 11" xfId="368" xr:uid="{00000000-0005-0000-0000-00007D010000}"/>
    <cellStyle name="60% - アクセント 3 12" xfId="369" xr:uid="{00000000-0005-0000-0000-00007E010000}"/>
    <cellStyle name="60% - アクセント 3 13" xfId="370" xr:uid="{00000000-0005-0000-0000-00007F010000}"/>
    <cellStyle name="60% - アクセント 3 14" xfId="371" xr:uid="{00000000-0005-0000-0000-000080010000}"/>
    <cellStyle name="60% - アクセント 3 15" xfId="372" xr:uid="{00000000-0005-0000-0000-000081010000}"/>
    <cellStyle name="60% - アクセント 3 16" xfId="373" xr:uid="{00000000-0005-0000-0000-000082010000}"/>
    <cellStyle name="60% - アクセント 3 17" xfId="374" xr:uid="{00000000-0005-0000-0000-000083010000}"/>
    <cellStyle name="60% - アクセント 3 18" xfId="375" xr:uid="{00000000-0005-0000-0000-000084010000}"/>
    <cellStyle name="60% - アクセント 3 19" xfId="376" xr:uid="{00000000-0005-0000-0000-000085010000}"/>
    <cellStyle name="60% - アクセント 3 2" xfId="377" xr:uid="{00000000-0005-0000-0000-000086010000}"/>
    <cellStyle name="60% - アクセント 3 2 2" xfId="378" xr:uid="{00000000-0005-0000-0000-000087010000}"/>
    <cellStyle name="60% - アクセント 3 20" xfId="379" xr:uid="{00000000-0005-0000-0000-000088010000}"/>
    <cellStyle name="60% - アクセント 3 21" xfId="380" xr:uid="{00000000-0005-0000-0000-000089010000}"/>
    <cellStyle name="60% - アクセント 3 22" xfId="381" xr:uid="{00000000-0005-0000-0000-00008A010000}"/>
    <cellStyle name="60% - アクセント 3 23" xfId="382" xr:uid="{00000000-0005-0000-0000-00008B010000}"/>
    <cellStyle name="60% - アクセント 3 24" xfId="383" xr:uid="{00000000-0005-0000-0000-00008C010000}"/>
    <cellStyle name="60% - アクセント 3 25" xfId="384" xr:uid="{00000000-0005-0000-0000-00008D010000}"/>
    <cellStyle name="60% - アクセント 3 3" xfId="385" xr:uid="{00000000-0005-0000-0000-00008E010000}"/>
    <cellStyle name="60% - アクセント 3 3 2" xfId="386" xr:uid="{00000000-0005-0000-0000-00008F010000}"/>
    <cellStyle name="60% - アクセント 3 4" xfId="387" xr:uid="{00000000-0005-0000-0000-000090010000}"/>
    <cellStyle name="60% - アクセント 3 5" xfId="388" xr:uid="{00000000-0005-0000-0000-000091010000}"/>
    <cellStyle name="60% - アクセント 3 6" xfId="389" xr:uid="{00000000-0005-0000-0000-000092010000}"/>
    <cellStyle name="60% - アクセント 3 7" xfId="390" xr:uid="{00000000-0005-0000-0000-000093010000}"/>
    <cellStyle name="60% - アクセント 3 8" xfId="391" xr:uid="{00000000-0005-0000-0000-000094010000}"/>
    <cellStyle name="60% - アクセント 3 9" xfId="392" xr:uid="{00000000-0005-0000-0000-000095010000}"/>
    <cellStyle name="60% - アクセント 4" xfId="1780" builtinId="44" customBuiltin="1"/>
    <cellStyle name="60% - アクセント 4 10" xfId="393" xr:uid="{00000000-0005-0000-0000-000097010000}"/>
    <cellStyle name="60% - アクセント 4 11" xfId="394" xr:uid="{00000000-0005-0000-0000-000098010000}"/>
    <cellStyle name="60% - アクセント 4 12" xfId="395" xr:uid="{00000000-0005-0000-0000-000099010000}"/>
    <cellStyle name="60% - アクセント 4 13" xfId="396" xr:uid="{00000000-0005-0000-0000-00009A010000}"/>
    <cellStyle name="60% - アクセント 4 14" xfId="397" xr:uid="{00000000-0005-0000-0000-00009B010000}"/>
    <cellStyle name="60% - アクセント 4 15" xfId="398" xr:uid="{00000000-0005-0000-0000-00009C010000}"/>
    <cellStyle name="60% - アクセント 4 16" xfId="399" xr:uid="{00000000-0005-0000-0000-00009D010000}"/>
    <cellStyle name="60% - アクセント 4 17" xfId="400" xr:uid="{00000000-0005-0000-0000-00009E010000}"/>
    <cellStyle name="60% - アクセント 4 18" xfId="401" xr:uid="{00000000-0005-0000-0000-00009F010000}"/>
    <cellStyle name="60% - アクセント 4 19" xfId="402" xr:uid="{00000000-0005-0000-0000-0000A0010000}"/>
    <cellStyle name="60% - アクセント 4 2" xfId="403" xr:uid="{00000000-0005-0000-0000-0000A1010000}"/>
    <cellStyle name="60% - アクセント 4 2 2" xfId="404" xr:uid="{00000000-0005-0000-0000-0000A2010000}"/>
    <cellStyle name="60% - アクセント 4 20" xfId="405" xr:uid="{00000000-0005-0000-0000-0000A3010000}"/>
    <cellStyle name="60% - アクセント 4 21" xfId="406" xr:uid="{00000000-0005-0000-0000-0000A4010000}"/>
    <cellStyle name="60% - アクセント 4 22" xfId="407" xr:uid="{00000000-0005-0000-0000-0000A5010000}"/>
    <cellStyle name="60% - アクセント 4 23" xfId="408" xr:uid="{00000000-0005-0000-0000-0000A6010000}"/>
    <cellStyle name="60% - アクセント 4 24" xfId="409" xr:uid="{00000000-0005-0000-0000-0000A7010000}"/>
    <cellStyle name="60% - アクセント 4 25" xfId="410" xr:uid="{00000000-0005-0000-0000-0000A8010000}"/>
    <cellStyle name="60% - アクセント 4 3" xfId="411" xr:uid="{00000000-0005-0000-0000-0000A9010000}"/>
    <cellStyle name="60% - アクセント 4 3 2" xfId="412" xr:uid="{00000000-0005-0000-0000-0000AA010000}"/>
    <cellStyle name="60% - アクセント 4 4" xfId="413" xr:uid="{00000000-0005-0000-0000-0000AB010000}"/>
    <cellStyle name="60% - アクセント 4 5" xfId="414" xr:uid="{00000000-0005-0000-0000-0000AC010000}"/>
    <cellStyle name="60% - アクセント 4 6" xfId="415" xr:uid="{00000000-0005-0000-0000-0000AD010000}"/>
    <cellStyle name="60% - アクセント 4 7" xfId="416" xr:uid="{00000000-0005-0000-0000-0000AE010000}"/>
    <cellStyle name="60% - アクセント 4 8" xfId="417" xr:uid="{00000000-0005-0000-0000-0000AF010000}"/>
    <cellStyle name="60% - アクセント 4 9" xfId="418" xr:uid="{00000000-0005-0000-0000-0000B0010000}"/>
    <cellStyle name="60% - アクセント 5" xfId="1784" builtinId="48" customBuiltin="1"/>
    <cellStyle name="60% - アクセント 5 10" xfId="419" xr:uid="{00000000-0005-0000-0000-0000B2010000}"/>
    <cellStyle name="60% - アクセント 5 11" xfId="420" xr:uid="{00000000-0005-0000-0000-0000B3010000}"/>
    <cellStyle name="60% - アクセント 5 12" xfId="421" xr:uid="{00000000-0005-0000-0000-0000B4010000}"/>
    <cellStyle name="60% - アクセント 5 13" xfId="422" xr:uid="{00000000-0005-0000-0000-0000B5010000}"/>
    <cellStyle name="60% - アクセント 5 14" xfId="423" xr:uid="{00000000-0005-0000-0000-0000B6010000}"/>
    <cellStyle name="60% - アクセント 5 15" xfId="424" xr:uid="{00000000-0005-0000-0000-0000B7010000}"/>
    <cellStyle name="60% - アクセント 5 16" xfId="425" xr:uid="{00000000-0005-0000-0000-0000B8010000}"/>
    <cellStyle name="60% - アクセント 5 17" xfId="426" xr:uid="{00000000-0005-0000-0000-0000B9010000}"/>
    <cellStyle name="60% - アクセント 5 18" xfId="427" xr:uid="{00000000-0005-0000-0000-0000BA010000}"/>
    <cellStyle name="60% - アクセント 5 19" xfId="428" xr:uid="{00000000-0005-0000-0000-0000BB010000}"/>
    <cellStyle name="60% - アクセント 5 2" xfId="429" xr:uid="{00000000-0005-0000-0000-0000BC010000}"/>
    <cellStyle name="60% - アクセント 5 2 2" xfId="430" xr:uid="{00000000-0005-0000-0000-0000BD010000}"/>
    <cellStyle name="60% - アクセント 5 20" xfId="431" xr:uid="{00000000-0005-0000-0000-0000BE010000}"/>
    <cellStyle name="60% - アクセント 5 21" xfId="432" xr:uid="{00000000-0005-0000-0000-0000BF010000}"/>
    <cellStyle name="60% - アクセント 5 22" xfId="433" xr:uid="{00000000-0005-0000-0000-0000C0010000}"/>
    <cellStyle name="60% - アクセント 5 23" xfId="434" xr:uid="{00000000-0005-0000-0000-0000C1010000}"/>
    <cellStyle name="60% - アクセント 5 24" xfId="435" xr:uid="{00000000-0005-0000-0000-0000C2010000}"/>
    <cellStyle name="60% - アクセント 5 25" xfId="436" xr:uid="{00000000-0005-0000-0000-0000C3010000}"/>
    <cellStyle name="60% - アクセント 5 3" xfId="437" xr:uid="{00000000-0005-0000-0000-0000C4010000}"/>
    <cellStyle name="60% - アクセント 5 3 2" xfId="438" xr:uid="{00000000-0005-0000-0000-0000C5010000}"/>
    <cellStyle name="60% - アクセント 5 4" xfId="439" xr:uid="{00000000-0005-0000-0000-0000C6010000}"/>
    <cellStyle name="60% - アクセント 5 5" xfId="440" xr:uid="{00000000-0005-0000-0000-0000C7010000}"/>
    <cellStyle name="60% - アクセント 5 6" xfId="441" xr:uid="{00000000-0005-0000-0000-0000C8010000}"/>
    <cellStyle name="60% - アクセント 5 7" xfId="442" xr:uid="{00000000-0005-0000-0000-0000C9010000}"/>
    <cellStyle name="60% - アクセント 5 8" xfId="443" xr:uid="{00000000-0005-0000-0000-0000CA010000}"/>
    <cellStyle name="60% - アクセント 5 9" xfId="444" xr:uid="{00000000-0005-0000-0000-0000CB010000}"/>
    <cellStyle name="60% - アクセント 6" xfId="1788" builtinId="52" customBuiltin="1"/>
    <cellStyle name="60% - アクセント 6 10" xfId="445" xr:uid="{00000000-0005-0000-0000-0000CD010000}"/>
    <cellStyle name="60% - アクセント 6 11" xfId="446" xr:uid="{00000000-0005-0000-0000-0000CE010000}"/>
    <cellStyle name="60% - アクセント 6 12" xfId="447" xr:uid="{00000000-0005-0000-0000-0000CF010000}"/>
    <cellStyle name="60% - アクセント 6 13" xfId="448" xr:uid="{00000000-0005-0000-0000-0000D0010000}"/>
    <cellStyle name="60% - アクセント 6 14" xfId="449" xr:uid="{00000000-0005-0000-0000-0000D1010000}"/>
    <cellStyle name="60% - アクセント 6 15" xfId="450" xr:uid="{00000000-0005-0000-0000-0000D2010000}"/>
    <cellStyle name="60% - アクセント 6 16" xfId="451" xr:uid="{00000000-0005-0000-0000-0000D3010000}"/>
    <cellStyle name="60% - アクセント 6 17" xfId="452" xr:uid="{00000000-0005-0000-0000-0000D4010000}"/>
    <cellStyle name="60% - アクセント 6 18" xfId="453" xr:uid="{00000000-0005-0000-0000-0000D5010000}"/>
    <cellStyle name="60% - アクセント 6 19" xfId="454" xr:uid="{00000000-0005-0000-0000-0000D6010000}"/>
    <cellStyle name="60% - アクセント 6 2" xfId="455" xr:uid="{00000000-0005-0000-0000-0000D7010000}"/>
    <cellStyle name="60% - アクセント 6 2 2" xfId="456" xr:uid="{00000000-0005-0000-0000-0000D8010000}"/>
    <cellStyle name="60% - アクセント 6 20" xfId="457" xr:uid="{00000000-0005-0000-0000-0000D9010000}"/>
    <cellStyle name="60% - アクセント 6 21" xfId="458" xr:uid="{00000000-0005-0000-0000-0000DA010000}"/>
    <cellStyle name="60% - アクセント 6 22" xfId="459" xr:uid="{00000000-0005-0000-0000-0000DB010000}"/>
    <cellStyle name="60% - アクセント 6 23" xfId="460" xr:uid="{00000000-0005-0000-0000-0000DC010000}"/>
    <cellStyle name="60% - アクセント 6 24" xfId="461" xr:uid="{00000000-0005-0000-0000-0000DD010000}"/>
    <cellStyle name="60% - アクセント 6 25" xfId="462" xr:uid="{00000000-0005-0000-0000-0000DE010000}"/>
    <cellStyle name="60% - アクセント 6 3" xfId="463" xr:uid="{00000000-0005-0000-0000-0000DF010000}"/>
    <cellStyle name="60% - アクセント 6 3 2" xfId="464" xr:uid="{00000000-0005-0000-0000-0000E0010000}"/>
    <cellStyle name="60% - アクセント 6 4" xfId="465" xr:uid="{00000000-0005-0000-0000-0000E1010000}"/>
    <cellStyle name="60% - アクセント 6 5" xfId="466" xr:uid="{00000000-0005-0000-0000-0000E2010000}"/>
    <cellStyle name="60% - アクセント 6 6" xfId="467" xr:uid="{00000000-0005-0000-0000-0000E3010000}"/>
    <cellStyle name="60% - アクセント 6 7" xfId="468" xr:uid="{00000000-0005-0000-0000-0000E4010000}"/>
    <cellStyle name="60% - アクセント 6 8" xfId="469" xr:uid="{00000000-0005-0000-0000-0000E5010000}"/>
    <cellStyle name="60% - アクセント 6 9" xfId="470" xr:uid="{00000000-0005-0000-0000-0000E6010000}"/>
    <cellStyle name="アクセント 1" xfId="1765" builtinId="29" customBuiltin="1"/>
    <cellStyle name="アクセント 1 10" xfId="471" xr:uid="{00000000-0005-0000-0000-0000E8010000}"/>
    <cellStyle name="アクセント 1 11" xfId="472" xr:uid="{00000000-0005-0000-0000-0000E9010000}"/>
    <cellStyle name="アクセント 1 12" xfId="473" xr:uid="{00000000-0005-0000-0000-0000EA010000}"/>
    <cellStyle name="アクセント 1 13" xfId="474" xr:uid="{00000000-0005-0000-0000-0000EB010000}"/>
    <cellStyle name="アクセント 1 14" xfId="475" xr:uid="{00000000-0005-0000-0000-0000EC010000}"/>
    <cellStyle name="アクセント 1 15" xfId="476" xr:uid="{00000000-0005-0000-0000-0000ED010000}"/>
    <cellStyle name="アクセント 1 16" xfId="477" xr:uid="{00000000-0005-0000-0000-0000EE010000}"/>
    <cellStyle name="アクセント 1 17" xfId="478" xr:uid="{00000000-0005-0000-0000-0000EF010000}"/>
    <cellStyle name="アクセント 1 18" xfId="479" xr:uid="{00000000-0005-0000-0000-0000F0010000}"/>
    <cellStyle name="アクセント 1 19" xfId="480" xr:uid="{00000000-0005-0000-0000-0000F1010000}"/>
    <cellStyle name="アクセント 1 2" xfId="481" xr:uid="{00000000-0005-0000-0000-0000F2010000}"/>
    <cellStyle name="アクセント 1 2 2" xfId="482" xr:uid="{00000000-0005-0000-0000-0000F3010000}"/>
    <cellStyle name="アクセント 1 20" xfId="483" xr:uid="{00000000-0005-0000-0000-0000F4010000}"/>
    <cellStyle name="アクセント 1 21" xfId="484" xr:uid="{00000000-0005-0000-0000-0000F5010000}"/>
    <cellStyle name="アクセント 1 22" xfId="485" xr:uid="{00000000-0005-0000-0000-0000F6010000}"/>
    <cellStyle name="アクセント 1 23" xfId="486" xr:uid="{00000000-0005-0000-0000-0000F7010000}"/>
    <cellStyle name="アクセント 1 24" xfId="487" xr:uid="{00000000-0005-0000-0000-0000F8010000}"/>
    <cellStyle name="アクセント 1 25" xfId="488" xr:uid="{00000000-0005-0000-0000-0000F9010000}"/>
    <cellStyle name="アクセント 1 3" xfId="489" xr:uid="{00000000-0005-0000-0000-0000FA010000}"/>
    <cellStyle name="アクセント 1 3 2" xfId="490" xr:uid="{00000000-0005-0000-0000-0000FB010000}"/>
    <cellStyle name="アクセント 1 4" xfId="491" xr:uid="{00000000-0005-0000-0000-0000FC010000}"/>
    <cellStyle name="アクセント 1 5" xfId="492" xr:uid="{00000000-0005-0000-0000-0000FD010000}"/>
    <cellStyle name="アクセント 1 6" xfId="493" xr:uid="{00000000-0005-0000-0000-0000FE010000}"/>
    <cellStyle name="アクセント 1 7" xfId="494" xr:uid="{00000000-0005-0000-0000-0000FF010000}"/>
    <cellStyle name="アクセント 1 8" xfId="495" xr:uid="{00000000-0005-0000-0000-000000020000}"/>
    <cellStyle name="アクセント 1 9" xfId="496" xr:uid="{00000000-0005-0000-0000-000001020000}"/>
    <cellStyle name="アクセント 2" xfId="1769" builtinId="33" customBuiltin="1"/>
    <cellStyle name="アクセント 2 10" xfId="497" xr:uid="{00000000-0005-0000-0000-000003020000}"/>
    <cellStyle name="アクセント 2 11" xfId="498" xr:uid="{00000000-0005-0000-0000-000004020000}"/>
    <cellStyle name="アクセント 2 12" xfId="499" xr:uid="{00000000-0005-0000-0000-000005020000}"/>
    <cellStyle name="アクセント 2 13" xfId="500" xr:uid="{00000000-0005-0000-0000-000006020000}"/>
    <cellStyle name="アクセント 2 14" xfId="501" xr:uid="{00000000-0005-0000-0000-000007020000}"/>
    <cellStyle name="アクセント 2 15" xfId="502" xr:uid="{00000000-0005-0000-0000-000008020000}"/>
    <cellStyle name="アクセント 2 16" xfId="503" xr:uid="{00000000-0005-0000-0000-000009020000}"/>
    <cellStyle name="アクセント 2 17" xfId="504" xr:uid="{00000000-0005-0000-0000-00000A020000}"/>
    <cellStyle name="アクセント 2 18" xfId="505" xr:uid="{00000000-0005-0000-0000-00000B020000}"/>
    <cellStyle name="アクセント 2 19" xfId="506" xr:uid="{00000000-0005-0000-0000-00000C020000}"/>
    <cellStyle name="アクセント 2 2" xfId="507" xr:uid="{00000000-0005-0000-0000-00000D020000}"/>
    <cellStyle name="アクセント 2 2 2" xfId="508" xr:uid="{00000000-0005-0000-0000-00000E020000}"/>
    <cellStyle name="アクセント 2 20" xfId="509" xr:uid="{00000000-0005-0000-0000-00000F020000}"/>
    <cellStyle name="アクセント 2 21" xfId="510" xr:uid="{00000000-0005-0000-0000-000010020000}"/>
    <cellStyle name="アクセント 2 22" xfId="511" xr:uid="{00000000-0005-0000-0000-000011020000}"/>
    <cellStyle name="アクセント 2 23" xfId="512" xr:uid="{00000000-0005-0000-0000-000012020000}"/>
    <cellStyle name="アクセント 2 24" xfId="513" xr:uid="{00000000-0005-0000-0000-000013020000}"/>
    <cellStyle name="アクセント 2 25" xfId="514" xr:uid="{00000000-0005-0000-0000-000014020000}"/>
    <cellStyle name="アクセント 2 3" xfId="515" xr:uid="{00000000-0005-0000-0000-000015020000}"/>
    <cellStyle name="アクセント 2 3 2" xfId="516" xr:uid="{00000000-0005-0000-0000-000016020000}"/>
    <cellStyle name="アクセント 2 4" xfId="517" xr:uid="{00000000-0005-0000-0000-000017020000}"/>
    <cellStyle name="アクセント 2 5" xfId="518" xr:uid="{00000000-0005-0000-0000-000018020000}"/>
    <cellStyle name="アクセント 2 6" xfId="519" xr:uid="{00000000-0005-0000-0000-000019020000}"/>
    <cellStyle name="アクセント 2 7" xfId="520" xr:uid="{00000000-0005-0000-0000-00001A020000}"/>
    <cellStyle name="アクセント 2 8" xfId="521" xr:uid="{00000000-0005-0000-0000-00001B020000}"/>
    <cellStyle name="アクセント 2 9" xfId="522" xr:uid="{00000000-0005-0000-0000-00001C020000}"/>
    <cellStyle name="アクセント 3" xfId="1773" builtinId="37" customBuiltin="1"/>
    <cellStyle name="アクセント 3 10" xfId="523" xr:uid="{00000000-0005-0000-0000-00001E020000}"/>
    <cellStyle name="アクセント 3 11" xfId="524" xr:uid="{00000000-0005-0000-0000-00001F020000}"/>
    <cellStyle name="アクセント 3 12" xfId="525" xr:uid="{00000000-0005-0000-0000-000020020000}"/>
    <cellStyle name="アクセント 3 13" xfId="526" xr:uid="{00000000-0005-0000-0000-000021020000}"/>
    <cellStyle name="アクセント 3 14" xfId="527" xr:uid="{00000000-0005-0000-0000-000022020000}"/>
    <cellStyle name="アクセント 3 15" xfId="528" xr:uid="{00000000-0005-0000-0000-000023020000}"/>
    <cellStyle name="アクセント 3 16" xfId="529" xr:uid="{00000000-0005-0000-0000-000024020000}"/>
    <cellStyle name="アクセント 3 17" xfId="530" xr:uid="{00000000-0005-0000-0000-000025020000}"/>
    <cellStyle name="アクセント 3 18" xfId="531" xr:uid="{00000000-0005-0000-0000-000026020000}"/>
    <cellStyle name="アクセント 3 19" xfId="532" xr:uid="{00000000-0005-0000-0000-000027020000}"/>
    <cellStyle name="アクセント 3 2" xfId="533" xr:uid="{00000000-0005-0000-0000-000028020000}"/>
    <cellStyle name="アクセント 3 2 2" xfId="534" xr:uid="{00000000-0005-0000-0000-000029020000}"/>
    <cellStyle name="アクセント 3 20" xfId="535" xr:uid="{00000000-0005-0000-0000-00002A020000}"/>
    <cellStyle name="アクセント 3 21" xfId="536" xr:uid="{00000000-0005-0000-0000-00002B020000}"/>
    <cellStyle name="アクセント 3 22" xfId="537" xr:uid="{00000000-0005-0000-0000-00002C020000}"/>
    <cellStyle name="アクセント 3 23" xfId="538" xr:uid="{00000000-0005-0000-0000-00002D020000}"/>
    <cellStyle name="アクセント 3 24" xfId="539" xr:uid="{00000000-0005-0000-0000-00002E020000}"/>
    <cellStyle name="アクセント 3 25" xfId="540" xr:uid="{00000000-0005-0000-0000-00002F020000}"/>
    <cellStyle name="アクセント 3 3" xfId="541" xr:uid="{00000000-0005-0000-0000-000030020000}"/>
    <cellStyle name="アクセント 3 3 2" xfId="542" xr:uid="{00000000-0005-0000-0000-000031020000}"/>
    <cellStyle name="アクセント 3 4" xfId="543" xr:uid="{00000000-0005-0000-0000-000032020000}"/>
    <cellStyle name="アクセント 3 5" xfId="544" xr:uid="{00000000-0005-0000-0000-000033020000}"/>
    <cellStyle name="アクセント 3 6" xfId="545" xr:uid="{00000000-0005-0000-0000-000034020000}"/>
    <cellStyle name="アクセント 3 7" xfId="546" xr:uid="{00000000-0005-0000-0000-000035020000}"/>
    <cellStyle name="アクセント 3 8" xfId="547" xr:uid="{00000000-0005-0000-0000-000036020000}"/>
    <cellStyle name="アクセント 3 9" xfId="548" xr:uid="{00000000-0005-0000-0000-000037020000}"/>
    <cellStyle name="アクセント 4" xfId="1777" builtinId="41" customBuiltin="1"/>
    <cellStyle name="アクセント 4 10" xfId="549" xr:uid="{00000000-0005-0000-0000-000039020000}"/>
    <cellStyle name="アクセント 4 11" xfId="550" xr:uid="{00000000-0005-0000-0000-00003A020000}"/>
    <cellStyle name="アクセント 4 12" xfId="551" xr:uid="{00000000-0005-0000-0000-00003B020000}"/>
    <cellStyle name="アクセント 4 13" xfId="552" xr:uid="{00000000-0005-0000-0000-00003C020000}"/>
    <cellStyle name="アクセント 4 14" xfId="553" xr:uid="{00000000-0005-0000-0000-00003D020000}"/>
    <cellStyle name="アクセント 4 15" xfId="554" xr:uid="{00000000-0005-0000-0000-00003E020000}"/>
    <cellStyle name="アクセント 4 16" xfId="555" xr:uid="{00000000-0005-0000-0000-00003F020000}"/>
    <cellStyle name="アクセント 4 17" xfId="556" xr:uid="{00000000-0005-0000-0000-000040020000}"/>
    <cellStyle name="アクセント 4 18" xfId="557" xr:uid="{00000000-0005-0000-0000-000041020000}"/>
    <cellStyle name="アクセント 4 19" xfId="558" xr:uid="{00000000-0005-0000-0000-000042020000}"/>
    <cellStyle name="アクセント 4 2" xfId="559" xr:uid="{00000000-0005-0000-0000-000043020000}"/>
    <cellStyle name="アクセント 4 2 2" xfId="560" xr:uid="{00000000-0005-0000-0000-000044020000}"/>
    <cellStyle name="アクセント 4 20" xfId="561" xr:uid="{00000000-0005-0000-0000-000045020000}"/>
    <cellStyle name="アクセント 4 21" xfId="562" xr:uid="{00000000-0005-0000-0000-000046020000}"/>
    <cellStyle name="アクセント 4 22" xfId="563" xr:uid="{00000000-0005-0000-0000-000047020000}"/>
    <cellStyle name="アクセント 4 23" xfId="564" xr:uid="{00000000-0005-0000-0000-000048020000}"/>
    <cellStyle name="アクセント 4 24" xfId="565" xr:uid="{00000000-0005-0000-0000-000049020000}"/>
    <cellStyle name="アクセント 4 25" xfId="566" xr:uid="{00000000-0005-0000-0000-00004A020000}"/>
    <cellStyle name="アクセント 4 3" xfId="567" xr:uid="{00000000-0005-0000-0000-00004B020000}"/>
    <cellStyle name="アクセント 4 3 2" xfId="568" xr:uid="{00000000-0005-0000-0000-00004C020000}"/>
    <cellStyle name="アクセント 4 4" xfId="569" xr:uid="{00000000-0005-0000-0000-00004D020000}"/>
    <cellStyle name="アクセント 4 5" xfId="570" xr:uid="{00000000-0005-0000-0000-00004E020000}"/>
    <cellStyle name="アクセント 4 6" xfId="571" xr:uid="{00000000-0005-0000-0000-00004F020000}"/>
    <cellStyle name="アクセント 4 7" xfId="572" xr:uid="{00000000-0005-0000-0000-000050020000}"/>
    <cellStyle name="アクセント 4 8" xfId="573" xr:uid="{00000000-0005-0000-0000-000051020000}"/>
    <cellStyle name="アクセント 4 9" xfId="574" xr:uid="{00000000-0005-0000-0000-000052020000}"/>
    <cellStyle name="アクセント 5" xfId="1781" builtinId="45" customBuiltin="1"/>
    <cellStyle name="アクセント 5 10" xfId="575" xr:uid="{00000000-0005-0000-0000-000054020000}"/>
    <cellStyle name="アクセント 5 11" xfId="576" xr:uid="{00000000-0005-0000-0000-000055020000}"/>
    <cellStyle name="アクセント 5 12" xfId="577" xr:uid="{00000000-0005-0000-0000-000056020000}"/>
    <cellStyle name="アクセント 5 13" xfId="578" xr:uid="{00000000-0005-0000-0000-000057020000}"/>
    <cellStyle name="アクセント 5 14" xfId="579" xr:uid="{00000000-0005-0000-0000-000058020000}"/>
    <cellStyle name="アクセント 5 15" xfId="580" xr:uid="{00000000-0005-0000-0000-000059020000}"/>
    <cellStyle name="アクセント 5 16" xfId="581" xr:uid="{00000000-0005-0000-0000-00005A020000}"/>
    <cellStyle name="アクセント 5 17" xfId="582" xr:uid="{00000000-0005-0000-0000-00005B020000}"/>
    <cellStyle name="アクセント 5 18" xfId="583" xr:uid="{00000000-0005-0000-0000-00005C020000}"/>
    <cellStyle name="アクセント 5 19" xfId="584" xr:uid="{00000000-0005-0000-0000-00005D020000}"/>
    <cellStyle name="アクセント 5 2" xfId="585" xr:uid="{00000000-0005-0000-0000-00005E020000}"/>
    <cellStyle name="アクセント 5 2 2" xfId="586" xr:uid="{00000000-0005-0000-0000-00005F020000}"/>
    <cellStyle name="アクセント 5 20" xfId="587" xr:uid="{00000000-0005-0000-0000-000060020000}"/>
    <cellStyle name="アクセント 5 21" xfId="588" xr:uid="{00000000-0005-0000-0000-000061020000}"/>
    <cellStyle name="アクセント 5 22" xfId="589" xr:uid="{00000000-0005-0000-0000-000062020000}"/>
    <cellStyle name="アクセント 5 23" xfId="590" xr:uid="{00000000-0005-0000-0000-000063020000}"/>
    <cellStyle name="アクセント 5 24" xfId="591" xr:uid="{00000000-0005-0000-0000-000064020000}"/>
    <cellStyle name="アクセント 5 25" xfId="592" xr:uid="{00000000-0005-0000-0000-000065020000}"/>
    <cellStyle name="アクセント 5 3" xfId="593" xr:uid="{00000000-0005-0000-0000-000066020000}"/>
    <cellStyle name="アクセント 5 3 2" xfId="594" xr:uid="{00000000-0005-0000-0000-000067020000}"/>
    <cellStyle name="アクセント 5 4" xfId="595" xr:uid="{00000000-0005-0000-0000-000068020000}"/>
    <cellStyle name="アクセント 5 5" xfId="596" xr:uid="{00000000-0005-0000-0000-000069020000}"/>
    <cellStyle name="アクセント 5 6" xfId="597" xr:uid="{00000000-0005-0000-0000-00006A020000}"/>
    <cellStyle name="アクセント 5 7" xfId="598" xr:uid="{00000000-0005-0000-0000-00006B020000}"/>
    <cellStyle name="アクセント 5 8" xfId="599" xr:uid="{00000000-0005-0000-0000-00006C020000}"/>
    <cellStyle name="アクセント 5 9" xfId="600" xr:uid="{00000000-0005-0000-0000-00006D020000}"/>
    <cellStyle name="アクセント 6" xfId="1785" builtinId="49" customBuiltin="1"/>
    <cellStyle name="アクセント 6 10" xfId="601" xr:uid="{00000000-0005-0000-0000-00006F020000}"/>
    <cellStyle name="アクセント 6 11" xfId="602" xr:uid="{00000000-0005-0000-0000-000070020000}"/>
    <cellStyle name="アクセント 6 12" xfId="603" xr:uid="{00000000-0005-0000-0000-000071020000}"/>
    <cellStyle name="アクセント 6 13" xfId="604" xr:uid="{00000000-0005-0000-0000-000072020000}"/>
    <cellStyle name="アクセント 6 14" xfId="605" xr:uid="{00000000-0005-0000-0000-000073020000}"/>
    <cellStyle name="アクセント 6 15" xfId="606" xr:uid="{00000000-0005-0000-0000-000074020000}"/>
    <cellStyle name="アクセント 6 16" xfId="607" xr:uid="{00000000-0005-0000-0000-000075020000}"/>
    <cellStyle name="アクセント 6 17" xfId="608" xr:uid="{00000000-0005-0000-0000-000076020000}"/>
    <cellStyle name="アクセント 6 18" xfId="609" xr:uid="{00000000-0005-0000-0000-000077020000}"/>
    <cellStyle name="アクセント 6 19" xfId="610" xr:uid="{00000000-0005-0000-0000-000078020000}"/>
    <cellStyle name="アクセント 6 2" xfId="611" xr:uid="{00000000-0005-0000-0000-000079020000}"/>
    <cellStyle name="アクセント 6 2 2" xfId="612" xr:uid="{00000000-0005-0000-0000-00007A020000}"/>
    <cellStyle name="アクセント 6 20" xfId="613" xr:uid="{00000000-0005-0000-0000-00007B020000}"/>
    <cellStyle name="アクセント 6 21" xfId="614" xr:uid="{00000000-0005-0000-0000-00007C020000}"/>
    <cellStyle name="アクセント 6 22" xfId="615" xr:uid="{00000000-0005-0000-0000-00007D020000}"/>
    <cellStyle name="アクセント 6 23" xfId="616" xr:uid="{00000000-0005-0000-0000-00007E020000}"/>
    <cellStyle name="アクセント 6 24" xfId="617" xr:uid="{00000000-0005-0000-0000-00007F020000}"/>
    <cellStyle name="アクセント 6 25" xfId="618" xr:uid="{00000000-0005-0000-0000-000080020000}"/>
    <cellStyle name="アクセント 6 3" xfId="619" xr:uid="{00000000-0005-0000-0000-000081020000}"/>
    <cellStyle name="アクセント 6 3 2" xfId="620" xr:uid="{00000000-0005-0000-0000-000082020000}"/>
    <cellStyle name="アクセント 6 4" xfId="621" xr:uid="{00000000-0005-0000-0000-000083020000}"/>
    <cellStyle name="アクセント 6 5" xfId="622" xr:uid="{00000000-0005-0000-0000-000084020000}"/>
    <cellStyle name="アクセント 6 6" xfId="623" xr:uid="{00000000-0005-0000-0000-000085020000}"/>
    <cellStyle name="アクセント 6 7" xfId="624" xr:uid="{00000000-0005-0000-0000-000086020000}"/>
    <cellStyle name="アクセント 6 8" xfId="625" xr:uid="{00000000-0005-0000-0000-000087020000}"/>
    <cellStyle name="アクセント 6 9" xfId="626" xr:uid="{00000000-0005-0000-0000-000088020000}"/>
    <cellStyle name="タイトル" xfId="1750" builtinId="15" customBuiltin="1"/>
    <cellStyle name="タイトル 10" xfId="627" xr:uid="{00000000-0005-0000-0000-00008A020000}"/>
    <cellStyle name="タイトル 11" xfId="628" xr:uid="{00000000-0005-0000-0000-00008B020000}"/>
    <cellStyle name="タイトル 12" xfId="629" xr:uid="{00000000-0005-0000-0000-00008C020000}"/>
    <cellStyle name="タイトル 13" xfId="630" xr:uid="{00000000-0005-0000-0000-00008D020000}"/>
    <cellStyle name="タイトル 14" xfId="631" xr:uid="{00000000-0005-0000-0000-00008E020000}"/>
    <cellStyle name="タイトル 15" xfId="632" xr:uid="{00000000-0005-0000-0000-00008F020000}"/>
    <cellStyle name="タイトル 16" xfId="633" xr:uid="{00000000-0005-0000-0000-000090020000}"/>
    <cellStyle name="タイトル 17" xfId="634" xr:uid="{00000000-0005-0000-0000-000091020000}"/>
    <cellStyle name="タイトル 18" xfId="635" xr:uid="{00000000-0005-0000-0000-000092020000}"/>
    <cellStyle name="タイトル 19" xfId="636" xr:uid="{00000000-0005-0000-0000-000093020000}"/>
    <cellStyle name="タイトル 2" xfId="637" xr:uid="{00000000-0005-0000-0000-000094020000}"/>
    <cellStyle name="タイトル 2 2" xfId="638" xr:uid="{00000000-0005-0000-0000-000095020000}"/>
    <cellStyle name="タイトル 20" xfId="639" xr:uid="{00000000-0005-0000-0000-000096020000}"/>
    <cellStyle name="タイトル 21" xfId="640" xr:uid="{00000000-0005-0000-0000-000097020000}"/>
    <cellStyle name="タイトル 22" xfId="641" xr:uid="{00000000-0005-0000-0000-000098020000}"/>
    <cellStyle name="タイトル 23" xfId="642" xr:uid="{00000000-0005-0000-0000-000099020000}"/>
    <cellStyle name="タイトル 24" xfId="643" xr:uid="{00000000-0005-0000-0000-00009A020000}"/>
    <cellStyle name="タイトル 25" xfId="644" xr:uid="{00000000-0005-0000-0000-00009B020000}"/>
    <cellStyle name="タイトル 3" xfId="645" xr:uid="{00000000-0005-0000-0000-00009C020000}"/>
    <cellStyle name="タイトル 3 2" xfId="646" xr:uid="{00000000-0005-0000-0000-00009D020000}"/>
    <cellStyle name="タイトル 4" xfId="647" xr:uid="{00000000-0005-0000-0000-00009E020000}"/>
    <cellStyle name="タイトル 5" xfId="648" xr:uid="{00000000-0005-0000-0000-00009F020000}"/>
    <cellStyle name="タイトル 6" xfId="649" xr:uid="{00000000-0005-0000-0000-0000A0020000}"/>
    <cellStyle name="タイトル 7" xfId="650" xr:uid="{00000000-0005-0000-0000-0000A1020000}"/>
    <cellStyle name="タイトル 8" xfId="651" xr:uid="{00000000-0005-0000-0000-0000A2020000}"/>
    <cellStyle name="タイトル 9" xfId="652" xr:uid="{00000000-0005-0000-0000-0000A3020000}"/>
    <cellStyle name="チェック セル" xfId="1760" builtinId="23" customBuiltin="1"/>
    <cellStyle name="チェック セル 10" xfId="653" xr:uid="{00000000-0005-0000-0000-0000A5020000}"/>
    <cellStyle name="チェック セル 11" xfId="654" xr:uid="{00000000-0005-0000-0000-0000A6020000}"/>
    <cellStyle name="チェック セル 12" xfId="655" xr:uid="{00000000-0005-0000-0000-0000A7020000}"/>
    <cellStyle name="チェック セル 13" xfId="656" xr:uid="{00000000-0005-0000-0000-0000A8020000}"/>
    <cellStyle name="チェック セル 14" xfId="657" xr:uid="{00000000-0005-0000-0000-0000A9020000}"/>
    <cellStyle name="チェック セル 15" xfId="658" xr:uid="{00000000-0005-0000-0000-0000AA020000}"/>
    <cellStyle name="チェック セル 16" xfId="659" xr:uid="{00000000-0005-0000-0000-0000AB020000}"/>
    <cellStyle name="チェック セル 17" xfId="660" xr:uid="{00000000-0005-0000-0000-0000AC020000}"/>
    <cellStyle name="チェック セル 18" xfId="661" xr:uid="{00000000-0005-0000-0000-0000AD020000}"/>
    <cellStyle name="チェック セル 19" xfId="662" xr:uid="{00000000-0005-0000-0000-0000AE020000}"/>
    <cellStyle name="チェック セル 2" xfId="663" xr:uid="{00000000-0005-0000-0000-0000AF020000}"/>
    <cellStyle name="チェック セル 2 2" xfId="664" xr:uid="{00000000-0005-0000-0000-0000B0020000}"/>
    <cellStyle name="チェック セル 20" xfId="665" xr:uid="{00000000-0005-0000-0000-0000B1020000}"/>
    <cellStyle name="チェック セル 21" xfId="666" xr:uid="{00000000-0005-0000-0000-0000B2020000}"/>
    <cellStyle name="チェック セル 22" xfId="667" xr:uid="{00000000-0005-0000-0000-0000B3020000}"/>
    <cellStyle name="チェック セル 23" xfId="668" xr:uid="{00000000-0005-0000-0000-0000B4020000}"/>
    <cellStyle name="チェック セル 24" xfId="669" xr:uid="{00000000-0005-0000-0000-0000B5020000}"/>
    <cellStyle name="チェック セル 25" xfId="670" xr:uid="{00000000-0005-0000-0000-0000B6020000}"/>
    <cellStyle name="チェック セル 3" xfId="671" xr:uid="{00000000-0005-0000-0000-0000B7020000}"/>
    <cellStyle name="チェック セル 3 2" xfId="672" xr:uid="{00000000-0005-0000-0000-0000B8020000}"/>
    <cellStyle name="チェック セル 4" xfId="673" xr:uid="{00000000-0005-0000-0000-0000B9020000}"/>
    <cellStyle name="チェック セル 5" xfId="674" xr:uid="{00000000-0005-0000-0000-0000BA020000}"/>
    <cellStyle name="チェック セル 6" xfId="675" xr:uid="{00000000-0005-0000-0000-0000BB020000}"/>
    <cellStyle name="チェック セル 7" xfId="676" xr:uid="{00000000-0005-0000-0000-0000BC020000}"/>
    <cellStyle name="チェック セル 8" xfId="677" xr:uid="{00000000-0005-0000-0000-0000BD020000}"/>
    <cellStyle name="チェック セル 9" xfId="678" xr:uid="{00000000-0005-0000-0000-0000BE020000}"/>
    <cellStyle name="どちらでもない" xfId="1755" builtinId="28" customBuiltin="1"/>
    <cellStyle name="どちらでもない 10" xfId="679" xr:uid="{00000000-0005-0000-0000-0000C0020000}"/>
    <cellStyle name="どちらでもない 11" xfId="680" xr:uid="{00000000-0005-0000-0000-0000C1020000}"/>
    <cellStyle name="どちらでもない 12" xfId="681" xr:uid="{00000000-0005-0000-0000-0000C2020000}"/>
    <cellStyle name="どちらでもない 13" xfId="682" xr:uid="{00000000-0005-0000-0000-0000C3020000}"/>
    <cellStyle name="どちらでもない 14" xfId="683" xr:uid="{00000000-0005-0000-0000-0000C4020000}"/>
    <cellStyle name="どちらでもない 15" xfId="684" xr:uid="{00000000-0005-0000-0000-0000C5020000}"/>
    <cellStyle name="どちらでもない 16" xfId="685" xr:uid="{00000000-0005-0000-0000-0000C6020000}"/>
    <cellStyle name="どちらでもない 17" xfId="686" xr:uid="{00000000-0005-0000-0000-0000C7020000}"/>
    <cellStyle name="どちらでもない 18" xfId="687" xr:uid="{00000000-0005-0000-0000-0000C8020000}"/>
    <cellStyle name="どちらでもない 19" xfId="688" xr:uid="{00000000-0005-0000-0000-0000C9020000}"/>
    <cellStyle name="どちらでもない 2" xfId="689" xr:uid="{00000000-0005-0000-0000-0000CA020000}"/>
    <cellStyle name="どちらでもない 2 2" xfId="690" xr:uid="{00000000-0005-0000-0000-0000CB020000}"/>
    <cellStyle name="どちらでもない 20" xfId="691" xr:uid="{00000000-0005-0000-0000-0000CC020000}"/>
    <cellStyle name="どちらでもない 21" xfId="692" xr:uid="{00000000-0005-0000-0000-0000CD020000}"/>
    <cellStyle name="どちらでもない 22" xfId="693" xr:uid="{00000000-0005-0000-0000-0000CE020000}"/>
    <cellStyle name="どちらでもない 23" xfId="694" xr:uid="{00000000-0005-0000-0000-0000CF020000}"/>
    <cellStyle name="どちらでもない 24" xfId="695" xr:uid="{00000000-0005-0000-0000-0000D0020000}"/>
    <cellStyle name="どちらでもない 25" xfId="696" xr:uid="{00000000-0005-0000-0000-0000D1020000}"/>
    <cellStyle name="どちらでもない 3" xfId="697" xr:uid="{00000000-0005-0000-0000-0000D2020000}"/>
    <cellStyle name="どちらでもない 3 2" xfId="698" xr:uid="{00000000-0005-0000-0000-0000D3020000}"/>
    <cellStyle name="どちらでもない 4" xfId="699" xr:uid="{00000000-0005-0000-0000-0000D4020000}"/>
    <cellStyle name="どちらでもない 5" xfId="700" xr:uid="{00000000-0005-0000-0000-0000D5020000}"/>
    <cellStyle name="どちらでもない 6" xfId="701" xr:uid="{00000000-0005-0000-0000-0000D6020000}"/>
    <cellStyle name="どちらでもない 7" xfId="702" xr:uid="{00000000-0005-0000-0000-0000D7020000}"/>
    <cellStyle name="どちらでもない 8" xfId="703" xr:uid="{00000000-0005-0000-0000-0000D8020000}"/>
    <cellStyle name="どちらでもない 9" xfId="704" xr:uid="{00000000-0005-0000-0000-0000D9020000}"/>
    <cellStyle name="パーセント" xfId="1551" builtinId="5"/>
    <cellStyle name="パーセント 2" xfId="705" xr:uid="{00000000-0005-0000-0000-0000DB020000}"/>
    <cellStyle name="パーセント 2 2" xfId="706" xr:uid="{00000000-0005-0000-0000-0000DC020000}"/>
    <cellStyle name="パーセント 2 2 2" xfId="707" xr:uid="{00000000-0005-0000-0000-0000DD020000}"/>
    <cellStyle name="パーセント 2 2 2 2" xfId="1552" xr:uid="{00000000-0005-0000-0000-0000DE020000}"/>
    <cellStyle name="パーセント 2 2 3" xfId="1553" xr:uid="{00000000-0005-0000-0000-0000DF020000}"/>
    <cellStyle name="パーセント 2 3" xfId="708" xr:uid="{00000000-0005-0000-0000-0000E0020000}"/>
    <cellStyle name="パーセント 2 3 2" xfId="1554" xr:uid="{00000000-0005-0000-0000-0000E1020000}"/>
    <cellStyle name="パーセント 2 3 2 2" xfId="1555" xr:uid="{00000000-0005-0000-0000-0000E2020000}"/>
    <cellStyle name="パーセント 2 3 3" xfId="1556" xr:uid="{00000000-0005-0000-0000-0000E3020000}"/>
    <cellStyle name="パーセント 2 3 3 2" xfId="1557" xr:uid="{00000000-0005-0000-0000-0000E4020000}"/>
    <cellStyle name="パーセント 2 3 4" xfId="1558" xr:uid="{00000000-0005-0000-0000-0000E5020000}"/>
    <cellStyle name="パーセント 2 4" xfId="1559" xr:uid="{00000000-0005-0000-0000-0000E6020000}"/>
    <cellStyle name="パーセント 2 4 2" xfId="1549" xr:uid="{00000000-0005-0000-0000-0000E7020000}"/>
    <cellStyle name="パーセント 2 4 2 2" xfId="1560" xr:uid="{00000000-0005-0000-0000-0000E8020000}"/>
    <cellStyle name="パーセント 2 4 3" xfId="1561" xr:uid="{00000000-0005-0000-0000-0000E9020000}"/>
    <cellStyle name="パーセント 2 4 3 2" xfId="1562" xr:uid="{00000000-0005-0000-0000-0000EA020000}"/>
    <cellStyle name="パーセント 3" xfId="709" xr:uid="{00000000-0005-0000-0000-0000EB020000}"/>
    <cellStyle name="パーセント 3 2" xfId="1563" xr:uid="{00000000-0005-0000-0000-0000EC020000}"/>
    <cellStyle name="パーセント 3 3" xfId="1564" xr:uid="{00000000-0005-0000-0000-0000ED020000}"/>
    <cellStyle name="パーセント 3 3 2" xfId="1565" xr:uid="{00000000-0005-0000-0000-0000EE020000}"/>
    <cellStyle name="パーセント 3 3 2 2" xfId="1566" xr:uid="{00000000-0005-0000-0000-0000EF020000}"/>
    <cellStyle name="パーセント 3 3 3" xfId="1567" xr:uid="{00000000-0005-0000-0000-0000F0020000}"/>
    <cellStyle name="パーセント 3 3 3 2" xfId="1568" xr:uid="{00000000-0005-0000-0000-0000F1020000}"/>
    <cellStyle name="パーセント 3 3 4" xfId="1569" xr:uid="{00000000-0005-0000-0000-0000F2020000}"/>
    <cellStyle name="パーセント 3 4" xfId="1570" xr:uid="{00000000-0005-0000-0000-0000F3020000}"/>
    <cellStyle name="パーセント 3 4 2" xfId="1571" xr:uid="{00000000-0005-0000-0000-0000F4020000}"/>
    <cellStyle name="パーセント 3 5" xfId="1572" xr:uid="{00000000-0005-0000-0000-0000F5020000}"/>
    <cellStyle name="パーセント 3 5 2" xfId="1573" xr:uid="{00000000-0005-0000-0000-0000F6020000}"/>
    <cellStyle name="パーセント 4" xfId="710" xr:uid="{00000000-0005-0000-0000-0000F7020000}"/>
    <cellStyle name="パーセント 5" xfId="711" xr:uid="{00000000-0005-0000-0000-0000F8020000}"/>
    <cellStyle name="パーセント 6" xfId="1574" xr:uid="{00000000-0005-0000-0000-0000F9020000}"/>
    <cellStyle name="パーセント 7" xfId="1575" xr:uid="{00000000-0005-0000-0000-0000FA020000}"/>
    <cellStyle name="ハイパーリンク 2" xfId="1576" xr:uid="{00000000-0005-0000-0000-0000FB020000}"/>
    <cellStyle name="メモ" xfId="1762" builtinId="10" customBuiltin="1"/>
    <cellStyle name="メモ 10" xfId="712" xr:uid="{00000000-0005-0000-0000-0000FD020000}"/>
    <cellStyle name="メモ 11" xfId="713" xr:uid="{00000000-0005-0000-0000-0000FE020000}"/>
    <cellStyle name="メモ 12" xfId="714" xr:uid="{00000000-0005-0000-0000-0000FF020000}"/>
    <cellStyle name="メモ 13" xfId="715" xr:uid="{00000000-0005-0000-0000-000000030000}"/>
    <cellStyle name="メモ 14" xfId="716" xr:uid="{00000000-0005-0000-0000-000001030000}"/>
    <cellStyle name="メモ 15" xfId="717" xr:uid="{00000000-0005-0000-0000-000002030000}"/>
    <cellStyle name="メモ 16" xfId="718" xr:uid="{00000000-0005-0000-0000-000003030000}"/>
    <cellStyle name="メモ 17" xfId="719" xr:uid="{00000000-0005-0000-0000-000004030000}"/>
    <cellStyle name="メモ 18" xfId="720" xr:uid="{00000000-0005-0000-0000-000005030000}"/>
    <cellStyle name="メモ 19" xfId="721" xr:uid="{00000000-0005-0000-0000-000006030000}"/>
    <cellStyle name="メモ 2" xfId="722" xr:uid="{00000000-0005-0000-0000-000007030000}"/>
    <cellStyle name="メモ 2 2" xfId="723" xr:uid="{00000000-0005-0000-0000-000008030000}"/>
    <cellStyle name="メモ 2 2 2" xfId="724" xr:uid="{00000000-0005-0000-0000-000009030000}"/>
    <cellStyle name="メモ 2 2 2 2" xfId="1391" xr:uid="{00000000-0005-0000-0000-00000A030000}"/>
    <cellStyle name="メモ 2 2 2 2 2" xfId="1392" xr:uid="{00000000-0005-0000-0000-00000B030000}"/>
    <cellStyle name="メモ 2 2 2 3" xfId="1393" xr:uid="{00000000-0005-0000-0000-00000C030000}"/>
    <cellStyle name="メモ 2 2 3" xfId="725" xr:uid="{00000000-0005-0000-0000-00000D030000}"/>
    <cellStyle name="メモ 2 2 3 2" xfId="1394" xr:uid="{00000000-0005-0000-0000-00000E030000}"/>
    <cellStyle name="メモ 2 2 4" xfId="1577" xr:uid="{00000000-0005-0000-0000-00000F030000}"/>
    <cellStyle name="メモ 2 2 4 2" xfId="1578" xr:uid="{00000000-0005-0000-0000-000010030000}"/>
    <cellStyle name="メモ 2 2 5" xfId="1579" xr:uid="{00000000-0005-0000-0000-000011030000}"/>
    <cellStyle name="メモ 2 2 6" xfId="1580" xr:uid="{00000000-0005-0000-0000-000012030000}"/>
    <cellStyle name="メモ 2 2 6 2" xfId="1581" xr:uid="{00000000-0005-0000-0000-000013030000}"/>
    <cellStyle name="メモ 20" xfId="726" xr:uid="{00000000-0005-0000-0000-000014030000}"/>
    <cellStyle name="メモ 21" xfId="727" xr:uid="{00000000-0005-0000-0000-000015030000}"/>
    <cellStyle name="メモ 22" xfId="728" xr:uid="{00000000-0005-0000-0000-000016030000}"/>
    <cellStyle name="メモ 23" xfId="729" xr:uid="{00000000-0005-0000-0000-000017030000}"/>
    <cellStyle name="メモ 24" xfId="730" xr:uid="{00000000-0005-0000-0000-000018030000}"/>
    <cellStyle name="メモ 25" xfId="731" xr:uid="{00000000-0005-0000-0000-000019030000}"/>
    <cellStyle name="メモ 3" xfId="732" xr:uid="{00000000-0005-0000-0000-00001A030000}"/>
    <cellStyle name="メモ 3 2" xfId="733" xr:uid="{00000000-0005-0000-0000-00001B030000}"/>
    <cellStyle name="メモ 3 2 2" xfId="1395" xr:uid="{00000000-0005-0000-0000-00001C030000}"/>
    <cellStyle name="メモ 3 2 2 2" xfId="1396" xr:uid="{00000000-0005-0000-0000-00001D030000}"/>
    <cellStyle name="メモ 3 2 3" xfId="1397" xr:uid="{00000000-0005-0000-0000-00001E030000}"/>
    <cellStyle name="メモ 3 3" xfId="734" xr:uid="{00000000-0005-0000-0000-00001F030000}"/>
    <cellStyle name="メモ 3 3 2" xfId="1398" xr:uid="{00000000-0005-0000-0000-000020030000}"/>
    <cellStyle name="メモ 3 4" xfId="1582" xr:uid="{00000000-0005-0000-0000-000021030000}"/>
    <cellStyle name="メモ 3 4 2" xfId="1583" xr:uid="{00000000-0005-0000-0000-000022030000}"/>
    <cellStyle name="メモ 3 5" xfId="1584" xr:uid="{00000000-0005-0000-0000-000023030000}"/>
    <cellStyle name="メモ 3 6" xfId="1585" xr:uid="{00000000-0005-0000-0000-000024030000}"/>
    <cellStyle name="メモ 3 6 2" xfId="1586" xr:uid="{00000000-0005-0000-0000-000025030000}"/>
    <cellStyle name="メモ 4" xfId="735" xr:uid="{00000000-0005-0000-0000-000026030000}"/>
    <cellStyle name="メモ 4 2" xfId="736" xr:uid="{00000000-0005-0000-0000-000027030000}"/>
    <cellStyle name="メモ 4 2 2" xfId="1399" xr:uid="{00000000-0005-0000-0000-000028030000}"/>
    <cellStyle name="メモ 4 2 2 2" xfId="1400" xr:uid="{00000000-0005-0000-0000-000029030000}"/>
    <cellStyle name="メモ 4 2 3" xfId="1401" xr:uid="{00000000-0005-0000-0000-00002A030000}"/>
    <cellStyle name="メモ 4 3" xfId="737" xr:uid="{00000000-0005-0000-0000-00002B030000}"/>
    <cellStyle name="メモ 4 3 2" xfId="1402" xr:uid="{00000000-0005-0000-0000-00002C030000}"/>
    <cellStyle name="メモ 4 4" xfId="1587" xr:uid="{00000000-0005-0000-0000-00002D030000}"/>
    <cellStyle name="メモ 4 4 2" xfId="1588" xr:uid="{00000000-0005-0000-0000-00002E030000}"/>
    <cellStyle name="メモ 4 5" xfId="1589" xr:uid="{00000000-0005-0000-0000-00002F030000}"/>
    <cellStyle name="メモ 4 6" xfId="1590" xr:uid="{00000000-0005-0000-0000-000030030000}"/>
    <cellStyle name="メモ 4 6 2" xfId="1591" xr:uid="{00000000-0005-0000-0000-000031030000}"/>
    <cellStyle name="メモ 5" xfId="738" xr:uid="{00000000-0005-0000-0000-000032030000}"/>
    <cellStyle name="メモ 6" xfId="739" xr:uid="{00000000-0005-0000-0000-000033030000}"/>
    <cellStyle name="メモ 7" xfId="740" xr:uid="{00000000-0005-0000-0000-000034030000}"/>
    <cellStyle name="メモ 8" xfId="741" xr:uid="{00000000-0005-0000-0000-000035030000}"/>
    <cellStyle name="メモ 9" xfId="742" xr:uid="{00000000-0005-0000-0000-000036030000}"/>
    <cellStyle name="リンク セル" xfId="1759" builtinId="24" customBuiltin="1"/>
    <cellStyle name="リンク セル 10" xfId="743" xr:uid="{00000000-0005-0000-0000-000038030000}"/>
    <cellStyle name="リンク セル 11" xfId="744" xr:uid="{00000000-0005-0000-0000-000039030000}"/>
    <cellStyle name="リンク セル 12" xfId="745" xr:uid="{00000000-0005-0000-0000-00003A030000}"/>
    <cellStyle name="リンク セル 13" xfId="746" xr:uid="{00000000-0005-0000-0000-00003B030000}"/>
    <cellStyle name="リンク セル 14" xfId="747" xr:uid="{00000000-0005-0000-0000-00003C030000}"/>
    <cellStyle name="リンク セル 15" xfId="748" xr:uid="{00000000-0005-0000-0000-00003D030000}"/>
    <cellStyle name="リンク セル 16" xfId="749" xr:uid="{00000000-0005-0000-0000-00003E030000}"/>
    <cellStyle name="リンク セル 17" xfId="750" xr:uid="{00000000-0005-0000-0000-00003F030000}"/>
    <cellStyle name="リンク セル 18" xfId="751" xr:uid="{00000000-0005-0000-0000-000040030000}"/>
    <cellStyle name="リンク セル 19" xfId="752" xr:uid="{00000000-0005-0000-0000-000041030000}"/>
    <cellStyle name="リンク セル 2" xfId="753" xr:uid="{00000000-0005-0000-0000-000042030000}"/>
    <cellStyle name="リンク セル 2 2" xfId="754" xr:uid="{00000000-0005-0000-0000-000043030000}"/>
    <cellStyle name="リンク セル 20" xfId="755" xr:uid="{00000000-0005-0000-0000-000044030000}"/>
    <cellStyle name="リンク セル 21" xfId="756" xr:uid="{00000000-0005-0000-0000-000045030000}"/>
    <cellStyle name="リンク セル 22" xfId="757" xr:uid="{00000000-0005-0000-0000-000046030000}"/>
    <cellStyle name="リンク セル 23" xfId="758" xr:uid="{00000000-0005-0000-0000-000047030000}"/>
    <cellStyle name="リンク セル 24" xfId="759" xr:uid="{00000000-0005-0000-0000-000048030000}"/>
    <cellStyle name="リンク セル 25" xfId="760" xr:uid="{00000000-0005-0000-0000-000049030000}"/>
    <cellStyle name="リンク セル 3" xfId="761" xr:uid="{00000000-0005-0000-0000-00004A030000}"/>
    <cellStyle name="リンク セル 3 2" xfId="762" xr:uid="{00000000-0005-0000-0000-00004B030000}"/>
    <cellStyle name="リンク セル 4" xfId="763" xr:uid="{00000000-0005-0000-0000-00004C030000}"/>
    <cellStyle name="リンク セル 5" xfId="764" xr:uid="{00000000-0005-0000-0000-00004D030000}"/>
    <cellStyle name="リンク セル 6" xfId="765" xr:uid="{00000000-0005-0000-0000-00004E030000}"/>
    <cellStyle name="リンク セル 7" xfId="766" xr:uid="{00000000-0005-0000-0000-00004F030000}"/>
    <cellStyle name="リンク セル 8" xfId="767" xr:uid="{00000000-0005-0000-0000-000050030000}"/>
    <cellStyle name="リンク セル 9" xfId="768" xr:uid="{00000000-0005-0000-0000-000051030000}"/>
    <cellStyle name="悪い" xfId="1746" builtinId="27" customBuiltin="1"/>
    <cellStyle name="悪い 10" xfId="769" xr:uid="{00000000-0005-0000-0000-000053030000}"/>
    <cellStyle name="悪い 11" xfId="770" xr:uid="{00000000-0005-0000-0000-000054030000}"/>
    <cellStyle name="悪い 12" xfId="771" xr:uid="{00000000-0005-0000-0000-000055030000}"/>
    <cellStyle name="悪い 13" xfId="772" xr:uid="{00000000-0005-0000-0000-000056030000}"/>
    <cellStyle name="悪い 14" xfId="773" xr:uid="{00000000-0005-0000-0000-000057030000}"/>
    <cellStyle name="悪い 15" xfId="774" xr:uid="{00000000-0005-0000-0000-000058030000}"/>
    <cellStyle name="悪い 16" xfId="775" xr:uid="{00000000-0005-0000-0000-000059030000}"/>
    <cellStyle name="悪い 17" xfId="776" xr:uid="{00000000-0005-0000-0000-00005A030000}"/>
    <cellStyle name="悪い 18" xfId="777" xr:uid="{00000000-0005-0000-0000-00005B030000}"/>
    <cellStyle name="悪い 19" xfId="778" xr:uid="{00000000-0005-0000-0000-00005C030000}"/>
    <cellStyle name="悪い 2" xfId="779" xr:uid="{00000000-0005-0000-0000-00005D030000}"/>
    <cellStyle name="悪い 2 2" xfId="780" xr:uid="{00000000-0005-0000-0000-00005E030000}"/>
    <cellStyle name="悪い 2 3" xfId="1403" xr:uid="{00000000-0005-0000-0000-00005F030000}"/>
    <cellStyle name="悪い 20" xfId="781" xr:uid="{00000000-0005-0000-0000-000060030000}"/>
    <cellStyle name="悪い 21" xfId="782" xr:uid="{00000000-0005-0000-0000-000061030000}"/>
    <cellStyle name="悪い 22" xfId="783" xr:uid="{00000000-0005-0000-0000-000062030000}"/>
    <cellStyle name="悪い 23" xfId="784" xr:uid="{00000000-0005-0000-0000-000063030000}"/>
    <cellStyle name="悪い 24" xfId="785" xr:uid="{00000000-0005-0000-0000-000064030000}"/>
    <cellStyle name="悪い 25" xfId="786" xr:uid="{00000000-0005-0000-0000-000065030000}"/>
    <cellStyle name="悪い 3" xfId="787" xr:uid="{00000000-0005-0000-0000-000066030000}"/>
    <cellStyle name="悪い 3 2" xfId="788" xr:uid="{00000000-0005-0000-0000-000067030000}"/>
    <cellStyle name="悪い 4" xfId="789" xr:uid="{00000000-0005-0000-0000-000068030000}"/>
    <cellStyle name="悪い 5" xfId="790" xr:uid="{00000000-0005-0000-0000-000069030000}"/>
    <cellStyle name="悪い 6" xfId="791" xr:uid="{00000000-0005-0000-0000-00006A030000}"/>
    <cellStyle name="悪い 7" xfId="792" xr:uid="{00000000-0005-0000-0000-00006B030000}"/>
    <cellStyle name="悪い 8" xfId="793" xr:uid="{00000000-0005-0000-0000-00006C030000}"/>
    <cellStyle name="悪い 9" xfId="794" xr:uid="{00000000-0005-0000-0000-00006D030000}"/>
    <cellStyle name="計算" xfId="1758" builtinId="22" customBuiltin="1"/>
    <cellStyle name="計算 10" xfId="795" xr:uid="{00000000-0005-0000-0000-00006F030000}"/>
    <cellStyle name="計算 11" xfId="796" xr:uid="{00000000-0005-0000-0000-000070030000}"/>
    <cellStyle name="計算 12" xfId="797" xr:uid="{00000000-0005-0000-0000-000071030000}"/>
    <cellStyle name="計算 13" xfId="798" xr:uid="{00000000-0005-0000-0000-000072030000}"/>
    <cellStyle name="計算 14" xfId="799" xr:uid="{00000000-0005-0000-0000-000073030000}"/>
    <cellStyle name="計算 15" xfId="800" xr:uid="{00000000-0005-0000-0000-000074030000}"/>
    <cellStyle name="計算 16" xfId="801" xr:uid="{00000000-0005-0000-0000-000075030000}"/>
    <cellStyle name="計算 17" xfId="802" xr:uid="{00000000-0005-0000-0000-000076030000}"/>
    <cellStyle name="計算 18" xfId="803" xr:uid="{00000000-0005-0000-0000-000077030000}"/>
    <cellStyle name="計算 19" xfId="804" xr:uid="{00000000-0005-0000-0000-000078030000}"/>
    <cellStyle name="計算 2" xfId="805" xr:uid="{00000000-0005-0000-0000-000079030000}"/>
    <cellStyle name="計算 2 2" xfId="806" xr:uid="{00000000-0005-0000-0000-00007A030000}"/>
    <cellStyle name="計算 2 2 2" xfId="807" xr:uid="{00000000-0005-0000-0000-00007B030000}"/>
    <cellStyle name="計算 2 2 2 2" xfId="1404" xr:uid="{00000000-0005-0000-0000-00007C030000}"/>
    <cellStyle name="計算 2 2 2 2 2" xfId="1405" xr:uid="{00000000-0005-0000-0000-00007D030000}"/>
    <cellStyle name="計算 2 2 2 3" xfId="1406" xr:uid="{00000000-0005-0000-0000-00007E030000}"/>
    <cellStyle name="計算 2 2 3" xfId="808" xr:uid="{00000000-0005-0000-0000-00007F030000}"/>
    <cellStyle name="計算 2 2 3 2" xfId="1407" xr:uid="{00000000-0005-0000-0000-000080030000}"/>
    <cellStyle name="計算 2 2 4" xfId="1592" xr:uid="{00000000-0005-0000-0000-000081030000}"/>
    <cellStyle name="計算 2 2 4 2" xfId="1593" xr:uid="{00000000-0005-0000-0000-000082030000}"/>
    <cellStyle name="計算 2 2 5" xfId="1594" xr:uid="{00000000-0005-0000-0000-000083030000}"/>
    <cellStyle name="計算 2 2 6" xfId="1595" xr:uid="{00000000-0005-0000-0000-000084030000}"/>
    <cellStyle name="計算 2 2 6 2" xfId="1596" xr:uid="{00000000-0005-0000-0000-000085030000}"/>
    <cellStyle name="計算 20" xfId="809" xr:uid="{00000000-0005-0000-0000-000086030000}"/>
    <cellStyle name="計算 21" xfId="810" xr:uid="{00000000-0005-0000-0000-000087030000}"/>
    <cellStyle name="計算 22" xfId="811" xr:uid="{00000000-0005-0000-0000-000088030000}"/>
    <cellStyle name="計算 23" xfId="812" xr:uid="{00000000-0005-0000-0000-000089030000}"/>
    <cellStyle name="計算 24" xfId="813" xr:uid="{00000000-0005-0000-0000-00008A030000}"/>
    <cellStyle name="計算 25" xfId="814" xr:uid="{00000000-0005-0000-0000-00008B030000}"/>
    <cellStyle name="計算 3" xfId="815" xr:uid="{00000000-0005-0000-0000-00008C030000}"/>
    <cellStyle name="計算 3 2" xfId="816" xr:uid="{00000000-0005-0000-0000-00008D030000}"/>
    <cellStyle name="計算 3 2 2" xfId="1408" xr:uid="{00000000-0005-0000-0000-00008E030000}"/>
    <cellStyle name="計算 3 2 2 2" xfId="1409" xr:uid="{00000000-0005-0000-0000-00008F030000}"/>
    <cellStyle name="計算 3 2 3" xfId="1410" xr:uid="{00000000-0005-0000-0000-000090030000}"/>
    <cellStyle name="計算 3 3" xfId="817" xr:uid="{00000000-0005-0000-0000-000091030000}"/>
    <cellStyle name="計算 3 3 2" xfId="1411" xr:uid="{00000000-0005-0000-0000-000092030000}"/>
    <cellStyle name="計算 3 4" xfId="1597" xr:uid="{00000000-0005-0000-0000-000093030000}"/>
    <cellStyle name="計算 3 4 2" xfId="1598" xr:uid="{00000000-0005-0000-0000-000094030000}"/>
    <cellStyle name="計算 3 5" xfId="1599" xr:uid="{00000000-0005-0000-0000-000095030000}"/>
    <cellStyle name="計算 3 6" xfId="1600" xr:uid="{00000000-0005-0000-0000-000096030000}"/>
    <cellStyle name="計算 3 6 2" xfId="1601" xr:uid="{00000000-0005-0000-0000-000097030000}"/>
    <cellStyle name="計算 4" xfId="818" xr:uid="{00000000-0005-0000-0000-000098030000}"/>
    <cellStyle name="計算 4 2" xfId="819" xr:uid="{00000000-0005-0000-0000-000099030000}"/>
    <cellStyle name="計算 4 2 2" xfId="1412" xr:uid="{00000000-0005-0000-0000-00009A030000}"/>
    <cellStyle name="計算 4 2 2 2" xfId="1413" xr:uid="{00000000-0005-0000-0000-00009B030000}"/>
    <cellStyle name="計算 4 2 3" xfId="1414" xr:uid="{00000000-0005-0000-0000-00009C030000}"/>
    <cellStyle name="計算 4 3" xfId="820" xr:uid="{00000000-0005-0000-0000-00009D030000}"/>
    <cellStyle name="計算 4 3 2" xfId="1415" xr:uid="{00000000-0005-0000-0000-00009E030000}"/>
    <cellStyle name="計算 4 4" xfId="1602" xr:uid="{00000000-0005-0000-0000-00009F030000}"/>
    <cellStyle name="計算 4 4 2" xfId="1603" xr:uid="{00000000-0005-0000-0000-0000A0030000}"/>
    <cellStyle name="計算 4 5" xfId="1604" xr:uid="{00000000-0005-0000-0000-0000A1030000}"/>
    <cellStyle name="計算 4 6" xfId="1605" xr:uid="{00000000-0005-0000-0000-0000A2030000}"/>
    <cellStyle name="計算 4 6 2" xfId="1606" xr:uid="{00000000-0005-0000-0000-0000A3030000}"/>
    <cellStyle name="計算 5" xfId="821" xr:uid="{00000000-0005-0000-0000-0000A4030000}"/>
    <cellStyle name="計算 6" xfId="822" xr:uid="{00000000-0005-0000-0000-0000A5030000}"/>
    <cellStyle name="計算 7" xfId="823" xr:uid="{00000000-0005-0000-0000-0000A6030000}"/>
    <cellStyle name="計算 8" xfId="824" xr:uid="{00000000-0005-0000-0000-0000A7030000}"/>
    <cellStyle name="計算 9" xfId="825" xr:uid="{00000000-0005-0000-0000-0000A8030000}"/>
    <cellStyle name="警告文" xfId="1761" builtinId="11" customBuiltin="1"/>
    <cellStyle name="警告文 10" xfId="826" xr:uid="{00000000-0005-0000-0000-0000AA030000}"/>
    <cellStyle name="警告文 11" xfId="827" xr:uid="{00000000-0005-0000-0000-0000AB030000}"/>
    <cellStyle name="警告文 12" xfId="828" xr:uid="{00000000-0005-0000-0000-0000AC030000}"/>
    <cellStyle name="警告文 13" xfId="829" xr:uid="{00000000-0005-0000-0000-0000AD030000}"/>
    <cellStyle name="警告文 14" xfId="830" xr:uid="{00000000-0005-0000-0000-0000AE030000}"/>
    <cellStyle name="警告文 15" xfId="831" xr:uid="{00000000-0005-0000-0000-0000AF030000}"/>
    <cellStyle name="警告文 16" xfId="832" xr:uid="{00000000-0005-0000-0000-0000B0030000}"/>
    <cellStyle name="警告文 17" xfId="833" xr:uid="{00000000-0005-0000-0000-0000B1030000}"/>
    <cellStyle name="警告文 18" xfId="834" xr:uid="{00000000-0005-0000-0000-0000B2030000}"/>
    <cellStyle name="警告文 19" xfId="835" xr:uid="{00000000-0005-0000-0000-0000B3030000}"/>
    <cellStyle name="警告文 2" xfId="836" xr:uid="{00000000-0005-0000-0000-0000B4030000}"/>
    <cellStyle name="警告文 2 2" xfId="837" xr:uid="{00000000-0005-0000-0000-0000B5030000}"/>
    <cellStyle name="警告文 20" xfId="838" xr:uid="{00000000-0005-0000-0000-0000B6030000}"/>
    <cellStyle name="警告文 21" xfId="839" xr:uid="{00000000-0005-0000-0000-0000B7030000}"/>
    <cellStyle name="警告文 22" xfId="840" xr:uid="{00000000-0005-0000-0000-0000B8030000}"/>
    <cellStyle name="警告文 23" xfId="841" xr:uid="{00000000-0005-0000-0000-0000B9030000}"/>
    <cellStyle name="警告文 24" xfId="842" xr:uid="{00000000-0005-0000-0000-0000BA030000}"/>
    <cellStyle name="警告文 25" xfId="843" xr:uid="{00000000-0005-0000-0000-0000BB030000}"/>
    <cellStyle name="警告文 3" xfId="844" xr:uid="{00000000-0005-0000-0000-0000BC030000}"/>
    <cellStyle name="警告文 3 2" xfId="845" xr:uid="{00000000-0005-0000-0000-0000BD030000}"/>
    <cellStyle name="警告文 4" xfId="846" xr:uid="{00000000-0005-0000-0000-0000BE030000}"/>
    <cellStyle name="警告文 5" xfId="847" xr:uid="{00000000-0005-0000-0000-0000BF030000}"/>
    <cellStyle name="警告文 6" xfId="848" xr:uid="{00000000-0005-0000-0000-0000C0030000}"/>
    <cellStyle name="警告文 7" xfId="849" xr:uid="{00000000-0005-0000-0000-0000C1030000}"/>
    <cellStyle name="警告文 8" xfId="850" xr:uid="{00000000-0005-0000-0000-0000C2030000}"/>
    <cellStyle name="警告文 9" xfId="851" xr:uid="{00000000-0005-0000-0000-0000C3030000}"/>
    <cellStyle name="桁区切り" xfId="1" builtinId="6"/>
    <cellStyle name="桁区切り 2" xfId="852" xr:uid="{00000000-0005-0000-0000-0000C5030000}"/>
    <cellStyle name="桁区切り 2 2" xfId="853" xr:uid="{00000000-0005-0000-0000-0000C6030000}"/>
    <cellStyle name="桁区切り 2 2 2" xfId="854" xr:uid="{00000000-0005-0000-0000-0000C7030000}"/>
    <cellStyle name="桁区切り 2 2 2 2" xfId="1607" xr:uid="{00000000-0005-0000-0000-0000C8030000}"/>
    <cellStyle name="桁区切り 2 2 2 2 2" xfId="1608" xr:uid="{00000000-0005-0000-0000-0000C9030000}"/>
    <cellStyle name="桁区切り 2 2 2 3" xfId="1609" xr:uid="{00000000-0005-0000-0000-0000CA030000}"/>
    <cellStyle name="桁区切り 2 2 3" xfId="1610" xr:uid="{00000000-0005-0000-0000-0000CB030000}"/>
    <cellStyle name="桁区切り 2 2 3 2" xfId="1611" xr:uid="{00000000-0005-0000-0000-0000CC030000}"/>
    <cellStyle name="桁区切り 2 2 3 2 2" xfId="1612" xr:uid="{00000000-0005-0000-0000-0000CD030000}"/>
    <cellStyle name="桁区切り 2 2 3 3" xfId="1613" xr:uid="{00000000-0005-0000-0000-0000CE030000}"/>
    <cellStyle name="桁区切り 2 2 3 3 2" xfId="1614" xr:uid="{00000000-0005-0000-0000-0000CF030000}"/>
    <cellStyle name="桁区切り 2 2 3 4" xfId="1615" xr:uid="{00000000-0005-0000-0000-0000D0030000}"/>
    <cellStyle name="桁区切り 2 2 4" xfId="1616" xr:uid="{00000000-0005-0000-0000-0000D1030000}"/>
    <cellStyle name="桁区切り 2 3" xfId="855" xr:uid="{00000000-0005-0000-0000-0000D2030000}"/>
    <cellStyle name="桁区切り 2 3 2" xfId="1617" xr:uid="{00000000-0005-0000-0000-0000D3030000}"/>
    <cellStyle name="桁区切り 2 3 2 2" xfId="1618" xr:uid="{00000000-0005-0000-0000-0000D4030000}"/>
    <cellStyle name="桁区切り 2 3 3" xfId="1619" xr:uid="{00000000-0005-0000-0000-0000D5030000}"/>
    <cellStyle name="桁区切り 2 4" xfId="1416" xr:uid="{00000000-0005-0000-0000-0000D6030000}"/>
    <cellStyle name="桁区切り 2 5" xfId="1417" xr:uid="{00000000-0005-0000-0000-0000D7030000}"/>
    <cellStyle name="桁区切り 2 5 2" xfId="1418" xr:uid="{00000000-0005-0000-0000-0000D8030000}"/>
    <cellStyle name="桁区切り 2 5 3" xfId="1419" xr:uid="{00000000-0005-0000-0000-0000D9030000}"/>
    <cellStyle name="桁区切り 2 5 3 2" xfId="1420" xr:uid="{00000000-0005-0000-0000-0000DA030000}"/>
    <cellStyle name="桁区切り 2 6" xfId="1421" xr:uid="{00000000-0005-0000-0000-0000DB030000}"/>
    <cellStyle name="桁区切り 2 6 2" xfId="1620" xr:uid="{00000000-0005-0000-0000-0000DC030000}"/>
    <cellStyle name="桁区切り 2 7" xfId="1422" xr:uid="{00000000-0005-0000-0000-0000DD030000}"/>
    <cellStyle name="桁区切り 2 8" xfId="1423" xr:uid="{00000000-0005-0000-0000-0000DE030000}"/>
    <cellStyle name="桁区切り 2 8 2" xfId="1424" xr:uid="{00000000-0005-0000-0000-0000DF030000}"/>
    <cellStyle name="桁区切り 2 8 2 2" xfId="1425" xr:uid="{00000000-0005-0000-0000-0000E0030000}"/>
    <cellStyle name="桁区切り 2 8 2 2 2" xfId="1426" xr:uid="{00000000-0005-0000-0000-0000E1030000}"/>
    <cellStyle name="桁区切り 2 8 2 2 2 2" xfId="1427" xr:uid="{00000000-0005-0000-0000-0000E2030000}"/>
    <cellStyle name="桁区切り 2 8 2 2 2 2 2" xfId="1428" xr:uid="{00000000-0005-0000-0000-0000E3030000}"/>
    <cellStyle name="桁区切り 2 8 2 3" xfId="1429" xr:uid="{00000000-0005-0000-0000-0000E4030000}"/>
    <cellStyle name="桁区切り 2 8 2 3 2" xfId="1430" xr:uid="{00000000-0005-0000-0000-0000E5030000}"/>
    <cellStyle name="桁区切り 2 8 2 3 2 2" xfId="1431" xr:uid="{00000000-0005-0000-0000-0000E6030000}"/>
    <cellStyle name="桁区切り 2 9" xfId="1621" xr:uid="{00000000-0005-0000-0000-0000E7030000}"/>
    <cellStyle name="桁区切り 3" xfId="856" xr:uid="{00000000-0005-0000-0000-0000E8030000}"/>
    <cellStyle name="桁区切り 3 2" xfId="857" xr:uid="{00000000-0005-0000-0000-0000E9030000}"/>
    <cellStyle name="桁区切り 3 3" xfId="1622" xr:uid="{00000000-0005-0000-0000-0000EA030000}"/>
    <cellStyle name="桁区切り 3 3 2" xfId="1623" xr:uid="{00000000-0005-0000-0000-0000EB030000}"/>
    <cellStyle name="桁区切り 3 3 2 2" xfId="1624" xr:uid="{00000000-0005-0000-0000-0000EC030000}"/>
    <cellStyle name="桁区切り 3 3 3" xfId="1625" xr:uid="{00000000-0005-0000-0000-0000ED030000}"/>
    <cellStyle name="桁区切り 3 4" xfId="1626" xr:uid="{00000000-0005-0000-0000-0000EE030000}"/>
    <cellStyle name="桁区切り 3 4 2" xfId="1627" xr:uid="{00000000-0005-0000-0000-0000EF030000}"/>
    <cellStyle name="桁区切り 3 5" xfId="1432" xr:uid="{00000000-0005-0000-0000-0000F0030000}"/>
    <cellStyle name="桁区切り 4" xfId="858" xr:uid="{00000000-0005-0000-0000-0000F1030000}"/>
    <cellStyle name="桁区切り 4 2" xfId="1433" xr:uid="{00000000-0005-0000-0000-0000F2030000}"/>
    <cellStyle name="桁区切り 4 2 2" xfId="1628" xr:uid="{00000000-0005-0000-0000-0000F3030000}"/>
    <cellStyle name="桁区切り 4 2 2 2" xfId="1629" xr:uid="{00000000-0005-0000-0000-0000F4030000}"/>
    <cellStyle name="桁区切り 4 2 3" xfId="1630" xr:uid="{00000000-0005-0000-0000-0000F5030000}"/>
    <cellStyle name="桁区切り 4 3" xfId="1631" xr:uid="{00000000-0005-0000-0000-0000F6030000}"/>
    <cellStyle name="桁区切り 4 3 2" xfId="1632" xr:uid="{00000000-0005-0000-0000-0000F7030000}"/>
    <cellStyle name="桁区切り 4 4" xfId="1633" xr:uid="{00000000-0005-0000-0000-0000F8030000}"/>
    <cellStyle name="桁区切り 5" xfId="1434" xr:uid="{00000000-0005-0000-0000-0000F9030000}"/>
    <cellStyle name="桁区切り 5 2" xfId="1634" xr:uid="{00000000-0005-0000-0000-0000FA030000}"/>
    <cellStyle name="桁区切り 5 2 2" xfId="1635" xr:uid="{00000000-0005-0000-0000-0000FB030000}"/>
    <cellStyle name="桁区切り 5 3" xfId="1636" xr:uid="{00000000-0005-0000-0000-0000FC030000}"/>
    <cellStyle name="桁区切り 6" xfId="1435" xr:uid="{00000000-0005-0000-0000-0000FD030000}"/>
    <cellStyle name="桁区切り 7" xfId="1436" xr:uid="{00000000-0005-0000-0000-0000FE030000}"/>
    <cellStyle name="桁区切り 8" xfId="1437" xr:uid="{00000000-0005-0000-0000-0000FF030000}"/>
    <cellStyle name="桁区切り 8 2" xfId="1438" xr:uid="{00000000-0005-0000-0000-000000040000}"/>
    <cellStyle name="桁区切り 9" xfId="1637" xr:uid="{00000000-0005-0000-0000-000001040000}"/>
    <cellStyle name="桁区切り 9 2" xfId="1638" xr:uid="{00000000-0005-0000-0000-000002040000}"/>
    <cellStyle name="桁区切り 9 2 2" xfId="1639" xr:uid="{00000000-0005-0000-0000-000003040000}"/>
    <cellStyle name="見出し 1" xfId="1751" builtinId="16" customBuiltin="1"/>
    <cellStyle name="見出し 1 10" xfId="859" xr:uid="{00000000-0005-0000-0000-000005040000}"/>
    <cellStyle name="見出し 1 11" xfId="860" xr:uid="{00000000-0005-0000-0000-000006040000}"/>
    <cellStyle name="見出し 1 12" xfId="861" xr:uid="{00000000-0005-0000-0000-000007040000}"/>
    <cellStyle name="見出し 1 13" xfId="862" xr:uid="{00000000-0005-0000-0000-000008040000}"/>
    <cellStyle name="見出し 1 14" xfId="863" xr:uid="{00000000-0005-0000-0000-000009040000}"/>
    <cellStyle name="見出し 1 15" xfId="864" xr:uid="{00000000-0005-0000-0000-00000A040000}"/>
    <cellStyle name="見出し 1 16" xfId="865" xr:uid="{00000000-0005-0000-0000-00000B040000}"/>
    <cellStyle name="見出し 1 17" xfId="866" xr:uid="{00000000-0005-0000-0000-00000C040000}"/>
    <cellStyle name="見出し 1 18" xfId="867" xr:uid="{00000000-0005-0000-0000-00000D040000}"/>
    <cellStyle name="見出し 1 19" xfId="868" xr:uid="{00000000-0005-0000-0000-00000E040000}"/>
    <cellStyle name="見出し 1 2" xfId="869" xr:uid="{00000000-0005-0000-0000-00000F040000}"/>
    <cellStyle name="見出し 1 2 2" xfId="870" xr:uid="{00000000-0005-0000-0000-000010040000}"/>
    <cellStyle name="見出し 1 20" xfId="871" xr:uid="{00000000-0005-0000-0000-000011040000}"/>
    <cellStyle name="見出し 1 21" xfId="872" xr:uid="{00000000-0005-0000-0000-000012040000}"/>
    <cellStyle name="見出し 1 22" xfId="873" xr:uid="{00000000-0005-0000-0000-000013040000}"/>
    <cellStyle name="見出し 1 23" xfId="874" xr:uid="{00000000-0005-0000-0000-000014040000}"/>
    <cellStyle name="見出し 1 24" xfId="875" xr:uid="{00000000-0005-0000-0000-000015040000}"/>
    <cellStyle name="見出し 1 25" xfId="876" xr:uid="{00000000-0005-0000-0000-000016040000}"/>
    <cellStyle name="見出し 1 3" xfId="877" xr:uid="{00000000-0005-0000-0000-000017040000}"/>
    <cellStyle name="見出し 1 3 2" xfId="878" xr:uid="{00000000-0005-0000-0000-000018040000}"/>
    <cellStyle name="見出し 1 4" xfId="879" xr:uid="{00000000-0005-0000-0000-000019040000}"/>
    <cellStyle name="見出し 1 5" xfId="880" xr:uid="{00000000-0005-0000-0000-00001A040000}"/>
    <cellStyle name="見出し 1 6" xfId="881" xr:uid="{00000000-0005-0000-0000-00001B040000}"/>
    <cellStyle name="見出し 1 7" xfId="882" xr:uid="{00000000-0005-0000-0000-00001C040000}"/>
    <cellStyle name="見出し 1 8" xfId="883" xr:uid="{00000000-0005-0000-0000-00001D040000}"/>
    <cellStyle name="見出し 1 9" xfId="884" xr:uid="{00000000-0005-0000-0000-00001E040000}"/>
    <cellStyle name="見出し 2" xfId="1752" builtinId="17" customBuiltin="1"/>
    <cellStyle name="見出し 2 10" xfId="885" xr:uid="{00000000-0005-0000-0000-000020040000}"/>
    <cellStyle name="見出し 2 11" xfId="886" xr:uid="{00000000-0005-0000-0000-000021040000}"/>
    <cellStyle name="見出し 2 12" xfId="887" xr:uid="{00000000-0005-0000-0000-000022040000}"/>
    <cellStyle name="見出し 2 13" xfId="888" xr:uid="{00000000-0005-0000-0000-000023040000}"/>
    <cellStyle name="見出し 2 14" xfId="889" xr:uid="{00000000-0005-0000-0000-000024040000}"/>
    <cellStyle name="見出し 2 15" xfId="890" xr:uid="{00000000-0005-0000-0000-000025040000}"/>
    <cellStyle name="見出し 2 16" xfId="891" xr:uid="{00000000-0005-0000-0000-000026040000}"/>
    <cellStyle name="見出し 2 17" xfId="892" xr:uid="{00000000-0005-0000-0000-000027040000}"/>
    <cellStyle name="見出し 2 18" xfId="893" xr:uid="{00000000-0005-0000-0000-000028040000}"/>
    <cellStyle name="見出し 2 19" xfId="894" xr:uid="{00000000-0005-0000-0000-000029040000}"/>
    <cellStyle name="見出し 2 2" xfId="895" xr:uid="{00000000-0005-0000-0000-00002A040000}"/>
    <cellStyle name="見出し 2 2 2" xfId="896" xr:uid="{00000000-0005-0000-0000-00002B040000}"/>
    <cellStyle name="見出し 2 20" xfId="897" xr:uid="{00000000-0005-0000-0000-00002C040000}"/>
    <cellStyle name="見出し 2 21" xfId="898" xr:uid="{00000000-0005-0000-0000-00002D040000}"/>
    <cellStyle name="見出し 2 22" xfId="899" xr:uid="{00000000-0005-0000-0000-00002E040000}"/>
    <cellStyle name="見出し 2 23" xfId="900" xr:uid="{00000000-0005-0000-0000-00002F040000}"/>
    <cellStyle name="見出し 2 24" xfId="901" xr:uid="{00000000-0005-0000-0000-000030040000}"/>
    <cellStyle name="見出し 2 25" xfId="902" xr:uid="{00000000-0005-0000-0000-000031040000}"/>
    <cellStyle name="見出し 2 3" xfId="903" xr:uid="{00000000-0005-0000-0000-000032040000}"/>
    <cellStyle name="見出し 2 3 2" xfId="904" xr:uid="{00000000-0005-0000-0000-000033040000}"/>
    <cellStyle name="見出し 2 4" xfId="905" xr:uid="{00000000-0005-0000-0000-000034040000}"/>
    <cellStyle name="見出し 2 5" xfId="906" xr:uid="{00000000-0005-0000-0000-000035040000}"/>
    <cellStyle name="見出し 2 6" xfId="907" xr:uid="{00000000-0005-0000-0000-000036040000}"/>
    <cellStyle name="見出し 2 7" xfId="908" xr:uid="{00000000-0005-0000-0000-000037040000}"/>
    <cellStyle name="見出し 2 8" xfId="909" xr:uid="{00000000-0005-0000-0000-000038040000}"/>
    <cellStyle name="見出し 2 9" xfId="910" xr:uid="{00000000-0005-0000-0000-000039040000}"/>
    <cellStyle name="見出し 3" xfId="1753" builtinId="18" customBuiltin="1"/>
    <cellStyle name="見出し 3 10" xfId="911" xr:uid="{00000000-0005-0000-0000-00003B040000}"/>
    <cellStyle name="見出し 3 11" xfId="912" xr:uid="{00000000-0005-0000-0000-00003C040000}"/>
    <cellStyle name="見出し 3 12" xfId="913" xr:uid="{00000000-0005-0000-0000-00003D040000}"/>
    <cellStyle name="見出し 3 13" xfId="914" xr:uid="{00000000-0005-0000-0000-00003E040000}"/>
    <cellStyle name="見出し 3 14" xfId="915" xr:uid="{00000000-0005-0000-0000-00003F040000}"/>
    <cellStyle name="見出し 3 15" xfId="916" xr:uid="{00000000-0005-0000-0000-000040040000}"/>
    <cellStyle name="見出し 3 16" xfId="917" xr:uid="{00000000-0005-0000-0000-000041040000}"/>
    <cellStyle name="見出し 3 17" xfId="918" xr:uid="{00000000-0005-0000-0000-000042040000}"/>
    <cellStyle name="見出し 3 18" xfId="919" xr:uid="{00000000-0005-0000-0000-000043040000}"/>
    <cellStyle name="見出し 3 19" xfId="920" xr:uid="{00000000-0005-0000-0000-000044040000}"/>
    <cellStyle name="見出し 3 2" xfId="921" xr:uid="{00000000-0005-0000-0000-000045040000}"/>
    <cellStyle name="見出し 3 2 2" xfId="922" xr:uid="{00000000-0005-0000-0000-000046040000}"/>
    <cellStyle name="見出し 3 20" xfId="923" xr:uid="{00000000-0005-0000-0000-000047040000}"/>
    <cellStyle name="見出し 3 21" xfId="924" xr:uid="{00000000-0005-0000-0000-000048040000}"/>
    <cellStyle name="見出し 3 22" xfId="925" xr:uid="{00000000-0005-0000-0000-000049040000}"/>
    <cellStyle name="見出し 3 23" xfId="926" xr:uid="{00000000-0005-0000-0000-00004A040000}"/>
    <cellStyle name="見出し 3 24" xfId="927" xr:uid="{00000000-0005-0000-0000-00004B040000}"/>
    <cellStyle name="見出し 3 25" xfId="928" xr:uid="{00000000-0005-0000-0000-00004C040000}"/>
    <cellStyle name="見出し 3 3" xfId="929" xr:uid="{00000000-0005-0000-0000-00004D040000}"/>
    <cellStyle name="見出し 3 3 2" xfId="930" xr:uid="{00000000-0005-0000-0000-00004E040000}"/>
    <cellStyle name="見出し 3 4" xfId="931" xr:uid="{00000000-0005-0000-0000-00004F040000}"/>
    <cellStyle name="見出し 3 5" xfId="932" xr:uid="{00000000-0005-0000-0000-000050040000}"/>
    <cellStyle name="見出し 3 6" xfId="933" xr:uid="{00000000-0005-0000-0000-000051040000}"/>
    <cellStyle name="見出し 3 7" xfId="934" xr:uid="{00000000-0005-0000-0000-000052040000}"/>
    <cellStyle name="見出し 3 8" xfId="935" xr:uid="{00000000-0005-0000-0000-000053040000}"/>
    <cellStyle name="見出し 3 9" xfId="936" xr:uid="{00000000-0005-0000-0000-000054040000}"/>
    <cellStyle name="見出し 4" xfId="1754" builtinId="19" customBuiltin="1"/>
    <cellStyle name="見出し 4 10" xfId="937" xr:uid="{00000000-0005-0000-0000-000056040000}"/>
    <cellStyle name="見出し 4 11" xfId="938" xr:uid="{00000000-0005-0000-0000-000057040000}"/>
    <cellStyle name="見出し 4 12" xfId="939" xr:uid="{00000000-0005-0000-0000-000058040000}"/>
    <cellStyle name="見出し 4 13" xfId="940" xr:uid="{00000000-0005-0000-0000-000059040000}"/>
    <cellStyle name="見出し 4 14" xfId="941" xr:uid="{00000000-0005-0000-0000-00005A040000}"/>
    <cellStyle name="見出し 4 15" xfId="942" xr:uid="{00000000-0005-0000-0000-00005B040000}"/>
    <cellStyle name="見出し 4 16" xfId="943" xr:uid="{00000000-0005-0000-0000-00005C040000}"/>
    <cellStyle name="見出し 4 17" xfId="944" xr:uid="{00000000-0005-0000-0000-00005D040000}"/>
    <cellStyle name="見出し 4 18" xfId="945" xr:uid="{00000000-0005-0000-0000-00005E040000}"/>
    <cellStyle name="見出し 4 19" xfId="946" xr:uid="{00000000-0005-0000-0000-00005F040000}"/>
    <cellStyle name="見出し 4 2" xfId="947" xr:uid="{00000000-0005-0000-0000-000060040000}"/>
    <cellStyle name="見出し 4 2 2" xfId="948" xr:uid="{00000000-0005-0000-0000-000061040000}"/>
    <cellStyle name="見出し 4 20" xfId="949" xr:uid="{00000000-0005-0000-0000-000062040000}"/>
    <cellStyle name="見出し 4 21" xfId="950" xr:uid="{00000000-0005-0000-0000-000063040000}"/>
    <cellStyle name="見出し 4 22" xfId="951" xr:uid="{00000000-0005-0000-0000-000064040000}"/>
    <cellStyle name="見出し 4 23" xfId="952" xr:uid="{00000000-0005-0000-0000-000065040000}"/>
    <cellStyle name="見出し 4 24" xfId="953" xr:uid="{00000000-0005-0000-0000-000066040000}"/>
    <cellStyle name="見出し 4 25" xfId="954" xr:uid="{00000000-0005-0000-0000-000067040000}"/>
    <cellStyle name="見出し 4 3" xfId="955" xr:uid="{00000000-0005-0000-0000-000068040000}"/>
    <cellStyle name="見出し 4 3 2" xfId="956" xr:uid="{00000000-0005-0000-0000-000069040000}"/>
    <cellStyle name="見出し 4 4" xfId="957" xr:uid="{00000000-0005-0000-0000-00006A040000}"/>
    <cellStyle name="見出し 4 5" xfId="958" xr:uid="{00000000-0005-0000-0000-00006B040000}"/>
    <cellStyle name="見出し 4 6" xfId="959" xr:uid="{00000000-0005-0000-0000-00006C040000}"/>
    <cellStyle name="見出し 4 7" xfId="960" xr:uid="{00000000-0005-0000-0000-00006D040000}"/>
    <cellStyle name="見出し 4 8" xfId="961" xr:uid="{00000000-0005-0000-0000-00006E040000}"/>
    <cellStyle name="見出し 4 9" xfId="962" xr:uid="{00000000-0005-0000-0000-00006F040000}"/>
    <cellStyle name="集計" xfId="1764" builtinId="25" customBuiltin="1"/>
    <cellStyle name="集計 10" xfId="963" xr:uid="{00000000-0005-0000-0000-000071040000}"/>
    <cellStyle name="集計 11" xfId="964" xr:uid="{00000000-0005-0000-0000-000072040000}"/>
    <cellStyle name="集計 12" xfId="965" xr:uid="{00000000-0005-0000-0000-000073040000}"/>
    <cellStyle name="集計 13" xfId="966" xr:uid="{00000000-0005-0000-0000-000074040000}"/>
    <cellStyle name="集計 14" xfId="967" xr:uid="{00000000-0005-0000-0000-000075040000}"/>
    <cellStyle name="集計 15" xfId="968" xr:uid="{00000000-0005-0000-0000-000076040000}"/>
    <cellStyle name="集計 16" xfId="969" xr:uid="{00000000-0005-0000-0000-000077040000}"/>
    <cellStyle name="集計 17" xfId="970" xr:uid="{00000000-0005-0000-0000-000078040000}"/>
    <cellStyle name="集計 18" xfId="971" xr:uid="{00000000-0005-0000-0000-000079040000}"/>
    <cellStyle name="集計 19" xfId="972" xr:uid="{00000000-0005-0000-0000-00007A040000}"/>
    <cellStyle name="集計 2" xfId="973" xr:uid="{00000000-0005-0000-0000-00007B040000}"/>
    <cellStyle name="集計 2 2" xfId="974" xr:uid="{00000000-0005-0000-0000-00007C040000}"/>
    <cellStyle name="集計 2 2 2" xfId="975" xr:uid="{00000000-0005-0000-0000-00007D040000}"/>
    <cellStyle name="集計 2 2 2 2" xfId="1439" xr:uid="{00000000-0005-0000-0000-00007E040000}"/>
    <cellStyle name="集計 2 2 2 2 2" xfId="1440" xr:uid="{00000000-0005-0000-0000-00007F040000}"/>
    <cellStyle name="集計 2 2 2 3" xfId="1441" xr:uid="{00000000-0005-0000-0000-000080040000}"/>
    <cellStyle name="集計 2 2 3" xfId="976" xr:uid="{00000000-0005-0000-0000-000081040000}"/>
    <cellStyle name="集計 2 2 3 2" xfId="1442" xr:uid="{00000000-0005-0000-0000-000082040000}"/>
    <cellStyle name="集計 2 2 4" xfId="1640" xr:uid="{00000000-0005-0000-0000-000083040000}"/>
    <cellStyle name="集計 2 2 4 2" xfId="1641" xr:uid="{00000000-0005-0000-0000-000084040000}"/>
    <cellStyle name="集計 2 2 5" xfId="1642" xr:uid="{00000000-0005-0000-0000-000085040000}"/>
    <cellStyle name="集計 2 2 5 2" xfId="1643" xr:uid="{00000000-0005-0000-0000-000086040000}"/>
    <cellStyle name="集計 2 2 6" xfId="1644" xr:uid="{00000000-0005-0000-0000-000087040000}"/>
    <cellStyle name="集計 20" xfId="977" xr:uid="{00000000-0005-0000-0000-000088040000}"/>
    <cellStyle name="集計 21" xfId="978" xr:uid="{00000000-0005-0000-0000-000089040000}"/>
    <cellStyle name="集計 22" xfId="979" xr:uid="{00000000-0005-0000-0000-00008A040000}"/>
    <cellStyle name="集計 23" xfId="980" xr:uid="{00000000-0005-0000-0000-00008B040000}"/>
    <cellStyle name="集計 24" xfId="981" xr:uid="{00000000-0005-0000-0000-00008C040000}"/>
    <cellStyle name="集計 25" xfId="982" xr:uid="{00000000-0005-0000-0000-00008D040000}"/>
    <cellStyle name="集計 3" xfId="983" xr:uid="{00000000-0005-0000-0000-00008E040000}"/>
    <cellStyle name="集計 3 2" xfId="984" xr:uid="{00000000-0005-0000-0000-00008F040000}"/>
    <cellStyle name="集計 3 2 2" xfId="1443" xr:uid="{00000000-0005-0000-0000-000090040000}"/>
    <cellStyle name="集計 3 2 2 2" xfId="1444" xr:uid="{00000000-0005-0000-0000-000091040000}"/>
    <cellStyle name="集計 3 2 3" xfId="1445" xr:uid="{00000000-0005-0000-0000-000092040000}"/>
    <cellStyle name="集計 3 3" xfId="985" xr:uid="{00000000-0005-0000-0000-000093040000}"/>
    <cellStyle name="集計 3 3 2" xfId="1446" xr:uid="{00000000-0005-0000-0000-000094040000}"/>
    <cellStyle name="集計 3 4" xfId="1645" xr:uid="{00000000-0005-0000-0000-000095040000}"/>
    <cellStyle name="集計 3 4 2" xfId="1646" xr:uid="{00000000-0005-0000-0000-000096040000}"/>
    <cellStyle name="集計 3 5" xfId="1647" xr:uid="{00000000-0005-0000-0000-000097040000}"/>
    <cellStyle name="集計 3 5 2" xfId="1648" xr:uid="{00000000-0005-0000-0000-000098040000}"/>
    <cellStyle name="集計 3 6" xfId="1649" xr:uid="{00000000-0005-0000-0000-000099040000}"/>
    <cellStyle name="集計 4" xfId="986" xr:uid="{00000000-0005-0000-0000-00009A040000}"/>
    <cellStyle name="集計 4 2" xfId="987" xr:uid="{00000000-0005-0000-0000-00009B040000}"/>
    <cellStyle name="集計 4 2 2" xfId="1447" xr:uid="{00000000-0005-0000-0000-00009C040000}"/>
    <cellStyle name="集計 4 2 2 2" xfId="1448" xr:uid="{00000000-0005-0000-0000-00009D040000}"/>
    <cellStyle name="集計 4 2 3" xfId="1449" xr:uid="{00000000-0005-0000-0000-00009E040000}"/>
    <cellStyle name="集計 4 3" xfId="988" xr:uid="{00000000-0005-0000-0000-00009F040000}"/>
    <cellStyle name="集計 4 3 2" xfId="1450" xr:uid="{00000000-0005-0000-0000-0000A0040000}"/>
    <cellStyle name="集計 4 4" xfId="1650" xr:uid="{00000000-0005-0000-0000-0000A1040000}"/>
    <cellStyle name="集計 4 4 2" xfId="1651" xr:uid="{00000000-0005-0000-0000-0000A2040000}"/>
    <cellStyle name="集計 4 5" xfId="1652" xr:uid="{00000000-0005-0000-0000-0000A3040000}"/>
    <cellStyle name="集計 4 5 2" xfId="1653" xr:uid="{00000000-0005-0000-0000-0000A4040000}"/>
    <cellStyle name="集計 4 6" xfId="1654" xr:uid="{00000000-0005-0000-0000-0000A5040000}"/>
    <cellStyle name="集計 5" xfId="989" xr:uid="{00000000-0005-0000-0000-0000A6040000}"/>
    <cellStyle name="集計 6" xfId="990" xr:uid="{00000000-0005-0000-0000-0000A7040000}"/>
    <cellStyle name="集計 7" xfId="991" xr:uid="{00000000-0005-0000-0000-0000A8040000}"/>
    <cellStyle name="集計 8" xfId="992" xr:uid="{00000000-0005-0000-0000-0000A9040000}"/>
    <cellStyle name="集計 9" xfId="993" xr:uid="{00000000-0005-0000-0000-0000AA040000}"/>
    <cellStyle name="出力" xfId="1757" builtinId="21" customBuiltin="1"/>
    <cellStyle name="出力 10" xfId="994" xr:uid="{00000000-0005-0000-0000-0000AC040000}"/>
    <cellStyle name="出力 11" xfId="995" xr:uid="{00000000-0005-0000-0000-0000AD040000}"/>
    <cellStyle name="出力 12" xfId="996" xr:uid="{00000000-0005-0000-0000-0000AE040000}"/>
    <cellStyle name="出力 13" xfId="997" xr:uid="{00000000-0005-0000-0000-0000AF040000}"/>
    <cellStyle name="出力 14" xfId="998" xr:uid="{00000000-0005-0000-0000-0000B0040000}"/>
    <cellStyle name="出力 15" xfId="999" xr:uid="{00000000-0005-0000-0000-0000B1040000}"/>
    <cellStyle name="出力 16" xfId="1000" xr:uid="{00000000-0005-0000-0000-0000B2040000}"/>
    <cellStyle name="出力 17" xfId="1001" xr:uid="{00000000-0005-0000-0000-0000B3040000}"/>
    <cellStyle name="出力 18" xfId="1002" xr:uid="{00000000-0005-0000-0000-0000B4040000}"/>
    <cellStyle name="出力 19" xfId="1003" xr:uid="{00000000-0005-0000-0000-0000B5040000}"/>
    <cellStyle name="出力 2" xfId="1004" xr:uid="{00000000-0005-0000-0000-0000B6040000}"/>
    <cellStyle name="出力 2 2" xfId="1005" xr:uid="{00000000-0005-0000-0000-0000B7040000}"/>
    <cellStyle name="出力 2 2 2" xfId="1006" xr:uid="{00000000-0005-0000-0000-0000B8040000}"/>
    <cellStyle name="出力 2 2 2 2" xfId="1451" xr:uid="{00000000-0005-0000-0000-0000B9040000}"/>
    <cellStyle name="出力 2 2 2 2 2" xfId="1452" xr:uid="{00000000-0005-0000-0000-0000BA040000}"/>
    <cellStyle name="出力 2 2 2 3" xfId="1453" xr:uid="{00000000-0005-0000-0000-0000BB040000}"/>
    <cellStyle name="出力 2 2 3" xfId="1007" xr:uid="{00000000-0005-0000-0000-0000BC040000}"/>
    <cellStyle name="出力 2 2 3 2" xfId="1454" xr:uid="{00000000-0005-0000-0000-0000BD040000}"/>
    <cellStyle name="出力 2 2 4" xfId="1655" xr:uid="{00000000-0005-0000-0000-0000BE040000}"/>
    <cellStyle name="出力 2 2 4 2" xfId="1656" xr:uid="{00000000-0005-0000-0000-0000BF040000}"/>
    <cellStyle name="出力 2 2 5" xfId="1657" xr:uid="{00000000-0005-0000-0000-0000C0040000}"/>
    <cellStyle name="出力 2 2 5 2" xfId="1658" xr:uid="{00000000-0005-0000-0000-0000C1040000}"/>
    <cellStyle name="出力 2 2 6" xfId="1659" xr:uid="{00000000-0005-0000-0000-0000C2040000}"/>
    <cellStyle name="出力 20" xfId="1008" xr:uid="{00000000-0005-0000-0000-0000C3040000}"/>
    <cellStyle name="出力 21" xfId="1009" xr:uid="{00000000-0005-0000-0000-0000C4040000}"/>
    <cellStyle name="出力 22" xfId="1010" xr:uid="{00000000-0005-0000-0000-0000C5040000}"/>
    <cellStyle name="出力 23" xfId="1011" xr:uid="{00000000-0005-0000-0000-0000C6040000}"/>
    <cellStyle name="出力 24" xfId="1012" xr:uid="{00000000-0005-0000-0000-0000C7040000}"/>
    <cellStyle name="出力 25" xfId="1013" xr:uid="{00000000-0005-0000-0000-0000C8040000}"/>
    <cellStyle name="出力 3" xfId="1014" xr:uid="{00000000-0005-0000-0000-0000C9040000}"/>
    <cellStyle name="出力 3 2" xfId="1015" xr:uid="{00000000-0005-0000-0000-0000CA040000}"/>
    <cellStyle name="出力 3 2 2" xfId="1455" xr:uid="{00000000-0005-0000-0000-0000CB040000}"/>
    <cellStyle name="出力 3 2 2 2" xfId="1456" xr:uid="{00000000-0005-0000-0000-0000CC040000}"/>
    <cellStyle name="出力 3 2 3" xfId="1457" xr:uid="{00000000-0005-0000-0000-0000CD040000}"/>
    <cellStyle name="出力 3 3" xfId="1016" xr:uid="{00000000-0005-0000-0000-0000CE040000}"/>
    <cellStyle name="出力 3 3 2" xfId="1458" xr:uid="{00000000-0005-0000-0000-0000CF040000}"/>
    <cellStyle name="出力 3 4" xfId="1660" xr:uid="{00000000-0005-0000-0000-0000D0040000}"/>
    <cellStyle name="出力 3 4 2" xfId="1661" xr:uid="{00000000-0005-0000-0000-0000D1040000}"/>
    <cellStyle name="出力 3 5" xfId="1662" xr:uid="{00000000-0005-0000-0000-0000D2040000}"/>
    <cellStyle name="出力 3 5 2" xfId="1663" xr:uid="{00000000-0005-0000-0000-0000D3040000}"/>
    <cellStyle name="出力 3 6" xfId="1664" xr:uid="{00000000-0005-0000-0000-0000D4040000}"/>
    <cellStyle name="出力 4" xfId="1017" xr:uid="{00000000-0005-0000-0000-0000D5040000}"/>
    <cellStyle name="出力 4 2" xfId="1018" xr:uid="{00000000-0005-0000-0000-0000D6040000}"/>
    <cellStyle name="出力 4 2 2" xfId="1459" xr:uid="{00000000-0005-0000-0000-0000D7040000}"/>
    <cellStyle name="出力 4 2 2 2" xfId="1460" xr:uid="{00000000-0005-0000-0000-0000D8040000}"/>
    <cellStyle name="出力 4 2 3" xfId="1461" xr:uid="{00000000-0005-0000-0000-0000D9040000}"/>
    <cellStyle name="出力 4 3" xfId="1019" xr:uid="{00000000-0005-0000-0000-0000DA040000}"/>
    <cellStyle name="出力 4 3 2" xfId="1462" xr:uid="{00000000-0005-0000-0000-0000DB040000}"/>
    <cellStyle name="出力 4 4" xfId="1665" xr:uid="{00000000-0005-0000-0000-0000DC040000}"/>
    <cellStyle name="出力 4 4 2" xfId="1666" xr:uid="{00000000-0005-0000-0000-0000DD040000}"/>
    <cellStyle name="出力 4 5" xfId="1667" xr:uid="{00000000-0005-0000-0000-0000DE040000}"/>
    <cellStyle name="出力 4 5 2" xfId="1668" xr:uid="{00000000-0005-0000-0000-0000DF040000}"/>
    <cellStyle name="出力 4 6" xfId="1669" xr:uid="{00000000-0005-0000-0000-0000E0040000}"/>
    <cellStyle name="出力 5" xfId="1020" xr:uid="{00000000-0005-0000-0000-0000E1040000}"/>
    <cellStyle name="出力 6" xfId="1021" xr:uid="{00000000-0005-0000-0000-0000E2040000}"/>
    <cellStyle name="出力 7" xfId="1022" xr:uid="{00000000-0005-0000-0000-0000E3040000}"/>
    <cellStyle name="出力 8" xfId="1023" xr:uid="{00000000-0005-0000-0000-0000E4040000}"/>
    <cellStyle name="出力 9" xfId="1024" xr:uid="{00000000-0005-0000-0000-0000E5040000}"/>
    <cellStyle name="説明文" xfId="1763" builtinId="53" customBuiltin="1"/>
    <cellStyle name="説明文 10" xfId="1025" xr:uid="{00000000-0005-0000-0000-0000E7040000}"/>
    <cellStyle name="説明文 11" xfId="1026" xr:uid="{00000000-0005-0000-0000-0000E8040000}"/>
    <cellStyle name="説明文 12" xfId="1027" xr:uid="{00000000-0005-0000-0000-0000E9040000}"/>
    <cellStyle name="説明文 13" xfId="1028" xr:uid="{00000000-0005-0000-0000-0000EA040000}"/>
    <cellStyle name="説明文 14" xfId="1029" xr:uid="{00000000-0005-0000-0000-0000EB040000}"/>
    <cellStyle name="説明文 15" xfId="1030" xr:uid="{00000000-0005-0000-0000-0000EC040000}"/>
    <cellStyle name="説明文 16" xfId="1031" xr:uid="{00000000-0005-0000-0000-0000ED040000}"/>
    <cellStyle name="説明文 17" xfId="1032" xr:uid="{00000000-0005-0000-0000-0000EE040000}"/>
    <cellStyle name="説明文 18" xfId="1033" xr:uid="{00000000-0005-0000-0000-0000EF040000}"/>
    <cellStyle name="説明文 19" xfId="1034" xr:uid="{00000000-0005-0000-0000-0000F0040000}"/>
    <cellStyle name="説明文 2" xfId="1035" xr:uid="{00000000-0005-0000-0000-0000F1040000}"/>
    <cellStyle name="説明文 2 2" xfId="1036" xr:uid="{00000000-0005-0000-0000-0000F2040000}"/>
    <cellStyle name="説明文 20" xfId="1037" xr:uid="{00000000-0005-0000-0000-0000F3040000}"/>
    <cellStyle name="説明文 21" xfId="1038" xr:uid="{00000000-0005-0000-0000-0000F4040000}"/>
    <cellStyle name="説明文 22" xfId="1039" xr:uid="{00000000-0005-0000-0000-0000F5040000}"/>
    <cellStyle name="説明文 23" xfId="1040" xr:uid="{00000000-0005-0000-0000-0000F6040000}"/>
    <cellStyle name="説明文 24" xfId="1041" xr:uid="{00000000-0005-0000-0000-0000F7040000}"/>
    <cellStyle name="説明文 25" xfId="1042" xr:uid="{00000000-0005-0000-0000-0000F8040000}"/>
    <cellStyle name="説明文 3" xfId="1043" xr:uid="{00000000-0005-0000-0000-0000F9040000}"/>
    <cellStyle name="説明文 3 2" xfId="1044" xr:uid="{00000000-0005-0000-0000-0000FA040000}"/>
    <cellStyle name="説明文 4" xfId="1045" xr:uid="{00000000-0005-0000-0000-0000FB040000}"/>
    <cellStyle name="説明文 5" xfId="1046" xr:uid="{00000000-0005-0000-0000-0000FC040000}"/>
    <cellStyle name="説明文 6" xfId="1047" xr:uid="{00000000-0005-0000-0000-0000FD040000}"/>
    <cellStyle name="説明文 7" xfId="1048" xr:uid="{00000000-0005-0000-0000-0000FE040000}"/>
    <cellStyle name="説明文 8" xfId="1049" xr:uid="{00000000-0005-0000-0000-0000FF040000}"/>
    <cellStyle name="説明文 9" xfId="1050" xr:uid="{00000000-0005-0000-0000-000000050000}"/>
    <cellStyle name="通貨 2" xfId="1051" xr:uid="{00000000-0005-0000-0000-000001050000}"/>
    <cellStyle name="通貨 3" xfId="1052" xr:uid="{00000000-0005-0000-0000-000002050000}"/>
    <cellStyle name="通貨 3 2" xfId="1053" xr:uid="{00000000-0005-0000-0000-000003050000}"/>
    <cellStyle name="入力" xfId="1756" builtinId="20" customBuiltin="1"/>
    <cellStyle name="入力 10" xfId="1054" xr:uid="{00000000-0005-0000-0000-000005050000}"/>
    <cellStyle name="入力 11" xfId="1055" xr:uid="{00000000-0005-0000-0000-000006050000}"/>
    <cellStyle name="入力 12" xfId="1056" xr:uid="{00000000-0005-0000-0000-000007050000}"/>
    <cellStyle name="入力 13" xfId="1057" xr:uid="{00000000-0005-0000-0000-000008050000}"/>
    <cellStyle name="入力 14" xfId="1058" xr:uid="{00000000-0005-0000-0000-000009050000}"/>
    <cellStyle name="入力 15" xfId="1059" xr:uid="{00000000-0005-0000-0000-00000A050000}"/>
    <cellStyle name="入力 16" xfId="1060" xr:uid="{00000000-0005-0000-0000-00000B050000}"/>
    <cellStyle name="入力 17" xfId="1061" xr:uid="{00000000-0005-0000-0000-00000C050000}"/>
    <cellStyle name="入力 18" xfId="1062" xr:uid="{00000000-0005-0000-0000-00000D050000}"/>
    <cellStyle name="入力 19" xfId="1063" xr:uid="{00000000-0005-0000-0000-00000E050000}"/>
    <cellStyle name="入力 2" xfId="1064" xr:uid="{00000000-0005-0000-0000-00000F050000}"/>
    <cellStyle name="入力 2 2" xfId="1065" xr:uid="{00000000-0005-0000-0000-000010050000}"/>
    <cellStyle name="入力 2 2 2" xfId="1066" xr:uid="{00000000-0005-0000-0000-000011050000}"/>
    <cellStyle name="入力 2 2 2 2" xfId="1463" xr:uid="{00000000-0005-0000-0000-000012050000}"/>
    <cellStyle name="入力 2 2 2 2 2" xfId="1464" xr:uid="{00000000-0005-0000-0000-000013050000}"/>
    <cellStyle name="入力 2 2 2 3" xfId="1465" xr:uid="{00000000-0005-0000-0000-000014050000}"/>
    <cellStyle name="入力 2 2 3" xfId="1067" xr:uid="{00000000-0005-0000-0000-000015050000}"/>
    <cellStyle name="入力 2 2 3 2" xfId="1466" xr:uid="{00000000-0005-0000-0000-000016050000}"/>
    <cellStyle name="入力 2 2 4" xfId="1670" xr:uid="{00000000-0005-0000-0000-000017050000}"/>
    <cellStyle name="入力 2 2 4 2" xfId="1671" xr:uid="{00000000-0005-0000-0000-000018050000}"/>
    <cellStyle name="入力 2 2 5" xfId="1672" xr:uid="{00000000-0005-0000-0000-000019050000}"/>
    <cellStyle name="入力 2 2 6" xfId="1673" xr:uid="{00000000-0005-0000-0000-00001A050000}"/>
    <cellStyle name="入力 2 2 6 2" xfId="1674" xr:uid="{00000000-0005-0000-0000-00001B050000}"/>
    <cellStyle name="入力 20" xfId="1068" xr:uid="{00000000-0005-0000-0000-00001C050000}"/>
    <cellStyle name="入力 21" xfId="1069" xr:uid="{00000000-0005-0000-0000-00001D050000}"/>
    <cellStyle name="入力 22" xfId="1070" xr:uid="{00000000-0005-0000-0000-00001E050000}"/>
    <cellStyle name="入力 23" xfId="1071" xr:uid="{00000000-0005-0000-0000-00001F050000}"/>
    <cellStyle name="入力 24" xfId="1072" xr:uid="{00000000-0005-0000-0000-000020050000}"/>
    <cellStyle name="入力 25" xfId="1073" xr:uid="{00000000-0005-0000-0000-000021050000}"/>
    <cellStyle name="入力 3" xfId="1074" xr:uid="{00000000-0005-0000-0000-000022050000}"/>
    <cellStyle name="入力 3 2" xfId="1075" xr:uid="{00000000-0005-0000-0000-000023050000}"/>
    <cellStyle name="入力 3 2 2" xfId="1467" xr:uid="{00000000-0005-0000-0000-000024050000}"/>
    <cellStyle name="入力 3 2 2 2" xfId="1468" xr:uid="{00000000-0005-0000-0000-000025050000}"/>
    <cellStyle name="入力 3 2 3" xfId="1469" xr:uid="{00000000-0005-0000-0000-000026050000}"/>
    <cellStyle name="入力 3 3" xfId="1076" xr:uid="{00000000-0005-0000-0000-000027050000}"/>
    <cellStyle name="入力 3 3 2" xfId="1470" xr:uid="{00000000-0005-0000-0000-000028050000}"/>
    <cellStyle name="入力 3 4" xfId="1675" xr:uid="{00000000-0005-0000-0000-000029050000}"/>
    <cellStyle name="入力 3 4 2" xfId="1676" xr:uid="{00000000-0005-0000-0000-00002A050000}"/>
    <cellStyle name="入力 3 5" xfId="1677" xr:uid="{00000000-0005-0000-0000-00002B050000}"/>
    <cellStyle name="入力 3 6" xfId="1678" xr:uid="{00000000-0005-0000-0000-00002C050000}"/>
    <cellStyle name="入力 3 6 2" xfId="1679" xr:uid="{00000000-0005-0000-0000-00002D050000}"/>
    <cellStyle name="入力 4" xfId="1077" xr:uid="{00000000-0005-0000-0000-00002E050000}"/>
    <cellStyle name="入力 4 2" xfId="1078" xr:uid="{00000000-0005-0000-0000-00002F050000}"/>
    <cellStyle name="入力 4 2 2" xfId="1471" xr:uid="{00000000-0005-0000-0000-000030050000}"/>
    <cellStyle name="入力 4 2 2 2" xfId="1472" xr:uid="{00000000-0005-0000-0000-000031050000}"/>
    <cellStyle name="入力 4 2 3" xfId="1473" xr:uid="{00000000-0005-0000-0000-000032050000}"/>
    <cellStyle name="入力 4 3" xfId="1079" xr:uid="{00000000-0005-0000-0000-000033050000}"/>
    <cellStyle name="入力 4 3 2" xfId="1474" xr:uid="{00000000-0005-0000-0000-000034050000}"/>
    <cellStyle name="入力 4 4" xfId="1680" xr:uid="{00000000-0005-0000-0000-000035050000}"/>
    <cellStyle name="入力 4 4 2" xfId="1681" xr:uid="{00000000-0005-0000-0000-000036050000}"/>
    <cellStyle name="入力 4 5" xfId="1682" xr:uid="{00000000-0005-0000-0000-000037050000}"/>
    <cellStyle name="入力 4 6" xfId="1683" xr:uid="{00000000-0005-0000-0000-000038050000}"/>
    <cellStyle name="入力 4 6 2" xfId="1684" xr:uid="{00000000-0005-0000-0000-000039050000}"/>
    <cellStyle name="入力 5" xfId="1080" xr:uid="{00000000-0005-0000-0000-00003A050000}"/>
    <cellStyle name="入力 6" xfId="1081" xr:uid="{00000000-0005-0000-0000-00003B050000}"/>
    <cellStyle name="入力 7" xfId="1082" xr:uid="{00000000-0005-0000-0000-00003C050000}"/>
    <cellStyle name="入力 8" xfId="1083" xr:uid="{00000000-0005-0000-0000-00003D050000}"/>
    <cellStyle name="入力 9" xfId="1084" xr:uid="{00000000-0005-0000-0000-00003E050000}"/>
    <cellStyle name="標準" xfId="0" builtinId="0"/>
    <cellStyle name="標準 10" xfId="1085" xr:uid="{00000000-0005-0000-0000-000040050000}"/>
    <cellStyle name="標準 10 10" xfId="1475" xr:uid="{00000000-0005-0000-0000-000041050000}"/>
    <cellStyle name="標準 10 11" xfId="1476" xr:uid="{00000000-0005-0000-0000-000042050000}"/>
    <cellStyle name="標準 10 12" xfId="1477" xr:uid="{00000000-0005-0000-0000-000043050000}"/>
    <cellStyle name="標準 10 2" xfId="1086" xr:uid="{00000000-0005-0000-0000-000044050000}"/>
    <cellStyle name="標準 10 3" xfId="1087" xr:uid="{00000000-0005-0000-0000-000045050000}"/>
    <cellStyle name="標準 10 4" xfId="1088" xr:uid="{00000000-0005-0000-0000-000046050000}"/>
    <cellStyle name="標準 10 4 2" xfId="1478" xr:uid="{00000000-0005-0000-0000-000047050000}"/>
    <cellStyle name="標準 10 4 2 2" xfId="1479" xr:uid="{00000000-0005-0000-0000-000048050000}"/>
    <cellStyle name="標準 10 4 2 2 2" xfId="1480" xr:uid="{00000000-0005-0000-0000-000049050000}"/>
    <cellStyle name="標準 10 4 2 2 2 2" xfId="1481" xr:uid="{00000000-0005-0000-0000-00004A050000}"/>
    <cellStyle name="標準 10 4 2 2 2 2 2" xfId="1482" xr:uid="{00000000-0005-0000-0000-00004B050000}"/>
    <cellStyle name="標準 10 4 2 2 2 2 2 2" xfId="1483" xr:uid="{00000000-0005-0000-0000-00004C050000}"/>
    <cellStyle name="標準 10 4 3" xfId="1484" xr:uid="{00000000-0005-0000-0000-00004D050000}"/>
    <cellStyle name="標準 10 4 3 2" xfId="1485" xr:uid="{00000000-0005-0000-0000-00004E050000}"/>
    <cellStyle name="標準 10 5" xfId="1089" xr:uid="{00000000-0005-0000-0000-00004F050000}"/>
    <cellStyle name="標準 10 6" xfId="1486" xr:uid="{00000000-0005-0000-0000-000050050000}"/>
    <cellStyle name="標準 10 6 2" xfId="1487" xr:uid="{00000000-0005-0000-0000-000051050000}"/>
    <cellStyle name="標準 10 6 2 2" xfId="1488" xr:uid="{00000000-0005-0000-0000-000052050000}"/>
    <cellStyle name="標準 10 6 2 3" xfId="1489" xr:uid="{00000000-0005-0000-0000-000053050000}"/>
    <cellStyle name="標準 10 6 2 3 2" xfId="1387" xr:uid="{00000000-0005-0000-0000-000054050000}"/>
    <cellStyle name="標準 10 7" xfId="1490" xr:uid="{00000000-0005-0000-0000-000055050000}"/>
    <cellStyle name="標準 10 8" xfId="1491" xr:uid="{00000000-0005-0000-0000-000056050000}"/>
    <cellStyle name="標準 10 8 2" xfId="1492" xr:uid="{00000000-0005-0000-0000-000057050000}"/>
    <cellStyle name="標準 10 8 2 2" xfId="1493" xr:uid="{00000000-0005-0000-0000-000058050000}"/>
    <cellStyle name="標準 10 8 2 2 2" xfId="1494" xr:uid="{00000000-0005-0000-0000-000059050000}"/>
    <cellStyle name="標準 10 8 2 2 3" xfId="1495" xr:uid="{00000000-0005-0000-0000-00005A050000}"/>
    <cellStyle name="標準 10 8 2 2 3 2" xfId="1388" xr:uid="{00000000-0005-0000-0000-00005B050000}"/>
    <cellStyle name="標準 10 8 2 2 3 2 2" xfId="1496" xr:uid="{00000000-0005-0000-0000-00005C050000}"/>
    <cellStyle name="標準 10 8 2 3" xfId="1497" xr:uid="{00000000-0005-0000-0000-00005D050000}"/>
    <cellStyle name="標準 10 8 2 4" xfId="1498" xr:uid="{00000000-0005-0000-0000-00005E050000}"/>
    <cellStyle name="標準 10 8 2 4 2" xfId="1499" xr:uid="{00000000-0005-0000-0000-00005F050000}"/>
    <cellStyle name="標準 10 8 2 4 2 2" xfId="1500" xr:uid="{00000000-0005-0000-0000-000060050000}"/>
    <cellStyle name="標準 10 8 3" xfId="1501" xr:uid="{00000000-0005-0000-0000-000061050000}"/>
    <cellStyle name="標準 10 8 4" xfId="1502" xr:uid="{00000000-0005-0000-0000-000062050000}"/>
    <cellStyle name="標準 10 8 4 2" xfId="1503" xr:uid="{00000000-0005-0000-0000-000063050000}"/>
    <cellStyle name="標準 10 8 4 2 2" xfId="1504" xr:uid="{00000000-0005-0000-0000-000064050000}"/>
    <cellStyle name="標準 10 8 4 2 3" xfId="1505" xr:uid="{00000000-0005-0000-0000-000065050000}"/>
    <cellStyle name="標準 10 9" xfId="1506" xr:uid="{00000000-0005-0000-0000-000066050000}"/>
    <cellStyle name="標準 10 9 2" xfId="1507" xr:uid="{00000000-0005-0000-0000-000067050000}"/>
    <cellStyle name="標準 10 9 3" xfId="1508" xr:uid="{00000000-0005-0000-0000-000068050000}"/>
    <cellStyle name="標準 10 9 3 2" xfId="1509" xr:uid="{00000000-0005-0000-0000-000069050000}"/>
    <cellStyle name="標準 11" xfId="1090" xr:uid="{00000000-0005-0000-0000-00006A050000}"/>
    <cellStyle name="標準 11 2" xfId="1091" xr:uid="{00000000-0005-0000-0000-00006B050000}"/>
    <cellStyle name="標準 11 2 2" xfId="1685" xr:uid="{00000000-0005-0000-0000-00006C050000}"/>
    <cellStyle name="標準 11 3" xfId="1092" xr:uid="{00000000-0005-0000-0000-00006D050000}"/>
    <cellStyle name="標準 11 4" xfId="1093" xr:uid="{00000000-0005-0000-0000-00006E050000}"/>
    <cellStyle name="標準 12" xfId="1383" xr:uid="{00000000-0005-0000-0000-00006F050000}"/>
    <cellStyle name="標準 12 2" xfId="1094" xr:uid="{00000000-0005-0000-0000-000070050000}"/>
    <cellStyle name="標準 12 3" xfId="1095" xr:uid="{00000000-0005-0000-0000-000071050000}"/>
    <cellStyle name="標準 12 4" xfId="1686" xr:uid="{00000000-0005-0000-0000-000072050000}"/>
    <cellStyle name="標準 13" xfId="1096" xr:uid="{00000000-0005-0000-0000-000073050000}"/>
    <cellStyle name="標準 13 2" xfId="1097" xr:uid="{00000000-0005-0000-0000-000074050000}"/>
    <cellStyle name="標準 14" xfId="1384" xr:uid="{00000000-0005-0000-0000-000075050000}"/>
    <cellStyle name="標準 14 2" xfId="1098" xr:uid="{00000000-0005-0000-0000-000076050000}"/>
    <cellStyle name="標準 14 3" xfId="1099" xr:uid="{00000000-0005-0000-0000-000077050000}"/>
    <cellStyle name="標準 14 4" xfId="1100" xr:uid="{00000000-0005-0000-0000-000078050000}"/>
    <cellStyle name="標準 14 5" xfId="1101" xr:uid="{00000000-0005-0000-0000-000079050000}"/>
    <cellStyle name="標準 14 6" xfId="1102" xr:uid="{00000000-0005-0000-0000-00007A050000}"/>
    <cellStyle name="標準 14 7" xfId="1103" xr:uid="{00000000-0005-0000-0000-00007B050000}"/>
    <cellStyle name="標準 14 8" xfId="1104" xr:uid="{00000000-0005-0000-0000-00007C050000}"/>
    <cellStyle name="標準 15" xfId="1105" xr:uid="{00000000-0005-0000-0000-00007D050000}"/>
    <cellStyle name="標準 15 2" xfId="1106" xr:uid="{00000000-0005-0000-0000-00007E050000}"/>
    <cellStyle name="標準 15 3" xfId="1107" xr:uid="{00000000-0005-0000-0000-00007F050000}"/>
    <cellStyle name="標準 15 4" xfId="1108" xr:uid="{00000000-0005-0000-0000-000080050000}"/>
    <cellStyle name="標準 15 5" xfId="1109" xr:uid="{00000000-0005-0000-0000-000081050000}"/>
    <cellStyle name="標準 15 6" xfId="1110" xr:uid="{00000000-0005-0000-0000-000082050000}"/>
    <cellStyle name="標準 15 7" xfId="1111" xr:uid="{00000000-0005-0000-0000-000083050000}"/>
    <cellStyle name="標準 16" xfId="1385" xr:uid="{00000000-0005-0000-0000-000084050000}"/>
    <cellStyle name="標準 16 2" xfId="1112" xr:uid="{00000000-0005-0000-0000-000085050000}"/>
    <cellStyle name="標準 16 3" xfId="1113" xr:uid="{00000000-0005-0000-0000-000086050000}"/>
    <cellStyle name="標準 16 4" xfId="1114" xr:uid="{00000000-0005-0000-0000-000087050000}"/>
    <cellStyle name="標準 16 5" xfId="1115" xr:uid="{00000000-0005-0000-0000-000088050000}"/>
    <cellStyle name="標準 16 6" xfId="1116" xr:uid="{00000000-0005-0000-0000-000089050000}"/>
    <cellStyle name="標準 17" xfId="1117" xr:uid="{00000000-0005-0000-0000-00008A050000}"/>
    <cellStyle name="標準 17 2" xfId="1118" xr:uid="{00000000-0005-0000-0000-00008B050000}"/>
    <cellStyle name="標準 17 3" xfId="1119" xr:uid="{00000000-0005-0000-0000-00008C050000}"/>
    <cellStyle name="標準 17 4" xfId="1120" xr:uid="{00000000-0005-0000-0000-00008D050000}"/>
    <cellStyle name="標準 17 5" xfId="1121" xr:uid="{00000000-0005-0000-0000-00008E050000}"/>
    <cellStyle name="標準 18" xfId="1510" xr:uid="{00000000-0005-0000-0000-00008F050000}"/>
    <cellStyle name="標準 18 2" xfId="1122" xr:uid="{00000000-0005-0000-0000-000090050000}"/>
    <cellStyle name="標準 18 3" xfId="1123" xr:uid="{00000000-0005-0000-0000-000091050000}"/>
    <cellStyle name="標準 19" xfId="1511" xr:uid="{00000000-0005-0000-0000-000092050000}"/>
    <cellStyle name="標準 19 2" xfId="1124" xr:uid="{00000000-0005-0000-0000-000093050000}"/>
    <cellStyle name="標準 19 2 2" xfId="1512" xr:uid="{00000000-0005-0000-0000-000094050000}"/>
    <cellStyle name="標準 19 2 2 2" xfId="1513" xr:uid="{00000000-0005-0000-0000-000095050000}"/>
    <cellStyle name="標準 19 2 2 2 2" xfId="1514" xr:uid="{00000000-0005-0000-0000-000096050000}"/>
    <cellStyle name="標準 19 2 2 2 2 2" xfId="1515" xr:uid="{00000000-0005-0000-0000-000097050000}"/>
    <cellStyle name="標準 19 2 2 2 2 2 2" xfId="1516" xr:uid="{00000000-0005-0000-0000-000098050000}"/>
    <cellStyle name="標準 19 2 2 2 2 2 2 2" xfId="1517" xr:uid="{00000000-0005-0000-0000-000099050000}"/>
    <cellStyle name="標準 19 2 2 2 2 2 2 2 2" xfId="1518" xr:uid="{00000000-0005-0000-0000-00009A050000}"/>
    <cellStyle name="標準 19 2 2 2 2 2 3" xfId="1519" xr:uid="{00000000-0005-0000-0000-00009B050000}"/>
    <cellStyle name="標準 19 2 2 2 2 2 4" xfId="1520" xr:uid="{00000000-0005-0000-0000-00009C050000}"/>
    <cellStyle name="標準 19 2 2 2 2 2 4 2" xfId="1521" xr:uid="{00000000-0005-0000-0000-00009D050000}"/>
    <cellStyle name="標準 19 2 2 2 2 2 4 3" xfId="1522" xr:uid="{00000000-0005-0000-0000-00009E050000}"/>
    <cellStyle name="標準 19 2 2 2 3" xfId="1523" xr:uid="{00000000-0005-0000-0000-00009F050000}"/>
    <cellStyle name="標準 19 2 2 2 3 2" xfId="1524" xr:uid="{00000000-0005-0000-0000-0000A0050000}"/>
    <cellStyle name="標準 19 2 2 2 3 2 2" xfId="1525" xr:uid="{00000000-0005-0000-0000-0000A1050000}"/>
    <cellStyle name="標準 19 2 2 2 3 2 3" xfId="1526" xr:uid="{00000000-0005-0000-0000-0000A2050000}"/>
    <cellStyle name="標準 19 2 2 3" xfId="1527" xr:uid="{00000000-0005-0000-0000-0000A3050000}"/>
    <cellStyle name="標準 19 2 2 3 2" xfId="1528" xr:uid="{00000000-0005-0000-0000-0000A4050000}"/>
    <cellStyle name="標準 19 2 2 3 2 2" xfId="1529" xr:uid="{00000000-0005-0000-0000-0000A5050000}"/>
    <cellStyle name="標準 2" xfId="2" xr:uid="{00000000-0005-0000-0000-0000A6050000}"/>
    <cellStyle name="標準 2 10" xfId="1125" xr:uid="{00000000-0005-0000-0000-0000A7050000}"/>
    <cellStyle name="標準 2 11" xfId="1126" xr:uid="{00000000-0005-0000-0000-0000A8050000}"/>
    <cellStyle name="標準 2 12" xfId="1127" xr:uid="{00000000-0005-0000-0000-0000A9050000}"/>
    <cellStyle name="標準 2 13" xfId="1128" xr:uid="{00000000-0005-0000-0000-0000AA050000}"/>
    <cellStyle name="標準 2 14" xfId="1129" xr:uid="{00000000-0005-0000-0000-0000AB050000}"/>
    <cellStyle name="標準 2 15" xfId="1130" xr:uid="{00000000-0005-0000-0000-0000AC050000}"/>
    <cellStyle name="標準 2 16" xfId="1131" xr:uid="{00000000-0005-0000-0000-0000AD050000}"/>
    <cellStyle name="標準 2 17" xfId="1132" xr:uid="{00000000-0005-0000-0000-0000AE050000}"/>
    <cellStyle name="標準 2 18" xfId="1133" xr:uid="{00000000-0005-0000-0000-0000AF050000}"/>
    <cellStyle name="標準 2 19" xfId="1134" xr:uid="{00000000-0005-0000-0000-0000B0050000}"/>
    <cellStyle name="標準 2 2" xfId="1135" xr:uid="{00000000-0005-0000-0000-0000B1050000}"/>
    <cellStyle name="標準 2 2 10" xfId="1136" xr:uid="{00000000-0005-0000-0000-0000B2050000}"/>
    <cellStyle name="標準 2 2 11" xfId="1137" xr:uid="{00000000-0005-0000-0000-0000B3050000}"/>
    <cellStyle name="標準 2 2 12" xfId="1138" xr:uid="{00000000-0005-0000-0000-0000B4050000}"/>
    <cellStyle name="標準 2 2 13" xfId="1139" xr:uid="{00000000-0005-0000-0000-0000B5050000}"/>
    <cellStyle name="標準 2 2 14" xfId="1140" xr:uid="{00000000-0005-0000-0000-0000B6050000}"/>
    <cellStyle name="標準 2 2 15" xfId="1141" xr:uid="{00000000-0005-0000-0000-0000B7050000}"/>
    <cellStyle name="標準 2 2 16" xfId="1142" xr:uid="{00000000-0005-0000-0000-0000B8050000}"/>
    <cellStyle name="標準 2 2 17" xfId="1143" xr:uid="{00000000-0005-0000-0000-0000B9050000}"/>
    <cellStyle name="標準 2 2 18" xfId="1144" xr:uid="{00000000-0005-0000-0000-0000BA050000}"/>
    <cellStyle name="標準 2 2 19" xfId="1145" xr:uid="{00000000-0005-0000-0000-0000BB050000}"/>
    <cellStyle name="標準 2 2 2" xfId="1146" xr:uid="{00000000-0005-0000-0000-0000BC050000}"/>
    <cellStyle name="標準 2 2 2 2" xfId="1147" xr:uid="{00000000-0005-0000-0000-0000BD050000}"/>
    <cellStyle name="標準 2 2 2 2 2" xfId="1148" xr:uid="{00000000-0005-0000-0000-0000BE050000}"/>
    <cellStyle name="標準 2 2 2 2_23_CRUDマトリックス(機能レベル)" xfId="1149" xr:uid="{00000000-0005-0000-0000-0000BF050000}"/>
    <cellStyle name="標準 2 2 2_23_CRUDマトリックス(機能レベル)" xfId="1150" xr:uid="{00000000-0005-0000-0000-0000C0050000}"/>
    <cellStyle name="標準 2 2 20" xfId="1151" xr:uid="{00000000-0005-0000-0000-0000C1050000}"/>
    <cellStyle name="標準 2 2 21" xfId="1152" xr:uid="{00000000-0005-0000-0000-0000C2050000}"/>
    <cellStyle name="標準 2 2 22" xfId="1153" xr:uid="{00000000-0005-0000-0000-0000C3050000}"/>
    <cellStyle name="標準 2 2 23" xfId="1154" xr:uid="{00000000-0005-0000-0000-0000C4050000}"/>
    <cellStyle name="標準 2 2 24" xfId="1155" xr:uid="{00000000-0005-0000-0000-0000C5050000}"/>
    <cellStyle name="標準 2 2 25" xfId="1156" xr:uid="{00000000-0005-0000-0000-0000C6050000}"/>
    <cellStyle name="標準 2 2 26" xfId="1157" xr:uid="{00000000-0005-0000-0000-0000C7050000}"/>
    <cellStyle name="標準 2 2 27" xfId="1158" xr:uid="{00000000-0005-0000-0000-0000C8050000}"/>
    <cellStyle name="標準 2 2 28" xfId="1159" xr:uid="{00000000-0005-0000-0000-0000C9050000}"/>
    <cellStyle name="標準 2 2 29" xfId="1160" xr:uid="{00000000-0005-0000-0000-0000CA050000}"/>
    <cellStyle name="標準 2 2 3" xfId="1161" xr:uid="{00000000-0005-0000-0000-0000CB050000}"/>
    <cellStyle name="標準 2 2 30" xfId="1162" xr:uid="{00000000-0005-0000-0000-0000CC050000}"/>
    <cellStyle name="標準 2 2 31" xfId="1163" xr:uid="{00000000-0005-0000-0000-0000CD050000}"/>
    <cellStyle name="標準 2 2 4" xfId="1164" xr:uid="{00000000-0005-0000-0000-0000CE050000}"/>
    <cellStyle name="標準 2 2 5" xfId="1165" xr:uid="{00000000-0005-0000-0000-0000CF050000}"/>
    <cellStyle name="標準 2 2 6" xfId="1166" xr:uid="{00000000-0005-0000-0000-0000D0050000}"/>
    <cellStyle name="標準 2 2 7" xfId="1167" xr:uid="{00000000-0005-0000-0000-0000D1050000}"/>
    <cellStyle name="標準 2 2 8" xfId="1168" xr:uid="{00000000-0005-0000-0000-0000D2050000}"/>
    <cellStyle name="標準 2 2 9" xfId="1169" xr:uid="{00000000-0005-0000-0000-0000D3050000}"/>
    <cellStyle name="標準 2 2_23_CRUDマトリックス(機能レベル)" xfId="1170" xr:uid="{00000000-0005-0000-0000-0000D4050000}"/>
    <cellStyle name="標準 2 20" xfId="1171" xr:uid="{00000000-0005-0000-0000-0000D5050000}"/>
    <cellStyle name="標準 2 21" xfId="1172" xr:uid="{00000000-0005-0000-0000-0000D6050000}"/>
    <cellStyle name="標準 2 22" xfId="1173" xr:uid="{00000000-0005-0000-0000-0000D7050000}"/>
    <cellStyle name="標準 2 23" xfId="1174" xr:uid="{00000000-0005-0000-0000-0000D8050000}"/>
    <cellStyle name="標準 2 24" xfId="1175" xr:uid="{00000000-0005-0000-0000-0000D9050000}"/>
    <cellStyle name="標準 2 25" xfId="1176" xr:uid="{00000000-0005-0000-0000-0000DA050000}"/>
    <cellStyle name="標準 2 26" xfId="1687" xr:uid="{00000000-0005-0000-0000-0000DB050000}"/>
    <cellStyle name="標準 2 26 2" xfId="1688" xr:uid="{00000000-0005-0000-0000-0000DC050000}"/>
    <cellStyle name="標準 2 26 3" xfId="1689" xr:uid="{00000000-0005-0000-0000-0000DD050000}"/>
    <cellStyle name="標準 2 3" xfId="1177" xr:uid="{00000000-0005-0000-0000-0000DE050000}"/>
    <cellStyle name="標準 2 3 10" xfId="1178" xr:uid="{00000000-0005-0000-0000-0000DF050000}"/>
    <cellStyle name="標準 2 3 11" xfId="1179" xr:uid="{00000000-0005-0000-0000-0000E0050000}"/>
    <cellStyle name="標準 2 3 12" xfId="1180" xr:uid="{00000000-0005-0000-0000-0000E1050000}"/>
    <cellStyle name="標準 2 3 13" xfId="1181" xr:uid="{00000000-0005-0000-0000-0000E2050000}"/>
    <cellStyle name="標準 2 3 14" xfId="1182" xr:uid="{00000000-0005-0000-0000-0000E3050000}"/>
    <cellStyle name="標準 2 3 15" xfId="1183" xr:uid="{00000000-0005-0000-0000-0000E4050000}"/>
    <cellStyle name="標準 2 3 16" xfId="1184" xr:uid="{00000000-0005-0000-0000-0000E5050000}"/>
    <cellStyle name="標準 2 3 17" xfId="1185" xr:uid="{00000000-0005-0000-0000-0000E6050000}"/>
    <cellStyle name="標準 2 3 18" xfId="1186" xr:uid="{00000000-0005-0000-0000-0000E7050000}"/>
    <cellStyle name="標準 2 3 19" xfId="1187" xr:uid="{00000000-0005-0000-0000-0000E8050000}"/>
    <cellStyle name="標準 2 3 2" xfId="1188" xr:uid="{00000000-0005-0000-0000-0000E9050000}"/>
    <cellStyle name="標準 2 3 2 2" xfId="1189" xr:uid="{00000000-0005-0000-0000-0000EA050000}"/>
    <cellStyle name="標準 2 3 2 2 2" xfId="1190" xr:uid="{00000000-0005-0000-0000-0000EB050000}"/>
    <cellStyle name="標準 2 3 2 2_23_CRUDマトリックス(機能レベル)" xfId="1191" xr:uid="{00000000-0005-0000-0000-0000EC050000}"/>
    <cellStyle name="標準 2 3 2 3" xfId="1690" xr:uid="{00000000-0005-0000-0000-0000ED050000}"/>
    <cellStyle name="標準 2 3 2_23_CRUDマトリックス(機能レベル)" xfId="1192" xr:uid="{00000000-0005-0000-0000-0000EE050000}"/>
    <cellStyle name="標準 2 3 20" xfId="1193" xr:uid="{00000000-0005-0000-0000-0000EF050000}"/>
    <cellStyle name="標準 2 3 21" xfId="1194" xr:uid="{00000000-0005-0000-0000-0000F0050000}"/>
    <cellStyle name="標準 2 3 22" xfId="1195" xr:uid="{00000000-0005-0000-0000-0000F1050000}"/>
    <cellStyle name="標準 2 3 23" xfId="1196" xr:uid="{00000000-0005-0000-0000-0000F2050000}"/>
    <cellStyle name="標準 2 3 24" xfId="1197" xr:uid="{00000000-0005-0000-0000-0000F3050000}"/>
    <cellStyle name="標準 2 3 25" xfId="1198" xr:uid="{00000000-0005-0000-0000-0000F4050000}"/>
    <cellStyle name="標準 2 3 26" xfId="1199" xr:uid="{00000000-0005-0000-0000-0000F5050000}"/>
    <cellStyle name="標準 2 3 27" xfId="1200" xr:uid="{00000000-0005-0000-0000-0000F6050000}"/>
    <cellStyle name="標準 2 3 28" xfId="1201" xr:uid="{00000000-0005-0000-0000-0000F7050000}"/>
    <cellStyle name="標準 2 3 29" xfId="1202" xr:uid="{00000000-0005-0000-0000-0000F8050000}"/>
    <cellStyle name="標準 2 3 3" xfId="1203" xr:uid="{00000000-0005-0000-0000-0000F9050000}"/>
    <cellStyle name="標準 2 3 4" xfId="1204" xr:uid="{00000000-0005-0000-0000-0000FA050000}"/>
    <cellStyle name="標準 2 3 4 2" xfId="1691" xr:uid="{00000000-0005-0000-0000-0000FB050000}"/>
    <cellStyle name="標準 2 3 5" xfId="1205" xr:uid="{00000000-0005-0000-0000-0000FC050000}"/>
    <cellStyle name="標準 2 3 6" xfId="1206" xr:uid="{00000000-0005-0000-0000-0000FD050000}"/>
    <cellStyle name="標準 2 3 7" xfId="1207" xr:uid="{00000000-0005-0000-0000-0000FE050000}"/>
    <cellStyle name="標準 2 3 8" xfId="1208" xr:uid="{00000000-0005-0000-0000-0000FF050000}"/>
    <cellStyle name="標準 2 3 9" xfId="1209" xr:uid="{00000000-0005-0000-0000-000000060000}"/>
    <cellStyle name="標準 2 3_23_CRUDマトリックス(機能レベル)" xfId="1210" xr:uid="{00000000-0005-0000-0000-000001060000}"/>
    <cellStyle name="標準 2 4" xfId="1211" xr:uid="{00000000-0005-0000-0000-000002060000}"/>
    <cellStyle name="標準 2 4 10" xfId="1212" xr:uid="{00000000-0005-0000-0000-000003060000}"/>
    <cellStyle name="標準 2 4 11" xfId="1213" xr:uid="{00000000-0005-0000-0000-000004060000}"/>
    <cellStyle name="標準 2 4 12" xfId="1214" xr:uid="{00000000-0005-0000-0000-000005060000}"/>
    <cellStyle name="標準 2 4 13" xfId="1215" xr:uid="{00000000-0005-0000-0000-000006060000}"/>
    <cellStyle name="標準 2 4 14" xfId="1216" xr:uid="{00000000-0005-0000-0000-000007060000}"/>
    <cellStyle name="標準 2 4 15" xfId="1217" xr:uid="{00000000-0005-0000-0000-000008060000}"/>
    <cellStyle name="標準 2 4 16" xfId="1218" xr:uid="{00000000-0005-0000-0000-000009060000}"/>
    <cellStyle name="標準 2 4 17" xfId="1219" xr:uid="{00000000-0005-0000-0000-00000A060000}"/>
    <cellStyle name="標準 2 4 18" xfId="1220" xr:uid="{00000000-0005-0000-0000-00000B060000}"/>
    <cellStyle name="標準 2 4 19" xfId="1221" xr:uid="{00000000-0005-0000-0000-00000C060000}"/>
    <cellStyle name="標準 2 4 2" xfId="1222" xr:uid="{00000000-0005-0000-0000-00000D060000}"/>
    <cellStyle name="標準 2 4 2 2" xfId="1692" xr:uid="{00000000-0005-0000-0000-00000E060000}"/>
    <cellStyle name="標準 2 4 20" xfId="1223" xr:uid="{00000000-0005-0000-0000-00000F060000}"/>
    <cellStyle name="標準 2 4 21" xfId="1224" xr:uid="{00000000-0005-0000-0000-000010060000}"/>
    <cellStyle name="標準 2 4 22" xfId="1225" xr:uid="{00000000-0005-0000-0000-000011060000}"/>
    <cellStyle name="標準 2 4 23" xfId="1226" xr:uid="{00000000-0005-0000-0000-000012060000}"/>
    <cellStyle name="標準 2 4 24" xfId="1227" xr:uid="{00000000-0005-0000-0000-000013060000}"/>
    <cellStyle name="標準 2 4 3" xfId="1228" xr:uid="{00000000-0005-0000-0000-000014060000}"/>
    <cellStyle name="標準 2 4 4" xfId="1229" xr:uid="{00000000-0005-0000-0000-000015060000}"/>
    <cellStyle name="標準 2 4 5" xfId="1230" xr:uid="{00000000-0005-0000-0000-000016060000}"/>
    <cellStyle name="標準 2 4 6" xfId="1231" xr:uid="{00000000-0005-0000-0000-000017060000}"/>
    <cellStyle name="標準 2 4 7" xfId="1232" xr:uid="{00000000-0005-0000-0000-000018060000}"/>
    <cellStyle name="標準 2 4 8" xfId="1233" xr:uid="{00000000-0005-0000-0000-000019060000}"/>
    <cellStyle name="標準 2 4 9" xfId="1234" xr:uid="{00000000-0005-0000-0000-00001A060000}"/>
    <cellStyle name="標準 2 4_23_CRUDマトリックス(機能レベル)" xfId="1235" xr:uid="{00000000-0005-0000-0000-00001B060000}"/>
    <cellStyle name="標準 2 5" xfId="1236" xr:uid="{00000000-0005-0000-0000-00001C060000}"/>
    <cellStyle name="標準 2 5 10" xfId="1237" xr:uid="{00000000-0005-0000-0000-00001D060000}"/>
    <cellStyle name="標準 2 5 11" xfId="1238" xr:uid="{00000000-0005-0000-0000-00001E060000}"/>
    <cellStyle name="標準 2 5 12" xfId="1239" xr:uid="{00000000-0005-0000-0000-00001F060000}"/>
    <cellStyle name="標準 2 5 13" xfId="1240" xr:uid="{00000000-0005-0000-0000-000020060000}"/>
    <cellStyle name="標準 2 5 14" xfId="1241" xr:uid="{00000000-0005-0000-0000-000021060000}"/>
    <cellStyle name="標準 2 5 15" xfId="1242" xr:uid="{00000000-0005-0000-0000-000022060000}"/>
    <cellStyle name="標準 2 5 16" xfId="1243" xr:uid="{00000000-0005-0000-0000-000023060000}"/>
    <cellStyle name="標準 2 5 17" xfId="1244" xr:uid="{00000000-0005-0000-0000-000024060000}"/>
    <cellStyle name="標準 2 5 18" xfId="1245" xr:uid="{00000000-0005-0000-0000-000025060000}"/>
    <cellStyle name="標準 2 5 19" xfId="1246" xr:uid="{00000000-0005-0000-0000-000026060000}"/>
    <cellStyle name="標準 2 5 2" xfId="1247" xr:uid="{00000000-0005-0000-0000-000027060000}"/>
    <cellStyle name="標準 2 5 2 2" xfId="1550" xr:uid="{00000000-0005-0000-0000-000028060000}"/>
    <cellStyle name="標準 2 5 2 2 2" xfId="1693" xr:uid="{00000000-0005-0000-0000-000029060000}"/>
    <cellStyle name="標準 2 5 2 2 2 2" xfId="1748" xr:uid="{00000000-0005-0000-0000-00002A060000}"/>
    <cellStyle name="標準 2 5 20" xfId="1248" xr:uid="{00000000-0005-0000-0000-00002B060000}"/>
    <cellStyle name="標準 2 5 21" xfId="1249" xr:uid="{00000000-0005-0000-0000-00002C060000}"/>
    <cellStyle name="標準 2 5 22" xfId="1250" xr:uid="{00000000-0005-0000-0000-00002D060000}"/>
    <cellStyle name="標準 2 5 23" xfId="1251" xr:uid="{00000000-0005-0000-0000-00002E060000}"/>
    <cellStyle name="標準 2 5 3" xfId="1252" xr:uid="{00000000-0005-0000-0000-00002F060000}"/>
    <cellStyle name="標準 2 5 3 2" xfId="1530" xr:uid="{00000000-0005-0000-0000-000030060000}"/>
    <cellStyle name="標準 2 5 4" xfId="1253" xr:uid="{00000000-0005-0000-0000-000031060000}"/>
    <cellStyle name="標準 2 5 5" xfId="1254" xr:uid="{00000000-0005-0000-0000-000032060000}"/>
    <cellStyle name="標準 2 5 6" xfId="1255" xr:uid="{00000000-0005-0000-0000-000033060000}"/>
    <cellStyle name="標準 2 5 7" xfId="1256" xr:uid="{00000000-0005-0000-0000-000034060000}"/>
    <cellStyle name="標準 2 5 8" xfId="1257" xr:uid="{00000000-0005-0000-0000-000035060000}"/>
    <cellStyle name="標準 2 5 9" xfId="1258" xr:uid="{00000000-0005-0000-0000-000036060000}"/>
    <cellStyle name="標準 2 5_23_CRUDマトリックス(機能レベル)" xfId="1259" xr:uid="{00000000-0005-0000-0000-000037060000}"/>
    <cellStyle name="標準 2 6" xfId="1260" xr:uid="{00000000-0005-0000-0000-000038060000}"/>
    <cellStyle name="標準 2 6 10" xfId="1261" xr:uid="{00000000-0005-0000-0000-000039060000}"/>
    <cellStyle name="標準 2 6 11" xfId="1262" xr:uid="{00000000-0005-0000-0000-00003A060000}"/>
    <cellStyle name="標準 2 6 12" xfId="1263" xr:uid="{00000000-0005-0000-0000-00003B060000}"/>
    <cellStyle name="標準 2 6 13" xfId="1264" xr:uid="{00000000-0005-0000-0000-00003C060000}"/>
    <cellStyle name="標準 2 6 14" xfId="1265" xr:uid="{00000000-0005-0000-0000-00003D060000}"/>
    <cellStyle name="標準 2 6 15" xfId="1266" xr:uid="{00000000-0005-0000-0000-00003E060000}"/>
    <cellStyle name="標準 2 6 16" xfId="1267" xr:uid="{00000000-0005-0000-0000-00003F060000}"/>
    <cellStyle name="標準 2 6 17" xfId="1268" xr:uid="{00000000-0005-0000-0000-000040060000}"/>
    <cellStyle name="標準 2 6 18" xfId="1269" xr:uid="{00000000-0005-0000-0000-000041060000}"/>
    <cellStyle name="標準 2 6 19" xfId="1270" xr:uid="{00000000-0005-0000-0000-000042060000}"/>
    <cellStyle name="標準 2 6 2" xfId="1271" xr:uid="{00000000-0005-0000-0000-000043060000}"/>
    <cellStyle name="標準 2 6 20" xfId="1272" xr:uid="{00000000-0005-0000-0000-000044060000}"/>
    <cellStyle name="標準 2 6 21" xfId="1273" xr:uid="{00000000-0005-0000-0000-000045060000}"/>
    <cellStyle name="標準 2 6 22" xfId="1274" xr:uid="{00000000-0005-0000-0000-000046060000}"/>
    <cellStyle name="標準 2 6 23" xfId="1694" xr:uid="{00000000-0005-0000-0000-000047060000}"/>
    <cellStyle name="標準 2 6 3" xfId="1275" xr:uid="{00000000-0005-0000-0000-000048060000}"/>
    <cellStyle name="標準 2 6 4" xfId="1276" xr:uid="{00000000-0005-0000-0000-000049060000}"/>
    <cellStyle name="標準 2 6 5" xfId="1277" xr:uid="{00000000-0005-0000-0000-00004A060000}"/>
    <cellStyle name="標準 2 6 6" xfId="1278" xr:uid="{00000000-0005-0000-0000-00004B060000}"/>
    <cellStyle name="標準 2 6 7" xfId="1279" xr:uid="{00000000-0005-0000-0000-00004C060000}"/>
    <cellStyle name="標準 2 6 8" xfId="1280" xr:uid="{00000000-0005-0000-0000-00004D060000}"/>
    <cellStyle name="標準 2 6 9" xfId="1281" xr:uid="{00000000-0005-0000-0000-00004E060000}"/>
    <cellStyle name="標準 2 6_23_CRUDマトリックス(機能レベル)" xfId="1282" xr:uid="{00000000-0005-0000-0000-00004F060000}"/>
    <cellStyle name="標準 2 7" xfId="1283" xr:uid="{00000000-0005-0000-0000-000050060000}"/>
    <cellStyle name="標準 2 7 2" xfId="1531" xr:uid="{00000000-0005-0000-0000-000051060000}"/>
    <cellStyle name="標準 2 7 2 2" xfId="1532" xr:uid="{00000000-0005-0000-0000-000052060000}"/>
    <cellStyle name="標準 2 7 2 3" xfId="1533" xr:uid="{00000000-0005-0000-0000-000053060000}"/>
    <cellStyle name="標準 2 7 2 3 2" xfId="1389" xr:uid="{00000000-0005-0000-0000-000054060000}"/>
    <cellStyle name="標準 2 8" xfId="1284" xr:uid="{00000000-0005-0000-0000-000055060000}"/>
    <cellStyle name="標準 2 9" xfId="1285" xr:uid="{00000000-0005-0000-0000-000056060000}"/>
    <cellStyle name="標準 2 9 2" xfId="1534" xr:uid="{00000000-0005-0000-0000-000057060000}"/>
    <cellStyle name="標準 2 9 2 2" xfId="1535" xr:uid="{00000000-0005-0000-0000-000058060000}"/>
    <cellStyle name="標準 2 9 2 2 2" xfId="1536" xr:uid="{00000000-0005-0000-0000-000059060000}"/>
    <cellStyle name="標準 2 9 2 2 3" xfId="1537" xr:uid="{00000000-0005-0000-0000-00005A060000}"/>
    <cellStyle name="標準 2 9 2 2 3 2" xfId="1386" xr:uid="{00000000-0005-0000-0000-00005B060000}"/>
    <cellStyle name="標準 2 9 2 2 3 2 2" xfId="1538" xr:uid="{00000000-0005-0000-0000-00005C060000}"/>
    <cellStyle name="標準 2 9 2 3" xfId="1539" xr:uid="{00000000-0005-0000-0000-00005D060000}"/>
    <cellStyle name="標準 2 9 2 4" xfId="1540" xr:uid="{00000000-0005-0000-0000-00005E060000}"/>
    <cellStyle name="標準 2 9 2 4 2" xfId="1541" xr:uid="{00000000-0005-0000-0000-00005F060000}"/>
    <cellStyle name="標準 2 9 2 4 2 2" xfId="1542" xr:uid="{00000000-0005-0000-0000-000060060000}"/>
    <cellStyle name="標準 2 9 2 4 2 2 2" xfId="1543" xr:uid="{00000000-0005-0000-0000-000061060000}"/>
    <cellStyle name="標準 20" xfId="1544" xr:uid="{00000000-0005-0000-0000-000062060000}"/>
    <cellStyle name="標準 20 2" xfId="1286" xr:uid="{00000000-0005-0000-0000-000063060000}"/>
    <cellStyle name="標準 20 2 2" xfId="1545" xr:uid="{00000000-0005-0000-0000-000064060000}"/>
    <cellStyle name="標準 20 3" xfId="1287" xr:uid="{00000000-0005-0000-0000-000065060000}"/>
    <cellStyle name="標準 20 4" xfId="1288" xr:uid="{00000000-0005-0000-0000-000066060000}"/>
    <cellStyle name="標準 21" xfId="1546" xr:uid="{00000000-0005-0000-0000-000067060000}"/>
    <cellStyle name="標準 21 2" xfId="1289" xr:uid="{00000000-0005-0000-0000-000068060000}"/>
    <cellStyle name="標準 21 3" xfId="1290" xr:uid="{00000000-0005-0000-0000-000069060000}"/>
    <cellStyle name="標準 22" xfId="1547" xr:uid="{00000000-0005-0000-0000-00006A060000}"/>
    <cellStyle name="標準 22 2" xfId="1291" xr:uid="{00000000-0005-0000-0000-00006B060000}"/>
    <cellStyle name="標準 22 2 2" xfId="1548" xr:uid="{00000000-0005-0000-0000-00006C060000}"/>
    <cellStyle name="標準 23 2" xfId="1292" xr:uid="{00000000-0005-0000-0000-00006D060000}"/>
    <cellStyle name="標準 23 3" xfId="1293" xr:uid="{00000000-0005-0000-0000-00006E060000}"/>
    <cellStyle name="標準 23 4" xfId="1294" xr:uid="{00000000-0005-0000-0000-00006F060000}"/>
    <cellStyle name="標準 24 2" xfId="1295" xr:uid="{00000000-0005-0000-0000-000070060000}"/>
    <cellStyle name="標準 24 3" xfId="1296" xr:uid="{00000000-0005-0000-0000-000071060000}"/>
    <cellStyle name="標準 25 2" xfId="1297" xr:uid="{00000000-0005-0000-0000-000072060000}"/>
    <cellStyle name="標準 3" xfId="1298" xr:uid="{00000000-0005-0000-0000-000073060000}"/>
    <cellStyle name="標準 3 10" xfId="1299" xr:uid="{00000000-0005-0000-0000-000074060000}"/>
    <cellStyle name="標準 3 11" xfId="1300" xr:uid="{00000000-0005-0000-0000-000075060000}"/>
    <cellStyle name="標準 3 12" xfId="1301" xr:uid="{00000000-0005-0000-0000-000076060000}"/>
    <cellStyle name="標準 3 13" xfId="1302" xr:uid="{00000000-0005-0000-0000-000077060000}"/>
    <cellStyle name="標準 3 14" xfId="1303" xr:uid="{00000000-0005-0000-0000-000078060000}"/>
    <cellStyle name="標準 3 15" xfId="1304" xr:uid="{00000000-0005-0000-0000-000079060000}"/>
    <cellStyle name="標準 3 16" xfId="1305" xr:uid="{00000000-0005-0000-0000-00007A060000}"/>
    <cellStyle name="標準 3 17" xfId="1306" xr:uid="{00000000-0005-0000-0000-00007B060000}"/>
    <cellStyle name="標準 3 18" xfId="1307" xr:uid="{00000000-0005-0000-0000-00007C060000}"/>
    <cellStyle name="標準 3 19" xfId="1308" xr:uid="{00000000-0005-0000-0000-00007D060000}"/>
    <cellStyle name="標準 3 2" xfId="1309" xr:uid="{00000000-0005-0000-0000-00007E060000}"/>
    <cellStyle name="標準 3 2 2" xfId="1310" xr:uid="{00000000-0005-0000-0000-00007F060000}"/>
    <cellStyle name="標準 3 2 2 2" xfId="1695" xr:uid="{00000000-0005-0000-0000-000080060000}"/>
    <cellStyle name="標準 3 2 2 2 2" xfId="1696" xr:uid="{00000000-0005-0000-0000-000081060000}"/>
    <cellStyle name="標準 3 2 2 2 2 2" xfId="1697" xr:uid="{00000000-0005-0000-0000-000082060000}"/>
    <cellStyle name="標準 3 2 2 2 3" xfId="1698" xr:uid="{00000000-0005-0000-0000-000083060000}"/>
    <cellStyle name="標準 3 2 2 3" xfId="1699" xr:uid="{00000000-0005-0000-0000-000084060000}"/>
    <cellStyle name="標準 3 2 2 4" xfId="1700" xr:uid="{00000000-0005-0000-0000-000085060000}"/>
    <cellStyle name="標準 3 2 2 5" xfId="1701" xr:uid="{00000000-0005-0000-0000-000086060000}"/>
    <cellStyle name="標準 3 2 3" xfId="1702" xr:uid="{00000000-0005-0000-0000-000087060000}"/>
    <cellStyle name="標準 3 2 3 2" xfId="1703" xr:uid="{00000000-0005-0000-0000-000088060000}"/>
    <cellStyle name="標準 3 2 3 2 2" xfId="1704" xr:uid="{00000000-0005-0000-0000-000089060000}"/>
    <cellStyle name="標準 3 2 3 2 2 2" xfId="1705" xr:uid="{00000000-0005-0000-0000-00008A060000}"/>
    <cellStyle name="標準 3 2 3 3" xfId="1706" xr:uid="{00000000-0005-0000-0000-00008B060000}"/>
    <cellStyle name="標準 3 2 3 3 2" xfId="1707" xr:uid="{00000000-0005-0000-0000-00008C060000}"/>
    <cellStyle name="標準 3 2 3 4" xfId="1708" xr:uid="{00000000-0005-0000-0000-00008D060000}"/>
    <cellStyle name="標準 3 2 4" xfId="1709" xr:uid="{00000000-0005-0000-0000-00008E060000}"/>
    <cellStyle name="標準 3 2 5" xfId="1710" xr:uid="{00000000-0005-0000-0000-00008F060000}"/>
    <cellStyle name="標準 3 2 5 2" xfId="1711" xr:uid="{00000000-0005-0000-0000-000090060000}"/>
    <cellStyle name="標準 3 20" xfId="1311" xr:uid="{00000000-0005-0000-0000-000091060000}"/>
    <cellStyle name="標準 3 21" xfId="1312" xr:uid="{00000000-0005-0000-0000-000092060000}"/>
    <cellStyle name="標準 3 22" xfId="1313" xr:uid="{00000000-0005-0000-0000-000093060000}"/>
    <cellStyle name="標準 3 23" xfId="1314" xr:uid="{00000000-0005-0000-0000-000094060000}"/>
    <cellStyle name="標準 3 24" xfId="1315" xr:uid="{00000000-0005-0000-0000-000095060000}"/>
    <cellStyle name="標準 3 25" xfId="1316" xr:uid="{00000000-0005-0000-0000-000096060000}"/>
    <cellStyle name="標準 3 26" xfId="1317" xr:uid="{00000000-0005-0000-0000-000097060000}"/>
    <cellStyle name="標準 3 27" xfId="1318" xr:uid="{00000000-0005-0000-0000-000098060000}"/>
    <cellStyle name="標準 3 28" xfId="1319" xr:uid="{00000000-0005-0000-0000-000099060000}"/>
    <cellStyle name="標準 3 29" xfId="1320" xr:uid="{00000000-0005-0000-0000-00009A060000}"/>
    <cellStyle name="標準 3 3" xfId="1321" xr:uid="{00000000-0005-0000-0000-00009B060000}"/>
    <cellStyle name="標準 3 3 2" xfId="1712" xr:uid="{00000000-0005-0000-0000-00009C060000}"/>
    <cellStyle name="標準 3 3 2 2" xfId="1713" xr:uid="{00000000-0005-0000-0000-00009D060000}"/>
    <cellStyle name="標準 3 3 3" xfId="1714" xr:uid="{00000000-0005-0000-0000-00009E060000}"/>
    <cellStyle name="標準 3 3 3 2" xfId="1715" xr:uid="{00000000-0005-0000-0000-00009F060000}"/>
    <cellStyle name="標準 3 3 4" xfId="1716" xr:uid="{00000000-0005-0000-0000-0000A0060000}"/>
    <cellStyle name="標準 3 30" xfId="1749" xr:uid="{00000000-0005-0000-0000-0000A1060000}"/>
    <cellStyle name="標準 3 4" xfId="1322" xr:uid="{00000000-0005-0000-0000-0000A2060000}"/>
    <cellStyle name="標準 3 4 2" xfId="1717" xr:uid="{00000000-0005-0000-0000-0000A3060000}"/>
    <cellStyle name="標準 3 5" xfId="1323" xr:uid="{00000000-0005-0000-0000-0000A4060000}"/>
    <cellStyle name="標準 3 5 2" xfId="1718" xr:uid="{00000000-0005-0000-0000-0000A5060000}"/>
    <cellStyle name="標準 3 6" xfId="1324" xr:uid="{00000000-0005-0000-0000-0000A6060000}"/>
    <cellStyle name="標準 3 6 2" xfId="1719" xr:uid="{00000000-0005-0000-0000-0000A7060000}"/>
    <cellStyle name="標準 3 7" xfId="1325" xr:uid="{00000000-0005-0000-0000-0000A8060000}"/>
    <cellStyle name="標準 3 8" xfId="1326" xr:uid="{00000000-0005-0000-0000-0000A9060000}"/>
    <cellStyle name="標準 3 9" xfId="1327" xr:uid="{00000000-0005-0000-0000-0000AA060000}"/>
    <cellStyle name="標準 4" xfId="1328" xr:uid="{00000000-0005-0000-0000-0000AB060000}"/>
    <cellStyle name="標準 4 2" xfId="1329" xr:uid="{00000000-0005-0000-0000-0000AC060000}"/>
    <cellStyle name="標準 4 2 2" xfId="1330" xr:uid="{00000000-0005-0000-0000-0000AD060000}"/>
    <cellStyle name="標準 4 2 2 2" xfId="1720" xr:uid="{00000000-0005-0000-0000-0000AE060000}"/>
    <cellStyle name="標準 4 2 3" xfId="1721" xr:uid="{00000000-0005-0000-0000-0000AF060000}"/>
    <cellStyle name="標準 4 2 3 2" xfId="1722" xr:uid="{00000000-0005-0000-0000-0000B0060000}"/>
    <cellStyle name="標準 4 2 4" xfId="1723" xr:uid="{00000000-0005-0000-0000-0000B1060000}"/>
    <cellStyle name="標準 4 3" xfId="1331" xr:uid="{00000000-0005-0000-0000-0000B2060000}"/>
    <cellStyle name="標準 4 3 2" xfId="1724" xr:uid="{00000000-0005-0000-0000-0000B3060000}"/>
    <cellStyle name="標準 4 3 2 2" xfId="1725" xr:uid="{00000000-0005-0000-0000-0000B4060000}"/>
    <cellStyle name="標準 4 3 3" xfId="1726" xr:uid="{00000000-0005-0000-0000-0000B5060000}"/>
    <cellStyle name="標準 4 3 3 2" xfId="1727" xr:uid="{00000000-0005-0000-0000-0000B6060000}"/>
    <cellStyle name="標準 4 3 4" xfId="1728" xr:uid="{00000000-0005-0000-0000-0000B7060000}"/>
    <cellStyle name="標準 4 3 5" xfId="1729" xr:uid="{00000000-0005-0000-0000-0000B8060000}"/>
    <cellStyle name="標準 4 3 5 2" xfId="1730" xr:uid="{00000000-0005-0000-0000-0000B9060000}"/>
    <cellStyle name="標準 4 4" xfId="1332" xr:uid="{00000000-0005-0000-0000-0000BA060000}"/>
    <cellStyle name="標準 4 4 2" xfId="1731" xr:uid="{00000000-0005-0000-0000-0000BB060000}"/>
    <cellStyle name="標準 4 5" xfId="1333" xr:uid="{00000000-0005-0000-0000-0000BC060000}"/>
    <cellStyle name="標準 4 5 2" xfId="1732" xr:uid="{00000000-0005-0000-0000-0000BD060000}"/>
    <cellStyle name="標準 5" xfId="1334" xr:uid="{00000000-0005-0000-0000-0000BE060000}"/>
    <cellStyle name="標準 5 2" xfId="1335" xr:uid="{00000000-0005-0000-0000-0000BF060000}"/>
    <cellStyle name="標準 5 2 2" xfId="1733" xr:uid="{00000000-0005-0000-0000-0000C0060000}"/>
    <cellStyle name="標準 5 2 2 2" xfId="1734" xr:uid="{00000000-0005-0000-0000-0000C1060000}"/>
    <cellStyle name="標準 5 2 3" xfId="1735" xr:uid="{00000000-0005-0000-0000-0000C2060000}"/>
    <cellStyle name="標準 5 3" xfId="1736" xr:uid="{00000000-0005-0000-0000-0000C3060000}"/>
    <cellStyle name="標準 5 3 2" xfId="1737" xr:uid="{00000000-0005-0000-0000-0000C4060000}"/>
    <cellStyle name="標準 5 3 3" xfId="1747" xr:uid="{00000000-0005-0000-0000-0000C5060000}"/>
    <cellStyle name="標準 5 4" xfId="1738" xr:uid="{00000000-0005-0000-0000-0000C6060000}"/>
    <cellStyle name="標準 6" xfId="1336" xr:uid="{00000000-0005-0000-0000-0000C7060000}"/>
    <cellStyle name="標準 6 2" xfId="1337" xr:uid="{00000000-0005-0000-0000-0000C8060000}"/>
    <cellStyle name="標準 6 2 2" xfId="1338" xr:uid="{00000000-0005-0000-0000-0000C9060000}"/>
    <cellStyle name="標準 6 2 2 2" xfId="1339" xr:uid="{00000000-0005-0000-0000-0000CA060000}"/>
    <cellStyle name="標準 6 2 3" xfId="1739" xr:uid="{00000000-0005-0000-0000-0000CB060000}"/>
    <cellStyle name="標準 6 3" xfId="1340" xr:uid="{00000000-0005-0000-0000-0000CC060000}"/>
    <cellStyle name="標準 6 3 2" xfId="1740" xr:uid="{00000000-0005-0000-0000-0000CD060000}"/>
    <cellStyle name="標準 6 3 3" xfId="1741" xr:uid="{00000000-0005-0000-0000-0000CE060000}"/>
    <cellStyle name="標準 6 3 3 2" xfId="1742" xr:uid="{00000000-0005-0000-0000-0000CF060000}"/>
    <cellStyle name="標準 7" xfId="1341" xr:uid="{00000000-0005-0000-0000-0000D0060000}"/>
    <cellStyle name="標準 7 2" xfId="1342" xr:uid="{00000000-0005-0000-0000-0000D1060000}"/>
    <cellStyle name="標準 7 3" xfId="1343" xr:uid="{00000000-0005-0000-0000-0000D2060000}"/>
    <cellStyle name="標準 8" xfId="1344" xr:uid="{00000000-0005-0000-0000-0000D3060000}"/>
    <cellStyle name="標準 8 2" xfId="1345" xr:uid="{00000000-0005-0000-0000-0000D4060000}"/>
    <cellStyle name="標準 8 3" xfId="1346" xr:uid="{00000000-0005-0000-0000-0000D5060000}"/>
    <cellStyle name="標準 8 4" xfId="1347" xr:uid="{00000000-0005-0000-0000-0000D6060000}"/>
    <cellStyle name="標準 8 5" xfId="1348" xr:uid="{00000000-0005-0000-0000-0000D7060000}"/>
    <cellStyle name="標準 8 6" xfId="1349" xr:uid="{00000000-0005-0000-0000-0000D8060000}"/>
    <cellStyle name="標準 8 7" xfId="1350" xr:uid="{00000000-0005-0000-0000-0000D9060000}"/>
    <cellStyle name="標準 9" xfId="1351" xr:uid="{00000000-0005-0000-0000-0000DA060000}"/>
    <cellStyle name="標準 9 2" xfId="1352" xr:uid="{00000000-0005-0000-0000-0000DB060000}"/>
    <cellStyle name="標準 9 3" xfId="1353" xr:uid="{00000000-0005-0000-0000-0000DC060000}"/>
    <cellStyle name="標準 9 4" xfId="1354" xr:uid="{00000000-0005-0000-0000-0000DD060000}"/>
    <cellStyle name="標準 9 5" xfId="1355" xr:uid="{00000000-0005-0000-0000-0000DE060000}"/>
    <cellStyle name="標準 9 6" xfId="1356" xr:uid="{00000000-0005-0000-0000-0000DF060000}"/>
    <cellStyle name="未定義" xfId="1743" xr:uid="{00000000-0005-0000-0000-0000E0060000}"/>
    <cellStyle name="良い" xfId="1745" builtinId="26" customBuiltin="1"/>
    <cellStyle name="良い 10" xfId="1357" xr:uid="{00000000-0005-0000-0000-0000E2060000}"/>
    <cellStyle name="良い 11" xfId="1358" xr:uid="{00000000-0005-0000-0000-0000E3060000}"/>
    <cellStyle name="良い 12" xfId="1359" xr:uid="{00000000-0005-0000-0000-0000E4060000}"/>
    <cellStyle name="良い 13" xfId="1360" xr:uid="{00000000-0005-0000-0000-0000E5060000}"/>
    <cellStyle name="良い 14" xfId="1361" xr:uid="{00000000-0005-0000-0000-0000E6060000}"/>
    <cellStyle name="良い 15" xfId="1362" xr:uid="{00000000-0005-0000-0000-0000E7060000}"/>
    <cellStyle name="良い 16" xfId="1363" xr:uid="{00000000-0005-0000-0000-0000E8060000}"/>
    <cellStyle name="良い 17" xfId="1364" xr:uid="{00000000-0005-0000-0000-0000E9060000}"/>
    <cellStyle name="良い 18" xfId="1365" xr:uid="{00000000-0005-0000-0000-0000EA060000}"/>
    <cellStyle name="良い 19" xfId="1366" xr:uid="{00000000-0005-0000-0000-0000EB060000}"/>
    <cellStyle name="良い 2" xfId="1367" xr:uid="{00000000-0005-0000-0000-0000EC060000}"/>
    <cellStyle name="良い 2 2" xfId="1368" xr:uid="{00000000-0005-0000-0000-0000ED060000}"/>
    <cellStyle name="良い 2 2 2" xfId="1744" xr:uid="{00000000-0005-0000-0000-0000EE060000}"/>
    <cellStyle name="良い 20" xfId="1369" xr:uid="{00000000-0005-0000-0000-0000EF060000}"/>
    <cellStyle name="良い 21" xfId="1370" xr:uid="{00000000-0005-0000-0000-0000F0060000}"/>
    <cellStyle name="良い 22" xfId="1371" xr:uid="{00000000-0005-0000-0000-0000F1060000}"/>
    <cellStyle name="良い 23" xfId="1372" xr:uid="{00000000-0005-0000-0000-0000F2060000}"/>
    <cellStyle name="良い 24" xfId="1373" xr:uid="{00000000-0005-0000-0000-0000F3060000}"/>
    <cellStyle name="良い 25" xfId="1374" xr:uid="{00000000-0005-0000-0000-0000F4060000}"/>
    <cellStyle name="良い 3" xfId="1375" xr:uid="{00000000-0005-0000-0000-0000F5060000}"/>
    <cellStyle name="良い 3 2" xfId="1376" xr:uid="{00000000-0005-0000-0000-0000F6060000}"/>
    <cellStyle name="良い 4" xfId="1377" xr:uid="{00000000-0005-0000-0000-0000F7060000}"/>
    <cellStyle name="良い 5" xfId="1378" xr:uid="{00000000-0005-0000-0000-0000F8060000}"/>
    <cellStyle name="良い 6" xfId="1379" xr:uid="{00000000-0005-0000-0000-0000F9060000}"/>
    <cellStyle name="良い 7" xfId="1380" xr:uid="{00000000-0005-0000-0000-0000FA060000}"/>
    <cellStyle name="良い 8" xfId="1381" xr:uid="{00000000-0005-0000-0000-0000FB060000}"/>
    <cellStyle name="良い 9" xfId="1382" xr:uid="{00000000-0005-0000-0000-0000FC060000}"/>
  </cellStyles>
  <dxfs count="0"/>
  <tableStyles count="0" defaultTableStyle="TableStyleMedium2" defaultPivotStyle="PivotStyleLight16"/>
  <colors>
    <mruColors>
      <color rgb="FFFFC000"/>
      <color rgb="FF4F81BD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9690112677919"/>
          <c:y val="0.12657270606186607"/>
          <c:w val="0.76248235603064374"/>
          <c:h val="0.74849846101504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歯科医療費!$M$21</c:f>
              <c:strCache>
                <c:ptCount val="1"/>
                <c:pt idx="0">
                  <c:v>歯科医療費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-3.4940596171858761E-3"/>
                  <c:y val="0.33131957229302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C-47F9-93D6-D5C968D309BC}"/>
                </c:ext>
              </c:extLst>
            </c:dLbl>
            <c:dLbl>
              <c:idx val="3"/>
              <c:layout>
                <c:manualLayout>
                  <c:x val="1.747029808592938E-3"/>
                  <c:y val="0.28717970375156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2-4905-85AB-47E6FC6D331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歯科医療費!$B$6:$B$12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歯科医療費!$E$6:$E$12</c:f>
              <c:numCache>
                <c:formatCode>General</c:formatCode>
                <c:ptCount val="7"/>
                <c:pt idx="0">
                  <c:v>160146540</c:v>
                </c:pt>
                <c:pt idx="1">
                  <c:v>446204300</c:v>
                </c:pt>
                <c:pt idx="2">
                  <c:v>19237094970</c:v>
                </c:pt>
                <c:pt idx="3">
                  <c:v>16925659530</c:v>
                </c:pt>
                <c:pt idx="4">
                  <c:v>10960300240</c:v>
                </c:pt>
                <c:pt idx="5">
                  <c:v>5047765290</c:v>
                </c:pt>
                <c:pt idx="6">
                  <c:v>1862324050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5-4C88-8BD0-391E78DD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78032"/>
        <c:axId val="383299312"/>
      </c:barChart>
      <c:lineChart>
        <c:grouping val="standard"/>
        <c:varyColors val="0"/>
        <c:ser>
          <c:idx val="1"/>
          <c:order val="1"/>
          <c:tx>
            <c:strRef>
              <c:f>歯科医療費!$M$22</c:f>
              <c:strCache>
                <c:ptCount val="1"/>
                <c:pt idx="0">
                  <c:v>歯科患者割合</c:v>
                </c:pt>
              </c:strCache>
            </c:strRef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solidFill>
                  <a:srgbClr val="D99694"/>
                </a:solidFill>
              </a:ln>
            </c:spPr>
          </c:marker>
          <c:dLbls>
            <c:dLbl>
              <c:idx val="6"/>
              <c:layout>
                <c:manualLayout>
                  <c:x val="-3.4979938732902664E-2"/>
                  <c:y val="4.1353375297816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2-4905-85AB-47E6FC6D33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歯科医療費!$B$6:$B$12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歯科医療費!$K$6:$K$12</c:f>
              <c:numCache>
                <c:formatCode>0.0%</c:formatCode>
                <c:ptCount val="7"/>
                <c:pt idx="0">
                  <c:v>0.53922510406660262</c:v>
                </c:pt>
                <c:pt idx="1">
                  <c:v>0.54389335895280411</c:v>
                </c:pt>
                <c:pt idx="2">
                  <c:v>0.57343213942637572</c:v>
                </c:pt>
                <c:pt idx="3">
                  <c:v>0.56808794946550045</c:v>
                </c:pt>
                <c:pt idx="4">
                  <c:v>0.51892133371238269</c:v>
                </c:pt>
                <c:pt idx="5">
                  <c:v>0.46604051988443085</c:v>
                </c:pt>
                <c:pt idx="6">
                  <c:v>0.41752342607903753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5-4C88-8BD0-391E78DD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86432"/>
        <c:axId val="383296512"/>
      </c:lineChart>
      <c:catAx>
        <c:axId val="38327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3299312"/>
        <c:crosses val="autoZero"/>
        <c:auto val="1"/>
        <c:lblAlgn val="ctr"/>
        <c:lblOffset val="100"/>
        <c:noMultiLvlLbl val="0"/>
      </c:catAx>
      <c:valAx>
        <c:axId val="383299312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歯科</a:t>
                </a:r>
                <a:r>
                  <a:rPr lang="ja-JP"/>
                  <a:t>医療費</a:t>
                </a: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r>
                  <a:rPr lang="ja-JP" altLang="ja-JP" sz="1000" b="1" i="0" u="none" strike="noStrike" baseline="0">
                    <a:effectLst/>
                  </a:rPr>
                  <a:t>　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729578115233616E-2"/>
              <c:y val="3.089723477565373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78032"/>
        <c:crosses val="autoZero"/>
        <c:crossBetween val="between"/>
      </c:valAx>
      <c:valAx>
        <c:axId val="383296512"/>
        <c:scaling>
          <c:orientation val="minMax"/>
          <c:max val="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歯科患者割合</a:t>
                </a:r>
                <a:r>
                  <a:rPr lang="en-US" altLang="ja-JP"/>
                  <a:t>(</a:t>
                </a:r>
                <a:r>
                  <a:rPr lang="en-US"/>
                  <a:t>%)</a:t>
                </a:r>
              </a:p>
            </c:rich>
          </c:tx>
          <c:layout>
            <c:manualLayout>
              <c:xMode val="edge"/>
              <c:yMode val="edge"/>
              <c:x val="0.87172219875677492"/>
              <c:y val="2.8390853434599603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6432"/>
        <c:crosses val="max"/>
        <c:crossBetween val="between"/>
      </c:valAx>
      <c:catAx>
        <c:axId val="383286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96512"/>
        <c:crosses val="autoZero"/>
        <c:auto val="1"/>
        <c:lblAlgn val="ctr"/>
        <c:lblOffset val="100"/>
        <c:noMultiLvlLbl val="0"/>
      </c:cat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4289926944877208"/>
          <c:y val="2.5203131793079959E-2"/>
          <c:w val="0.35416622786485485"/>
          <c:h val="6.0358167000539344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8162778672273808E-2"/>
          <c:w val="0.78938381642512079"/>
          <c:h val="0.893156909079218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市区町村別_歯科医療費!$U$4</c:f>
              <c:strCache>
                <c:ptCount val="1"/>
                <c:pt idx="0">
                  <c:v>被保険者一人当たりの歯科レセプト件数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4"/>
              <c:layout>
                <c:manualLayout>
                  <c:x val="0"/>
                  <c:y val="7.379439845041687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8-4A3A-87A1-8A62A15D227A}"/>
                </c:ext>
              </c:extLst>
            </c:dLbl>
            <c:dLbl>
              <c:idx val="25"/>
              <c:layout>
                <c:manualLayout>
                  <c:x val="4.6623068235518358E-3"/>
                  <c:y val="7.92361320669277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7-45ED-AE52-F68AC722F424}"/>
                </c:ext>
              </c:extLst>
            </c:dLbl>
            <c:dLbl>
              <c:idx val="26"/>
              <c:layout>
                <c:manualLayout>
                  <c:x val="4.6660681199406162E-3"/>
                  <c:y val="7.434329153394507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7-45ED-AE52-F68AC722F424}"/>
                </c:ext>
              </c:extLst>
            </c:dLbl>
            <c:dLbl>
              <c:idx val="27"/>
              <c:layout>
                <c:manualLayout>
                  <c:x val="7.7767801999012167E-3"/>
                  <c:y val="7.434329153394507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7-45ED-AE52-F68AC722F424}"/>
                </c:ext>
              </c:extLst>
            </c:dLbl>
            <c:dLbl>
              <c:idx val="28"/>
              <c:layout>
                <c:manualLayout>
                  <c:x val="9.3323001256160488E-3"/>
                  <c:y val="8.06822295695046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7-45ED-AE52-F68AC722F424}"/>
                </c:ext>
              </c:extLst>
            </c:dLbl>
            <c:dLbl>
              <c:idx val="29"/>
              <c:layout>
                <c:manualLayout>
                  <c:x val="2.6687593694656102E-3"/>
                  <c:y val="-5.296788371237979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40815540174243E-2"/>
                      <c:h val="1.46284954402298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A87-45ED-AE52-F68AC722F424}"/>
                </c:ext>
              </c:extLst>
            </c:dLbl>
            <c:dLbl>
              <c:idx val="30"/>
              <c:layout>
                <c:manualLayout>
                  <c:x val="1.392797637663948E-2"/>
                  <c:y val="-1.00602672050215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7-45ED-AE52-F68AC722F424}"/>
                </c:ext>
              </c:extLst>
            </c:dLbl>
            <c:dLbl>
              <c:idx val="31"/>
              <c:layout>
                <c:manualLayout>
                  <c:x val="1.6619329001143011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7-45ED-AE52-F68AC722F424}"/>
                </c:ext>
              </c:extLst>
            </c:dLbl>
            <c:dLbl>
              <c:idx val="32"/>
              <c:layout>
                <c:manualLayout>
                  <c:x val="1.9584127362770661E-2"/>
                  <c:y val="4.03411147922664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7-45ED-AE52-F68AC722F424}"/>
                </c:ext>
              </c:extLst>
            </c:dLbl>
            <c:dLbl>
              <c:idx val="33"/>
              <c:layout>
                <c:manualLayout>
                  <c:x val="1.8174528670412044E-2"/>
                  <c:y val="4.03411147922664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7-45ED-AE52-F68AC722F424}"/>
                </c:ext>
              </c:extLst>
            </c:dLbl>
            <c:dLbl>
              <c:idx val="34"/>
              <c:layout>
                <c:manualLayout>
                  <c:x val="1.9925903920009345E-2"/>
                  <c:y val="2.420466887085139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7-45ED-AE52-F68AC722F424}"/>
                </c:ext>
              </c:extLst>
            </c:dLbl>
            <c:dLbl>
              <c:idx val="35"/>
              <c:layout>
                <c:manualLayout>
                  <c:x val="2.148041118248931E-2"/>
                  <c:y val="6.0683513374485597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7-45ED-AE52-F68AC722F424}"/>
                </c:ext>
              </c:extLst>
            </c:dLbl>
            <c:dLbl>
              <c:idx val="36"/>
              <c:layout>
                <c:manualLayout>
                  <c:x val="2.1481103589278381E-2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7-45ED-AE52-F68AC722F424}"/>
                </c:ext>
              </c:extLst>
            </c:dLbl>
            <c:dLbl>
              <c:idx val="37"/>
              <c:layout>
                <c:manualLayout>
                  <c:x val="2.2890824738303981E-2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0-40A8-9F46-600FFCE27460}"/>
                </c:ext>
              </c:extLst>
            </c:dLbl>
            <c:dLbl>
              <c:idx val="38"/>
              <c:layout>
                <c:manualLayout>
                  <c:x val="2.4591747841150192E-2"/>
                  <c:y val="1.613644592141504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0-40A8-9F46-600FFCE27460}"/>
                </c:ext>
              </c:extLst>
            </c:dLbl>
            <c:dLbl>
              <c:idx val="39"/>
              <c:layout>
                <c:manualLayout>
                  <c:x val="2.4591747841150192E-2"/>
                  <c:y val="2.420466887085139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0-40A8-9F46-600FFCE27460}"/>
                </c:ext>
              </c:extLst>
            </c:dLbl>
            <c:dLbl>
              <c:idx val="40"/>
              <c:layout>
                <c:manualLayout>
                  <c:x val="2.62926709439962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0-40A8-9F46-600FFCE27460}"/>
                </c:ext>
              </c:extLst>
            </c:dLbl>
            <c:dLbl>
              <c:idx val="41"/>
              <c:layout>
                <c:manualLayout>
                  <c:x val="3.094247986100517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0-40A8-9F46-600FFCE27460}"/>
                </c:ext>
              </c:extLst>
            </c:dLbl>
            <c:numFmt formatCode="#,##0.0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市区町村別_歯科医療費!$U$6:$U$79</c:f>
              <c:strCache>
                <c:ptCount val="74"/>
                <c:pt idx="0">
                  <c:v>福島区</c:v>
                </c:pt>
                <c:pt idx="1">
                  <c:v>北区</c:v>
                </c:pt>
                <c:pt idx="2">
                  <c:v>東住吉区</c:v>
                </c:pt>
                <c:pt idx="3">
                  <c:v>池田市</c:v>
                </c:pt>
                <c:pt idx="4">
                  <c:v>吹田市</c:v>
                </c:pt>
                <c:pt idx="5">
                  <c:v>豊能町</c:v>
                </c:pt>
                <c:pt idx="6">
                  <c:v>豊中市</c:v>
                </c:pt>
                <c:pt idx="7">
                  <c:v>箕面市</c:v>
                </c:pt>
                <c:pt idx="8">
                  <c:v>茨木市</c:v>
                </c:pt>
                <c:pt idx="9">
                  <c:v>天王寺区</c:v>
                </c:pt>
                <c:pt idx="10">
                  <c:v>八尾市</c:v>
                </c:pt>
                <c:pt idx="11">
                  <c:v>河内長野市</c:v>
                </c:pt>
                <c:pt idx="12">
                  <c:v>大阪狭山市</c:v>
                </c:pt>
                <c:pt idx="13">
                  <c:v>堺市東区</c:v>
                </c:pt>
                <c:pt idx="14">
                  <c:v>都島区</c:v>
                </c:pt>
                <c:pt idx="15">
                  <c:v>東大阪市</c:v>
                </c:pt>
                <c:pt idx="16">
                  <c:v>西淀川区</c:v>
                </c:pt>
                <c:pt idx="17">
                  <c:v>高石市</c:v>
                </c:pt>
                <c:pt idx="18">
                  <c:v>堺市南区</c:v>
                </c:pt>
                <c:pt idx="19">
                  <c:v>鶴見区</c:v>
                </c:pt>
                <c:pt idx="20">
                  <c:v>堺市堺区</c:v>
                </c:pt>
                <c:pt idx="21">
                  <c:v>堺市</c:v>
                </c:pt>
                <c:pt idx="22">
                  <c:v>中央区</c:v>
                </c:pt>
                <c:pt idx="23">
                  <c:v>大阪市</c:v>
                </c:pt>
                <c:pt idx="24">
                  <c:v>交野市</c:v>
                </c:pt>
                <c:pt idx="25">
                  <c:v>淀川区</c:v>
                </c:pt>
                <c:pt idx="26">
                  <c:v>阿倍野区</c:v>
                </c:pt>
                <c:pt idx="27">
                  <c:v>富田林市</c:v>
                </c:pt>
                <c:pt idx="28">
                  <c:v>羽曳野市</c:v>
                </c:pt>
                <c:pt idx="29">
                  <c:v>高槻市</c:v>
                </c:pt>
                <c:pt idx="30">
                  <c:v>此花区</c:v>
                </c:pt>
                <c:pt idx="31">
                  <c:v>東成区</c:v>
                </c:pt>
                <c:pt idx="32">
                  <c:v>阪南市</c:v>
                </c:pt>
                <c:pt idx="33">
                  <c:v>河南町</c:v>
                </c:pt>
                <c:pt idx="34">
                  <c:v>生野区</c:v>
                </c:pt>
                <c:pt idx="35">
                  <c:v>堺市西区</c:v>
                </c:pt>
                <c:pt idx="36">
                  <c:v>平野区</c:v>
                </c:pt>
                <c:pt idx="37">
                  <c:v>住吉区</c:v>
                </c:pt>
                <c:pt idx="38">
                  <c:v>藤井寺市</c:v>
                </c:pt>
                <c:pt idx="39">
                  <c:v>城東区</c:v>
                </c:pt>
                <c:pt idx="40">
                  <c:v>堺市北区</c:v>
                </c:pt>
                <c:pt idx="41">
                  <c:v>守口市</c:v>
                </c:pt>
                <c:pt idx="42">
                  <c:v>旭区</c:v>
                </c:pt>
                <c:pt idx="43">
                  <c:v>枚方市</c:v>
                </c:pt>
                <c:pt idx="44">
                  <c:v>大東市</c:v>
                </c:pt>
                <c:pt idx="45">
                  <c:v>泉大津市</c:v>
                </c:pt>
                <c:pt idx="46">
                  <c:v>寝屋川市</c:v>
                </c:pt>
                <c:pt idx="47">
                  <c:v>和泉市</c:v>
                </c:pt>
                <c:pt idx="48">
                  <c:v>島本町</c:v>
                </c:pt>
                <c:pt idx="49">
                  <c:v>松原市</c:v>
                </c:pt>
                <c:pt idx="50">
                  <c:v>住之江区</c:v>
                </c:pt>
                <c:pt idx="51">
                  <c:v>東淀川区</c:v>
                </c:pt>
                <c:pt idx="52">
                  <c:v>堺市中区</c:v>
                </c:pt>
                <c:pt idx="53">
                  <c:v>太子町</c:v>
                </c:pt>
                <c:pt idx="54">
                  <c:v>堺市美原区</c:v>
                </c:pt>
                <c:pt idx="55">
                  <c:v>大正区</c:v>
                </c:pt>
                <c:pt idx="56">
                  <c:v>門真市</c:v>
                </c:pt>
                <c:pt idx="57">
                  <c:v>田尻町</c:v>
                </c:pt>
                <c:pt idx="58">
                  <c:v>西区</c:v>
                </c:pt>
                <c:pt idx="59">
                  <c:v>港区</c:v>
                </c:pt>
                <c:pt idx="60">
                  <c:v>忠岡町</c:v>
                </c:pt>
                <c:pt idx="61">
                  <c:v>摂津市</c:v>
                </c:pt>
                <c:pt idx="62">
                  <c:v>柏原市</c:v>
                </c:pt>
                <c:pt idx="63">
                  <c:v>岬町</c:v>
                </c:pt>
                <c:pt idx="64">
                  <c:v>四條畷市</c:v>
                </c:pt>
                <c:pt idx="65">
                  <c:v>浪速区</c:v>
                </c:pt>
                <c:pt idx="66">
                  <c:v>岸和田市</c:v>
                </c:pt>
                <c:pt idx="67">
                  <c:v>能勢町</c:v>
                </c:pt>
                <c:pt idx="68">
                  <c:v>西成区</c:v>
                </c:pt>
                <c:pt idx="69">
                  <c:v>泉南市</c:v>
                </c:pt>
                <c:pt idx="70">
                  <c:v>千早赤阪村</c:v>
                </c:pt>
                <c:pt idx="71">
                  <c:v>泉佐野市</c:v>
                </c:pt>
                <c:pt idx="72">
                  <c:v>熊取町</c:v>
                </c:pt>
                <c:pt idx="73">
                  <c:v>貝塚市</c:v>
                </c:pt>
              </c:strCache>
            </c:strRef>
          </c:cat>
          <c:val>
            <c:numRef>
              <c:f>市区町村別_歯科医療費!$V$6:$V$79</c:f>
              <c:numCache>
                <c:formatCode>General</c:formatCode>
                <c:ptCount val="74"/>
                <c:pt idx="0">
                  <c:v>2.895945629247715</c:v>
                </c:pt>
                <c:pt idx="1">
                  <c:v>2.8660279919167726</c:v>
                </c:pt>
                <c:pt idx="2">
                  <c:v>2.8645301569294763</c:v>
                </c:pt>
                <c:pt idx="3">
                  <c:v>2.8614806602611482</c:v>
                </c:pt>
                <c:pt idx="4">
                  <c:v>2.8558338920379511</c:v>
                </c:pt>
                <c:pt idx="5">
                  <c:v>2.8031926065952533</c:v>
                </c:pt>
                <c:pt idx="6">
                  <c:v>2.7932631722352781</c:v>
                </c:pt>
                <c:pt idx="7">
                  <c:v>2.7928189457601222</c:v>
                </c:pt>
                <c:pt idx="8">
                  <c:v>2.7581400355201549</c:v>
                </c:pt>
                <c:pt idx="9">
                  <c:v>2.7546976426375127</c:v>
                </c:pt>
                <c:pt idx="10">
                  <c:v>2.7433861799342814</c:v>
                </c:pt>
                <c:pt idx="11">
                  <c:v>2.741753298680528</c:v>
                </c:pt>
                <c:pt idx="12">
                  <c:v>2.725503207255032</c:v>
                </c:pt>
                <c:pt idx="13">
                  <c:v>2.7206696546269442</c:v>
                </c:pt>
                <c:pt idx="14">
                  <c:v>2.7201736954441746</c:v>
                </c:pt>
                <c:pt idx="15">
                  <c:v>2.6857242883688364</c:v>
                </c:pt>
                <c:pt idx="16">
                  <c:v>2.6669459253617669</c:v>
                </c:pt>
                <c:pt idx="17">
                  <c:v>2.662396044054844</c:v>
                </c:pt>
                <c:pt idx="18">
                  <c:v>2.6595504348808312</c:v>
                </c:pt>
                <c:pt idx="19">
                  <c:v>2.6579648739151231</c:v>
                </c:pt>
                <c:pt idx="20">
                  <c:v>2.6504072439368431</c:v>
                </c:pt>
                <c:pt idx="21">
                  <c:v>2.6205102973219936</c:v>
                </c:pt>
                <c:pt idx="22">
                  <c:v>2.6185165132647539</c:v>
                </c:pt>
                <c:pt idx="23">
                  <c:v>2.6178228284597949</c:v>
                </c:pt>
                <c:pt idx="24">
                  <c:v>2.6100710135571337</c:v>
                </c:pt>
                <c:pt idx="25">
                  <c:v>2.6032677953759329</c:v>
                </c:pt>
                <c:pt idx="26">
                  <c:v>2.5948665421461712</c:v>
                </c:pt>
                <c:pt idx="27">
                  <c:v>2.5836949446734652</c:v>
                </c:pt>
                <c:pt idx="28">
                  <c:v>2.5791563808092732</c:v>
                </c:pt>
                <c:pt idx="29">
                  <c:v>2.5749499991452844</c:v>
                </c:pt>
                <c:pt idx="30">
                  <c:v>2.5520833333333335</c:v>
                </c:pt>
                <c:pt idx="31">
                  <c:v>2.5406273780333137</c:v>
                </c:pt>
                <c:pt idx="32">
                  <c:v>2.5249555299780266</c:v>
                </c:pt>
                <c:pt idx="33">
                  <c:v>2.5237439779766002</c:v>
                </c:pt>
                <c:pt idx="34">
                  <c:v>2.5212427108345175</c:v>
                </c:pt>
                <c:pt idx="35">
                  <c:v>2.5152752496679294</c:v>
                </c:pt>
                <c:pt idx="36">
                  <c:v>2.5130330602596898</c:v>
                </c:pt>
                <c:pt idx="37">
                  <c:v>2.507796898236669</c:v>
                </c:pt>
                <c:pt idx="38">
                  <c:v>2.5031301165366466</c:v>
                </c:pt>
                <c:pt idx="39">
                  <c:v>2.5009743423189348</c:v>
                </c:pt>
                <c:pt idx="40">
                  <c:v>2.4956621306205133</c:v>
                </c:pt>
                <c:pt idx="41">
                  <c:v>2.4727992508087859</c:v>
                </c:pt>
                <c:pt idx="42">
                  <c:v>2.4556805618781299</c:v>
                </c:pt>
                <c:pt idx="43">
                  <c:v>2.4353503709810389</c:v>
                </c:pt>
                <c:pt idx="44">
                  <c:v>2.4308610589145574</c:v>
                </c:pt>
                <c:pt idx="45">
                  <c:v>2.4242888612201896</c:v>
                </c:pt>
                <c:pt idx="46">
                  <c:v>2.4166465621230397</c:v>
                </c:pt>
                <c:pt idx="47">
                  <c:v>2.4153346653346652</c:v>
                </c:pt>
                <c:pt idx="48">
                  <c:v>2.4148660328435607</c:v>
                </c:pt>
                <c:pt idx="49">
                  <c:v>2.4119968429360696</c:v>
                </c:pt>
                <c:pt idx="50">
                  <c:v>2.3957655591701776</c:v>
                </c:pt>
                <c:pt idx="51">
                  <c:v>2.3844562777802225</c:v>
                </c:pt>
                <c:pt idx="52">
                  <c:v>2.3838032124003146</c:v>
                </c:pt>
                <c:pt idx="53">
                  <c:v>2.3815851922164213</c:v>
                </c:pt>
                <c:pt idx="54">
                  <c:v>2.3758241758241758</c:v>
                </c:pt>
                <c:pt idx="55">
                  <c:v>2.3590028727643406</c:v>
                </c:pt>
                <c:pt idx="56">
                  <c:v>2.3583877435607423</c:v>
                </c:pt>
                <c:pt idx="57">
                  <c:v>2.35</c:v>
                </c:pt>
                <c:pt idx="58">
                  <c:v>2.3468255841397214</c:v>
                </c:pt>
                <c:pt idx="59">
                  <c:v>2.3374030688005281</c:v>
                </c:pt>
                <c:pt idx="60">
                  <c:v>2.3112513144058884</c:v>
                </c:pt>
                <c:pt idx="61">
                  <c:v>2.2817775571002978</c:v>
                </c:pt>
                <c:pt idx="62">
                  <c:v>2.278481012658228</c:v>
                </c:pt>
                <c:pt idx="63">
                  <c:v>2.2217129762245773</c:v>
                </c:pt>
                <c:pt idx="64">
                  <c:v>2.2055707653850734</c:v>
                </c:pt>
                <c:pt idx="65">
                  <c:v>2.155401809473124</c:v>
                </c:pt>
                <c:pt idx="66">
                  <c:v>2.0977231235575764</c:v>
                </c:pt>
                <c:pt idx="67">
                  <c:v>2.096345514950166</c:v>
                </c:pt>
                <c:pt idx="68">
                  <c:v>2.0935271344155404</c:v>
                </c:pt>
                <c:pt idx="69">
                  <c:v>2.0667840132532613</c:v>
                </c:pt>
                <c:pt idx="70">
                  <c:v>2.0218867924528303</c:v>
                </c:pt>
                <c:pt idx="71">
                  <c:v>1.9366018015540123</c:v>
                </c:pt>
                <c:pt idx="72">
                  <c:v>1.929180226251356</c:v>
                </c:pt>
                <c:pt idx="73">
                  <c:v>1.91854041857932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55632"/>
        <c:axId val="3832825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420424347532339"/>
                  <c:y val="-0.8747990934868664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F-478F-AE91-F90BAF5F10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市区町村別_歯科医療費!$AC$6:$AC$79</c:f>
              <c:numCache>
                <c:formatCode>General</c:formatCode>
                <c:ptCount val="74"/>
                <c:pt idx="0">
                  <c:v>2.6307469367458474</c:v>
                </c:pt>
                <c:pt idx="1">
                  <c:v>2.6307469367458474</c:v>
                </c:pt>
                <c:pt idx="2">
                  <c:v>2.6307469367458474</c:v>
                </c:pt>
                <c:pt idx="3">
                  <c:v>2.6307469367458474</c:v>
                </c:pt>
                <c:pt idx="4">
                  <c:v>2.6307469367458474</c:v>
                </c:pt>
                <c:pt idx="5">
                  <c:v>2.6307469367458474</c:v>
                </c:pt>
                <c:pt idx="6">
                  <c:v>2.6307469367458474</c:v>
                </c:pt>
                <c:pt idx="7">
                  <c:v>2.6307469367458474</c:v>
                </c:pt>
                <c:pt idx="8">
                  <c:v>2.6307469367458474</c:v>
                </c:pt>
                <c:pt idx="9">
                  <c:v>2.6307469367458474</c:v>
                </c:pt>
                <c:pt idx="10">
                  <c:v>2.6307469367458474</c:v>
                </c:pt>
                <c:pt idx="11">
                  <c:v>2.6307469367458474</c:v>
                </c:pt>
                <c:pt idx="12">
                  <c:v>2.6307469367458474</c:v>
                </c:pt>
                <c:pt idx="13">
                  <c:v>2.6307469367458474</c:v>
                </c:pt>
                <c:pt idx="14">
                  <c:v>2.6307469367458474</c:v>
                </c:pt>
                <c:pt idx="15">
                  <c:v>2.6307469367458474</c:v>
                </c:pt>
                <c:pt idx="16">
                  <c:v>2.6307469367458474</c:v>
                </c:pt>
                <c:pt idx="17">
                  <c:v>2.6307469367458474</c:v>
                </c:pt>
                <c:pt idx="18">
                  <c:v>2.6307469367458474</c:v>
                </c:pt>
                <c:pt idx="19">
                  <c:v>2.6307469367458474</c:v>
                </c:pt>
                <c:pt idx="20">
                  <c:v>2.6307469367458474</c:v>
                </c:pt>
                <c:pt idx="21">
                  <c:v>2.6307469367458474</c:v>
                </c:pt>
                <c:pt idx="22">
                  <c:v>2.6307469367458474</c:v>
                </c:pt>
                <c:pt idx="23">
                  <c:v>2.6307469367458474</c:v>
                </c:pt>
                <c:pt idx="24">
                  <c:v>2.6307469367458474</c:v>
                </c:pt>
                <c:pt idx="25">
                  <c:v>2.6307469367458474</c:v>
                </c:pt>
                <c:pt idx="26">
                  <c:v>2.6307469367458474</c:v>
                </c:pt>
                <c:pt idx="27">
                  <c:v>2.6307469367458474</c:v>
                </c:pt>
                <c:pt idx="28">
                  <c:v>2.6307469367458474</c:v>
                </c:pt>
                <c:pt idx="29">
                  <c:v>2.6307469367458474</c:v>
                </c:pt>
                <c:pt idx="30">
                  <c:v>2.6307469367458474</c:v>
                </c:pt>
                <c:pt idx="31">
                  <c:v>2.6307469367458474</c:v>
                </c:pt>
                <c:pt idx="32">
                  <c:v>2.6307469367458474</c:v>
                </c:pt>
                <c:pt idx="33">
                  <c:v>2.6307469367458474</c:v>
                </c:pt>
                <c:pt idx="34">
                  <c:v>2.6307469367458474</c:v>
                </c:pt>
                <c:pt idx="35">
                  <c:v>2.6307469367458474</c:v>
                </c:pt>
                <c:pt idx="36">
                  <c:v>2.6307469367458474</c:v>
                </c:pt>
                <c:pt idx="37">
                  <c:v>2.6307469367458474</c:v>
                </c:pt>
                <c:pt idx="38">
                  <c:v>2.6307469367458474</c:v>
                </c:pt>
                <c:pt idx="39">
                  <c:v>2.6307469367458474</c:v>
                </c:pt>
                <c:pt idx="40">
                  <c:v>2.6307469367458474</c:v>
                </c:pt>
                <c:pt idx="41">
                  <c:v>2.6307469367458474</c:v>
                </c:pt>
                <c:pt idx="42">
                  <c:v>2.6307469367458474</c:v>
                </c:pt>
                <c:pt idx="43">
                  <c:v>2.6307469367458474</c:v>
                </c:pt>
                <c:pt idx="44">
                  <c:v>2.6307469367458474</c:v>
                </c:pt>
                <c:pt idx="45">
                  <c:v>2.6307469367458474</c:v>
                </c:pt>
                <c:pt idx="46">
                  <c:v>2.6307469367458474</c:v>
                </c:pt>
                <c:pt idx="47">
                  <c:v>2.6307469367458474</c:v>
                </c:pt>
                <c:pt idx="48">
                  <c:v>2.6307469367458474</c:v>
                </c:pt>
                <c:pt idx="49">
                  <c:v>2.6307469367458474</c:v>
                </c:pt>
                <c:pt idx="50">
                  <c:v>2.6307469367458474</c:v>
                </c:pt>
                <c:pt idx="51">
                  <c:v>2.6307469367458474</c:v>
                </c:pt>
                <c:pt idx="52">
                  <c:v>2.6307469367458474</c:v>
                </c:pt>
                <c:pt idx="53">
                  <c:v>2.6307469367458474</c:v>
                </c:pt>
                <c:pt idx="54">
                  <c:v>2.6307469367458474</c:v>
                </c:pt>
                <c:pt idx="55">
                  <c:v>2.6307469367458474</c:v>
                </c:pt>
                <c:pt idx="56">
                  <c:v>2.6307469367458474</c:v>
                </c:pt>
                <c:pt idx="57">
                  <c:v>2.6307469367458474</c:v>
                </c:pt>
                <c:pt idx="58">
                  <c:v>2.6307469367458474</c:v>
                </c:pt>
                <c:pt idx="59">
                  <c:v>2.6307469367458474</c:v>
                </c:pt>
                <c:pt idx="60">
                  <c:v>2.6307469367458474</c:v>
                </c:pt>
                <c:pt idx="61">
                  <c:v>2.6307469367458474</c:v>
                </c:pt>
                <c:pt idx="62">
                  <c:v>2.6307469367458474</c:v>
                </c:pt>
                <c:pt idx="63">
                  <c:v>2.6307469367458474</c:v>
                </c:pt>
                <c:pt idx="64">
                  <c:v>2.6307469367458474</c:v>
                </c:pt>
                <c:pt idx="65">
                  <c:v>2.6307469367458474</c:v>
                </c:pt>
                <c:pt idx="66">
                  <c:v>2.6307469367458474</c:v>
                </c:pt>
                <c:pt idx="67">
                  <c:v>2.6307469367458474</c:v>
                </c:pt>
                <c:pt idx="68">
                  <c:v>2.6307469367458474</c:v>
                </c:pt>
                <c:pt idx="69">
                  <c:v>2.6307469367458474</c:v>
                </c:pt>
                <c:pt idx="70">
                  <c:v>2.6307469367458474</c:v>
                </c:pt>
                <c:pt idx="71">
                  <c:v>2.6307469367458474</c:v>
                </c:pt>
                <c:pt idx="72">
                  <c:v>2.6307469367458474</c:v>
                </c:pt>
                <c:pt idx="73">
                  <c:v>2.6307469367458474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83072"/>
        <c:axId val="383281392"/>
      </c:scatterChart>
      <c:catAx>
        <c:axId val="3832556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2512"/>
        <c:crosses val="autoZero"/>
        <c:auto val="1"/>
        <c:lblAlgn val="ctr"/>
        <c:lblOffset val="100"/>
        <c:noMultiLvlLbl val="0"/>
      </c:catAx>
      <c:valAx>
        <c:axId val="38328251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件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4866034208119"/>
              <c:y val="4.1253938400205761E-2"/>
            </c:manualLayout>
          </c:layout>
          <c:overlay val="0"/>
        </c:title>
        <c:numFmt formatCode="#,##0.0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55632"/>
        <c:crosses val="autoZero"/>
        <c:crossBetween val="between"/>
      </c:valAx>
      <c:valAx>
        <c:axId val="3832813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83072"/>
        <c:crosses val="max"/>
        <c:crossBetween val="midCat"/>
      </c:valAx>
      <c:valAx>
        <c:axId val="38328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813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556763285024"/>
          <c:y val="7.2842319315843618E-2"/>
          <c:w val="0.79858671497584544"/>
          <c:h val="0.894674881044238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市区町村別_歯科医療費!$W$4</c:f>
              <c:strCache>
                <c:ptCount val="1"/>
                <c:pt idx="0">
                  <c:v>歯科患者割合(被保険者数に占める割合)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0"/>
              <c:layout>
                <c:manualLayout>
                  <c:x val="1.5526393646648621E-3"/>
                  <c:y val="1.582245308939329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1-4D97-818D-608B4DF45731}"/>
                </c:ext>
              </c:extLst>
            </c:dLbl>
            <c:dLbl>
              <c:idx val="21"/>
              <c:layout>
                <c:manualLayout>
                  <c:x val="1.5526393646648621E-3"/>
                  <c:y val="3.683951936986599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1-4D97-818D-608B4DF45731}"/>
                </c:ext>
              </c:extLst>
            </c:dLbl>
            <c:dLbl>
              <c:idx val="22"/>
              <c:layout>
                <c:manualLayout>
                  <c:x val="4.655962012905245E-3"/>
                  <c:y val="7.911226544696649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3-4EA3-8FB7-E59D807AE546}"/>
                </c:ext>
              </c:extLst>
            </c:dLbl>
            <c:dLbl>
              <c:idx val="23"/>
              <c:layout>
                <c:manualLayout>
                  <c:x val="6.2086013775701073E-3"/>
                  <c:y val="3.164490617878659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3-4EA3-8FB7-E59D807AE546}"/>
                </c:ext>
              </c:extLst>
            </c:dLbl>
            <c:dLbl>
              <c:idx val="24"/>
              <c:layout>
                <c:manualLayout>
                  <c:x val="7.7691873216604191E-3"/>
                  <c:y val="1.582245308939329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5C-4C52-B8F4-01CECB79D708}"/>
                </c:ext>
              </c:extLst>
            </c:dLbl>
            <c:dLbl>
              <c:idx val="25"/>
              <c:layout>
                <c:manualLayout>
                  <c:x val="9.3338076829974984E-3"/>
                  <c:y val="-1.313263606419643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5C-4C52-B8F4-01CECB79D708}"/>
                </c:ext>
              </c:extLst>
            </c:dLbl>
            <c:dLbl>
              <c:idx val="26"/>
              <c:layout>
                <c:manualLayout>
                  <c:x val="1.2286023067086132E-2"/>
                  <c:y val="7.120103890226984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5C-4C52-B8F4-01CECB79D708}"/>
                </c:ext>
              </c:extLst>
            </c:dLbl>
            <c:dLbl>
              <c:idx val="27"/>
              <c:layout>
                <c:manualLayout>
                  <c:x val="1.3995791705483632E-2"/>
                  <c:y val="-5.8371500895714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5C-4C52-B8F4-01CECB79D708}"/>
                </c:ext>
              </c:extLst>
            </c:dLbl>
            <c:dLbl>
              <c:idx val="28"/>
              <c:layout>
                <c:manualLayout>
                  <c:x val="1.7108985502993914E-2"/>
                  <c:y val="3.164490617878659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5C-4C52-B8F4-01CECB79D708}"/>
                </c:ext>
              </c:extLst>
            </c:dLbl>
            <c:dLbl>
              <c:idx val="29"/>
              <c:layout>
                <c:manualLayout>
                  <c:x val="1.7103973045202475E-2"/>
                  <c:y val="2.37336796340899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5C-4C52-B8F4-01CECB79D708}"/>
                </c:ext>
              </c:extLst>
            </c:dLbl>
            <c:dLbl>
              <c:idx val="30"/>
              <c:layout>
                <c:manualLayout>
                  <c:x val="1.8659791041637518E-2"/>
                  <c:y val="5.537858582024445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5C-4C52-B8F4-01CECB79D708}"/>
                </c:ext>
              </c:extLst>
            </c:dLbl>
            <c:dLbl>
              <c:idx val="31"/>
              <c:layout>
                <c:manualLayout>
                  <c:x val="1.8659791041637633E-2"/>
                  <c:y val="3.164490617878659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C-4C52-B8F4-01CECB79D708}"/>
                </c:ext>
              </c:extLst>
            </c:dLbl>
            <c:dLbl>
              <c:idx val="32"/>
              <c:layout>
                <c:manualLayout>
                  <c:x val="2.1765069770967354E-2"/>
                  <c:y val="2.37336796340899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C-4C52-B8F4-01CECB79D708}"/>
                </c:ext>
              </c:extLst>
            </c:dLbl>
            <c:dLbl>
              <c:idx val="33"/>
              <c:layout>
                <c:manualLayout>
                  <c:x val="2.3317342370427967E-2"/>
                  <c:y val="2.45227966036852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C-4C52-B8F4-01CECB79D708}"/>
                </c:ext>
              </c:extLst>
            </c:dLbl>
            <c:dLbl>
              <c:idx val="34"/>
              <c:layout>
                <c:manualLayout>
                  <c:x val="2.4868392419207623E-2"/>
                  <c:y val="1.582245308939329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C-4C52-B8F4-01CECB79D708}"/>
                </c:ext>
              </c:extLst>
            </c:dLbl>
            <c:dLbl>
              <c:idx val="35"/>
              <c:layout>
                <c:manualLayout>
                  <c:x val="2.6440451426819282E-2"/>
                  <c:y val="5.62628600823045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C-4C52-B8F4-01CECB79D708}"/>
                </c:ext>
              </c:extLst>
            </c:dLbl>
            <c:dLbl>
              <c:idx val="36"/>
              <c:layout>
                <c:manualLayout>
                  <c:x val="2.6439839438831381E-2"/>
                  <c:y val="4.82253086419753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C-4C52-B8F4-01CECB79D708}"/>
                </c:ext>
              </c:extLst>
            </c:dLbl>
            <c:dLbl>
              <c:idx val="37"/>
              <c:layout>
                <c:manualLayout>
                  <c:x val="2.7997226470438723E-2"/>
                  <c:y val="8.0375514403292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5C-4C52-B8F4-01CECB79D708}"/>
                </c:ext>
              </c:extLst>
            </c:dLbl>
            <c:dLbl>
              <c:idx val="38"/>
              <c:layout>
                <c:manualLayout>
                  <c:x val="2.9549962393338142E-2"/>
                  <c:y val="-1.9048996913580246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5C-4C52-B8F4-01CECB79D708}"/>
                </c:ext>
              </c:extLst>
            </c:dLbl>
            <c:dLbl>
              <c:idx val="39"/>
              <c:layout>
                <c:manualLayout>
                  <c:x val="3.1110286967287407E-2"/>
                  <c:y val="1.607510288814399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C-4C52-B8F4-01CECB79D708}"/>
                </c:ext>
              </c:extLst>
            </c:dLbl>
            <c:dLbl>
              <c:idx val="40"/>
              <c:layout>
                <c:manualLayout>
                  <c:x val="2.6863457524055719E-2"/>
                  <c:y val="1.0252298739711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911049165065995E-2"/>
                      <c:h val="1.57789612206467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95C-4C52-B8F4-01CECB79D708}"/>
                </c:ext>
              </c:extLst>
            </c:dLbl>
            <c:dLbl>
              <c:idx val="41"/>
              <c:layout>
                <c:manualLayout>
                  <c:x val="3.2597172982688695E-2"/>
                  <c:y val="4.01877572016460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C-4C52-B8F4-01CECB79D708}"/>
                </c:ext>
              </c:extLst>
            </c:dLbl>
            <c:dLbl>
              <c:idx val="42"/>
              <c:layout>
                <c:manualLayout>
                  <c:x val="3.274686524452898E-2"/>
                  <c:y val="2.411265432847320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C-4C52-B8F4-01CECB79D708}"/>
                </c:ext>
              </c:extLst>
            </c:dLbl>
            <c:dLbl>
              <c:idx val="43"/>
              <c:layout>
                <c:manualLayout>
                  <c:x val="3.5856988199035517E-2"/>
                  <c:y val="8.21962171656936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C-4C52-B8F4-01CECB79D708}"/>
                </c:ext>
              </c:extLst>
            </c:dLbl>
            <c:dLbl>
              <c:idx val="44"/>
              <c:layout>
                <c:manualLayout>
                  <c:x val="3.7412539266679271E-2"/>
                  <c:y val="8.219621724224478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C-4C52-B8F4-01CECB79D708}"/>
                </c:ext>
              </c:extLst>
            </c:dLbl>
            <c:dLbl>
              <c:idx val="45"/>
              <c:layout>
                <c:manualLayout>
                  <c:x val="3.741388564025265E-2"/>
                  <c:y val="2.411265432098765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5C-4C52-B8F4-01CECB79D708}"/>
                </c:ext>
              </c:extLst>
            </c:dLbl>
            <c:dLbl>
              <c:idx val="46"/>
              <c:layout>
                <c:manualLayout>
                  <c:x val="3.8968335129517966E-2"/>
                  <c:y val="8.21962171656936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5C-4C52-B8F4-01CECB79D708}"/>
                </c:ext>
              </c:extLst>
            </c:dLbl>
            <c:dLbl>
              <c:idx val="47"/>
              <c:layout>
                <c:manualLayout>
                  <c:x val="4.0271379953354162E-2"/>
                  <c:y val="-7.655119259440675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D-4F9E-BA66-8D633DFF4D04}"/>
                </c:ext>
              </c:extLst>
            </c:dLbl>
            <c:dLbl>
              <c:idx val="48"/>
              <c:layout>
                <c:manualLayout>
                  <c:x val="4.041568672090104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8-4349-8083-81AA1401EDAA}"/>
                </c:ext>
              </c:extLst>
            </c:dLbl>
            <c:dLbl>
              <c:idx val="49"/>
              <c:layout>
                <c:manualLayout>
                  <c:x val="3.730678774237019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8-4349-8083-81AA1401ED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市区町村別_歯科医療費!$W$6:$W$79</c:f>
              <c:strCache>
                <c:ptCount val="74"/>
                <c:pt idx="0">
                  <c:v>豊能町</c:v>
                </c:pt>
                <c:pt idx="1">
                  <c:v>箕面市</c:v>
                </c:pt>
                <c:pt idx="2">
                  <c:v>池田市</c:v>
                </c:pt>
                <c:pt idx="3">
                  <c:v>吹田市</c:v>
                </c:pt>
                <c:pt idx="4">
                  <c:v>大阪狭山市</c:v>
                </c:pt>
                <c:pt idx="5">
                  <c:v>交野市</c:v>
                </c:pt>
                <c:pt idx="6">
                  <c:v>茨木市</c:v>
                </c:pt>
                <c:pt idx="7">
                  <c:v>豊中市</c:v>
                </c:pt>
                <c:pt idx="8">
                  <c:v>河内長野市</c:v>
                </c:pt>
                <c:pt idx="9">
                  <c:v>堺市南区</c:v>
                </c:pt>
                <c:pt idx="10">
                  <c:v>高石市</c:v>
                </c:pt>
                <c:pt idx="11">
                  <c:v>高槻市</c:v>
                </c:pt>
                <c:pt idx="12">
                  <c:v>北区</c:v>
                </c:pt>
                <c:pt idx="13">
                  <c:v>島本町</c:v>
                </c:pt>
                <c:pt idx="14">
                  <c:v>八尾市</c:v>
                </c:pt>
                <c:pt idx="15">
                  <c:v>羽曳野市</c:v>
                </c:pt>
                <c:pt idx="16">
                  <c:v>堺市東区</c:v>
                </c:pt>
                <c:pt idx="17">
                  <c:v>福島区</c:v>
                </c:pt>
                <c:pt idx="18">
                  <c:v>富田林市</c:v>
                </c:pt>
                <c:pt idx="19">
                  <c:v>河南町</c:v>
                </c:pt>
                <c:pt idx="20">
                  <c:v>阪南市</c:v>
                </c:pt>
                <c:pt idx="21">
                  <c:v>田尻町</c:v>
                </c:pt>
                <c:pt idx="22">
                  <c:v>堺市</c:v>
                </c:pt>
                <c:pt idx="23">
                  <c:v>東大阪市</c:v>
                </c:pt>
                <c:pt idx="24">
                  <c:v>枚方市</c:v>
                </c:pt>
                <c:pt idx="25">
                  <c:v>松原市</c:v>
                </c:pt>
                <c:pt idx="26">
                  <c:v>鶴見区</c:v>
                </c:pt>
                <c:pt idx="27">
                  <c:v>天王寺区</c:v>
                </c:pt>
                <c:pt idx="28">
                  <c:v>和泉市</c:v>
                </c:pt>
                <c:pt idx="29">
                  <c:v>寝屋川市</c:v>
                </c:pt>
                <c:pt idx="30">
                  <c:v>太子町</c:v>
                </c:pt>
                <c:pt idx="31">
                  <c:v>東住吉区</c:v>
                </c:pt>
                <c:pt idx="32">
                  <c:v>堺市堺区</c:v>
                </c:pt>
                <c:pt idx="33">
                  <c:v>都島区</c:v>
                </c:pt>
                <c:pt idx="34">
                  <c:v>堺市西区</c:v>
                </c:pt>
                <c:pt idx="35">
                  <c:v>堺市美原区</c:v>
                </c:pt>
                <c:pt idx="36">
                  <c:v>大東市</c:v>
                </c:pt>
                <c:pt idx="37">
                  <c:v>大阪市</c:v>
                </c:pt>
                <c:pt idx="38">
                  <c:v>西淀川区</c:v>
                </c:pt>
                <c:pt idx="39">
                  <c:v>藤井寺市</c:v>
                </c:pt>
                <c:pt idx="40">
                  <c:v>淀川区</c:v>
                </c:pt>
                <c:pt idx="41">
                  <c:v>中央区</c:v>
                </c:pt>
                <c:pt idx="42">
                  <c:v>摂津市</c:v>
                </c:pt>
                <c:pt idx="43">
                  <c:v>泉大津市</c:v>
                </c:pt>
                <c:pt idx="44">
                  <c:v>堺市北区</c:v>
                </c:pt>
                <c:pt idx="45">
                  <c:v>城東区</c:v>
                </c:pt>
                <c:pt idx="46">
                  <c:v>阿倍野区</c:v>
                </c:pt>
                <c:pt idx="47">
                  <c:v>守口市</c:v>
                </c:pt>
                <c:pt idx="48">
                  <c:v>平野区</c:v>
                </c:pt>
                <c:pt idx="49">
                  <c:v>堺市中区</c:v>
                </c:pt>
                <c:pt idx="50">
                  <c:v>門真市</c:v>
                </c:pt>
                <c:pt idx="51">
                  <c:v>生野区</c:v>
                </c:pt>
                <c:pt idx="52">
                  <c:v>東淀川区</c:v>
                </c:pt>
                <c:pt idx="53">
                  <c:v>四條畷市</c:v>
                </c:pt>
                <c:pt idx="54">
                  <c:v>岬町</c:v>
                </c:pt>
                <c:pt idx="55">
                  <c:v>大正区</c:v>
                </c:pt>
                <c:pt idx="56">
                  <c:v>住之江区</c:v>
                </c:pt>
                <c:pt idx="57">
                  <c:v>東成区</c:v>
                </c:pt>
                <c:pt idx="58">
                  <c:v>住吉区</c:v>
                </c:pt>
                <c:pt idx="59">
                  <c:v>柏原市</c:v>
                </c:pt>
                <c:pt idx="60">
                  <c:v>旭区</c:v>
                </c:pt>
                <c:pt idx="61">
                  <c:v>港区</c:v>
                </c:pt>
                <c:pt idx="62">
                  <c:v>忠岡町</c:v>
                </c:pt>
                <c:pt idx="63">
                  <c:v>熊取町</c:v>
                </c:pt>
                <c:pt idx="64">
                  <c:v>西区</c:v>
                </c:pt>
                <c:pt idx="65">
                  <c:v>此花区</c:v>
                </c:pt>
                <c:pt idx="66">
                  <c:v>能勢町</c:v>
                </c:pt>
                <c:pt idx="67">
                  <c:v>泉南市</c:v>
                </c:pt>
                <c:pt idx="68">
                  <c:v>岸和田市</c:v>
                </c:pt>
                <c:pt idx="69">
                  <c:v>泉佐野市</c:v>
                </c:pt>
                <c:pt idx="70">
                  <c:v>貝塚市</c:v>
                </c:pt>
                <c:pt idx="71">
                  <c:v>千早赤阪村</c:v>
                </c:pt>
                <c:pt idx="72">
                  <c:v>浪速区</c:v>
                </c:pt>
                <c:pt idx="73">
                  <c:v>西成区</c:v>
                </c:pt>
              </c:strCache>
            </c:strRef>
          </c:cat>
          <c:val>
            <c:numRef>
              <c:f>市区町村別_歯科医療費!$X$6:$X$79</c:f>
              <c:numCache>
                <c:formatCode>0.0%</c:formatCode>
                <c:ptCount val="74"/>
                <c:pt idx="0">
                  <c:v>0.62234824616677165</c:v>
                </c:pt>
                <c:pt idx="1">
                  <c:v>0.60147695441813087</c:v>
                </c:pt>
                <c:pt idx="2">
                  <c:v>0.58425720620842569</c:v>
                </c:pt>
                <c:pt idx="3">
                  <c:v>0.58422218158915906</c:v>
                </c:pt>
                <c:pt idx="4">
                  <c:v>0.57653174076531744</c:v>
                </c:pt>
                <c:pt idx="5">
                  <c:v>0.5734344738540994</c:v>
                </c:pt>
                <c:pt idx="6">
                  <c:v>0.570448307410796</c:v>
                </c:pt>
                <c:pt idx="7">
                  <c:v>0.56336637035523318</c:v>
                </c:pt>
                <c:pt idx="8">
                  <c:v>0.56177528988404635</c:v>
                </c:pt>
                <c:pt idx="9">
                  <c:v>0.55623329191611126</c:v>
                </c:pt>
                <c:pt idx="10">
                  <c:v>0.55563047875927174</c:v>
                </c:pt>
                <c:pt idx="11">
                  <c:v>0.55482999709396741</c:v>
                </c:pt>
                <c:pt idx="12">
                  <c:v>0.55385075967367714</c:v>
                </c:pt>
                <c:pt idx="13">
                  <c:v>0.55315471045808129</c:v>
                </c:pt>
                <c:pt idx="14">
                  <c:v>0.54754994843259064</c:v>
                </c:pt>
                <c:pt idx="15">
                  <c:v>0.5465815176558978</c:v>
                </c:pt>
                <c:pt idx="16">
                  <c:v>0.54554442393883473</c:v>
                </c:pt>
                <c:pt idx="17">
                  <c:v>0.54487930630419501</c:v>
                </c:pt>
                <c:pt idx="18">
                  <c:v>0.54420698633109132</c:v>
                </c:pt>
                <c:pt idx="19">
                  <c:v>0.54335856847900899</c:v>
                </c:pt>
                <c:pt idx="20">
                  <c:v>0.542534268075756</c:v>
                </c:pt>
                <c:pt idx="21">
                  <c:v>0.5423728813559322</c:v>
                </c:pt>
                <c:pt idx="22">
                  <c:v>0.54004514108541657</c:v>
                </c:pt>
                <c:pt idx="23">
                  <c:v>0.53802547599170547</c:v>
                </c:pt>
                <c:pt idx="24">
                  <c:v>0.53675185490519373</c:v>
                </c:pt>
                <c:pt idx="25">
                  <c:v>0.53541831097079717</c:v>
                </c:pt>
                <c:pt idx="26">
                  <c:v>0.53304175493747008</c:v>
                </c:pt>
                <c:pt idx="27">
                  <c:v>0.53194396993508708</c:v>
                </c:pt>
                <c:pt idx="28">
                  <c:v>0.5287629037629038</c:v>
                </c:pt>
                <c:pt idx="29">
                  <c:v>0.52818657016485726</c:v>
                </c:pt>
                <c:pt idx="30">
                  <c:v>0.52634076886568582</c:v>
                </c:pt>
                <c:pt idx="31">
                  <c:v>0.5262809604840234</c:v>
                </c:pt>
                <c:pt idx="32">
                  <c:v>0.5238203576466306</c:v>
                </c:pt>
                <c:pt idx="33">
                  <c:v>0.52219032899094719</c:v>
                </c:pt>
                <c:pt idx="34">
                  <c:v>0.52152309735819358</c:v>
                </c:pt>
                <c:pt idx="35">
                  <c:v>0.52072213500784925</c:v>
                </c:pt>
                <c:pt idx="36">
                  <c:v>0.51995136509340112</c:v>
                </c:pt>
                <c:pt idx="37">
                  <c:v>0.51943992547171125</c:v>
                </c:pt>
                <c:pt idx="38">
                  <c:v>0.51797410510281794</c:v>
                </c:pt>
                <c:pt idx="39">
                  <c:v>0.51748049696619469</c:v>
                </c:pt>
                <c:pt idx="40">
                  <c:v>0.51588385217549604</c:v>
                </c:pt>
                <c:pt idx="41">
                  <c:v>0.51543042772062808</c:v>
                </c:pt>
                <c:pt idx="42">
                  <c:v>0.51439920556107255</c:v>
                </c:pt>
                <c:pt idx="43">
                  <c:v>0.51278613159659037</c:v>
                </c:pt>
                <c:pt idx="44">
                  <c:v>0.51169242964724537</c:v>
                </c:pt>
                <c:pt idx="45">
                  <c:v>0.51112374147450468</c:v>
                </c:pt>
                <c:pt idx="46">
                  <c:v>0.5102729408929324</c:v>
                </c:pt>
                <c:pt idx="47">
                  <c:v>0.50898178103184066</c:v>
                </c:pt>
                <c:pt idx="48">
                  <c:v>0.50879124437392742</c:v>
                </c:pt>
                <c:pt idx="49">
                  <c:v>0.50831180500954731</c:v>
                </c:pt>
                <c:pt idx="50">
                  <c:v>0.50053981800421576</c:v>
                </c:pt>
                <c:pt idx="51">
                  <c:v>0.50007350418973884</c:v>
                </c:pt>
                <c:pt idx="52">
                  <c:v>0.49931787175989084</c:v>
                </c:pt>
                <c:pt idx="53">
                  <c:v>0.49660754672062851</c:v>
                </c:pt>
                <c:pt idx="54">
                  <c:v>0.49641936407906045</c:v>
                </c:pt>
                <c:pt idx="55">
                  <c:v>0.49587619312389952</c:v>
                </c:pt>
                <c:pt idx="56">
                  <c:v>0.4951735907418271</c:v>
                </c:pt>
                <c:pt idx="57">
                  <c:v>0.49403906316056478</c:v>
                </c:pt>
                <c:pt idx="58">
                  <c:v>0.49318036966220524</c:v>
                </c:pt>
                <c:pt idx="59">
                  <c:v>0.48996383363471974</c:v>
                </c:pt>
                <c:pt idx="60">
                  <c:v>0.48858685049099304</c:v>
                </c:pt>
                <c:pt idx="61">
                  <c:v>0.48787328823626464</c:v>
                </c:pt>
                <c:pt idx="62">
                  <c:v>0.48755695758850331</c:v>
                </c:pt>
                <c:pt idx="63">
                  <c:v>0.48737021540368819</c:v>
                </c:pt>
                <c:pt idx="64">
                  <c:v>0.48642907717724804</c:v>
                </c:pt>
                <c:pt idx="65">
                  <c:v>0.48212826797385622</c:v>
                </c:pt>
                <c:pt idx="66">
                  <c:v>0.47698149027052683</c:v>
                </c:pt>
                <c:pt idx="67">
                  <c:v>0.47639262787326569</c:v>
                </c:pt>
                <c:pt idx="68">
                  <c:v>0.47559505356343218</c:v>
                </c:pt>
                <c:pt idx="69">
                  <c:v>0.47328611703224921</c:v>
                </c:pt>
                <c:pt idx="70">
                  <c:v>0.46681708550532952</c:v>
                </c:pt>
                <c:pt idx="71">
                  <c:v>0.45660377358490567</c:v>
                </c:pt>
                <c:pt idx="72">
                  <c:v>0.43728933830051447</c:v>
                </c:pt>
                <c:pt idx="73">
                  <c:v>0.40772940297493715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84752"/>
        <c:axId val="38327299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1655657147460426"/>
                  <c:y val="-0.8768405992798353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9-419E-A99A-61815CF3B5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市区町村別_歯科医療費!$AD$6:$AD$79</c:f>
              <c:numCache>
                <c:formatCode>0.0%</c:formatCode>
                <c:ptCount val="74"/>
                <c:pt idx="0">
                  <c:v>0.54619013323445964</c:v>
                </c:pt>
                <c:pt idx="1">
                  <c:v>0.54619013323445964</c:v>
                </c:pt>
                <c:pt idx="2">
                  <c:v>0.54619013323445964</c:v>
                </c:pt>
                <c:pt idx="3">
                  <c:v>0.54619013323445964</c:v>
                </c:pt>
                <c:pt idx="4">
                  <c:v>0.54619013323445964</c:v>
                </c:pt>
                <c:pt idx="5">
                  <c:v>0.54619013323445964</c:v>
                </c:pt>
                <c:pt idx="6">
                  <c:v>0.54619013323445964</c:v>
                </c:pt>
                <c:pt idx="7">
                  <c:v>0.54619013323445964</c:v>
                </c:pt>
                <c:pt idx="8">
                  <c:v>0.54619013323445964</c:v>
                </c:pt>
                <c:pt idx="9">
                  <c:v>0.54619013323445964</c:v>
                </c:pt>
                <c:pt idx="10">
                  <c:v>0.54619013323445964</c:v>
                </c:pt>
                <c:pt idx="11">
                  <c:v>0.54619013323445964</c:v>
                </c:pt>
                <c:pt idx="12">
                  <c:v>0.54619013323445964</c:v>
                </c:pt>
                <c:pt idx="13">
                  <c:v>0.54619013323445964</c:v>
                </c:pt>
                <c:pt idx="14">
                  <c:v>0.54619013323445964</c:v>
                </c:pt>
                <c:pt idx="15">
                  <c:v>0.54619013323445964</c:v>
                </c:pt>
                <c:pt idx="16">
                  <c:v>0.54619013323445964</c:v>
                </c:pt>
                <c:pt idx="17">
                  <c:v>0.54619013323445964</c:v>
                </c:pt>
                <c:pt idx="18">
                  <c:v>0.54619013323445964</c:v>
                </c:pt>
                <c:pt idx="19">
                  <c:v>0.54619013323445964</c:v>
                </c:pt>
                <c:pt idx="20">
                  <c:v>0.54619013323445964</c:v>
                </c:pt>
                <c:pt idx="21">
                  <c:v>0.54619013323445964</c:v>
                </c:pt>
                <c:pt idx="22">
                  <c:v>0.54619013323445964</c:v>
                </c:pt>
                <c:pt idx="23">
                  <c:v>0.54619013323445964</c:v>
                </c:pt>
                <c:pt idx="24">
                  <c:v>0.54619013323445964</c:v>
                </c:pt>
                <c:pt idx="25">
                  <c:v>0.54619013323445964</c:v>
                </c:pt>
                <c:pt idx="26">
                  <c:v>0.54619013323445964</c:v>
                </c:pt>
                <c:pt idx="27">
                  <c:v>0.54619013323445964</c:v>
                </c:pt>
                <c:pt idx="28">
                  <c:v>0.54619013323445964</c:v>
                </c:pt>
                <c:pt idx="29">
                  <c:v>0.54619013323445964</c:v>
                </c:pt>
                <c:pt idx="30">
                  <c:v>0.54619013323445964</c:v>
                </c:pt>
                <c:pt idx="31">
                  <c:v>0.54619013323445964</c:v>
                </c:pt>
                <c:pt idx="32">
                  <c:v>0.54619013323445964</c:v>
                </c:pt>
                <c:pt idx="33">
                  <c:v>0.54619013323445964</c:v>
                </c:pt>
                <c:pt idx="34">
                  <c:v>0.54619013323445964</c:v>
                </c:pt>
                <c:pt idx="35">
                  <c:v>0.54619013323445964</c:v>
                </c:pt>
                <c:pt idx="36">
                  <c:v>0.54619013323445964</c:v>
                </c:pt>
                <c:pt idx="37">
                  <c:v>0.54619013323445964</c:v>
                </c:pt>
                <c:pt idx="38">
                  <c:v>0.54619013323445964</c:v>
                </c:pt>
                <c:pt idx="39">
                  <c:v>0.54619013323445964</c:v>
                </c:pt>
                <c:pt idx="40">
                  <c:v>0.54619013323445964</c:v>
                </c:pt>
                <c:pt idx="41">
                  <c:v>0.54619013323445964</c:v>
                </c:pt>
                <c:pt idx="42">
                  <c:v>0.54619013323445964</c:v>
                </c:pt>
                <c:pt idx="43">
                  <c:v>0.54619013323445964</c:v>
                </c:pt>
                <c:pt idx="44">
                  <c:v>0.54619013323445964</c:v>
                </c:pt>
                <c:pt idx="45">
                  <c:v>0.54619013323445964</c:v>
                </c:pt>
                <c:pt idx="46">
                  <c:v>0.54619013323445964</c:v>
                </c:pt>
                <c:pt idx="47">
                  <c:v>0.54619013323445964</c:v>
                </c:pt>
                <c:pt idx="48">
                  <c:v>0.54619013323445964</c:v>
                </c:pt>
                <c:pt idx="49">
                  <c:v>0.54619013323445964</c:v>
                </c:pt>
                <c:pt idx="50">
                  <c:v>0.54619013323445964</c:v>
                </c:pt>
                <c:pt idx="51">
                  <c:v>0.54619013323445964</c:v>
                </c:pt>
                <c:pt idx="52">
                  <c:v>0.54619013323445964</c:v>
                </c:pt>
                <c:pt idx="53">
                  <c:v>0.54619013323445964</c:v>
                </c:pt>
                <c:pt idx="54">
                  <c:v>0.54619013323445964</c:v>
                </c:pt>
                <c:pt idx="55">
                  <c:v>0.54619013323445964</c:v>
                </c:pt>
                <c:pt idx="56">
                  <c:v>0.54619013323445964</c:v>
                </c:pt>
                <c:pt idx="57">
                  <c:v>0.54619013323445964</c:v>
                </c:pt>
                <c:pt idx="58">
                  <c:v>0.54619013323445964</c:v>
                </c:pt>
                <c:pt idx="59">
                  <c:v>0.54619013323445964</c:v>
                </c:pt>
                <c:pt idx="60">
                  <c:v>0.54619013323445964</c:v>
                </c:pt>
                <c:pt idx="61">
                  <c:v>0.54619013323445964</c:v>
                </c:pt>
                <c:pt idx="62">
                  <c:v>0.54619013323445964</c:v>
                </c:pt>
                <c:pt idx="63">
                  <c:v>0.54619013323445964</c:v>
                </c:pt>
                <c:pt idx="64">
                  <c:v>0.54619013323445964</c:v>
                </c:pt>
                <c:pt idx="65">
                  <c:v>0.54619013323445964</c:v>
                </c:pt>
                <c:pt idx="66">
                  <c:v>0.54619013323445964</c:v>
                </c:pt>
                <c:pt idx="67">
                  <c:v>0.54619013323445964</c:v>
                </c:pt>
                <c:pt idx="68">
                  <c:v>0.54619013323445964</c:v>
                </c:pt>
                <c:pt idx="69">
                  <c:v>0.54619013323445964</c:v>
                </c:pt>
                <c:pt idx="70">
                  <c:v>0.54619013323445964</c:v>
                </c:pt>
                <c:pt idx="71">
                  <c:v>0.54619013323445964</c:v>
                </c:pt>
                <c:pt idx="72">
                  <c:v>0.54619013323445964</c:v>
                </c:pt>
                <c:pt idx="73">
                  <c:v>0.54619013323445964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59552"/>
        <c:axId val="383275232"/>
      </c:scatterChart>
      <c:catAx>
        <c:axId val="3832847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72992"/>
        <c:crosses val="autoZero"/>
        <c:auto val="1"/>
        <c:lblAlgn val="ctr"/>
        <c:lblOffset val="100"/>
        <c:noMultiLvlLbl val="0"/>
      </c:catAx>
      <c:valAx>
        <c:axId val="38327299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732911749305191"/>
              <c:y val="3.512932420267489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4752"/>
        <c:crosses val="autoZero"/>
        <c:crossBetween val="between"/>
      </c:valAx>
      <c:valAx>
        <c:axId val="3832752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59552"/>
        <c:crosses val="max"/>
        <c:crossBetween val="midCat"/>
      </c:valAx>
      <c:valAx>
        <c:axId val="38325955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32752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64734299516907"/>
          <c:y val="7.9407769756184382E-2"/>
          <c:w val="0.76944420289855076"/>
          <c:h val="0.862728051575858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地区別_年齢調整歯科医療費!$I$3</c:f>
              <c:strCache>
                <c:ptCount val="1"/>
                <c:pt idx="0">
                  <c:v>年齢調整後被保険者一人当たりの歯科医療費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-3.4128330854550563E-3"/>
                  <c:y val="-1.0004230923170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4-4FAF-BC89-D17D0B937F2D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7-49A7-9530-E68E9ADADFEF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7-49A7-9530-E68E9ADADFEF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7-49A7-9530-E68E9ADADFEF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7-49A7-9530-E68E9ADADFEF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7-49A7-9530-E68E9ADADFEF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7-49A7-9530-E68E9ADADFEF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7-49A7-9530-E68E9ADADFEF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7-49A7-9530-E68E9ADADFEF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7-49A7-9530-E68E9ADADFEF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7-49A7-9530-E68E9ADADFEF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7-49A7-9530-E68E9ADADFEF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7-49A7-9530-E68E9ADADFEF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9A7-9530-E68E9ADADFEF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7-49A7-9530-E68E9ADADFEF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7-49A7-9530-E68E9ADADFEF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7-49A7-9530-E68E9ADADFEF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7-49A7-9530-E68E9ADADFEF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7-49A7-9530-E68E9ADADFEF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7-49A7-9530-E68E9ADADFEF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7-49A7-9530-E68E9ADADFEF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7-49A7-9530-E68E9ADADFEF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7-49A7-9530-E68E9ADADFEF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7-49A7-9530-E68E9ADADFEF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7-49A7-9530-E68E9ADADFEF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7-49A7-9530-E68E9ADADFEF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7-49A7-9530-E68E9ADADFE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地区別_年齢調整歯科医療費!$C$5:$C$12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地区別_年齢調整歯科医療費!$E$5:$E$12</c:f>
              <c:numCache>
                <c:formatCode>General</c:formatCode>
                <c:ptCount val="8"/>
                <c:pt idx="0">
                  <c:v>43194.138931000001</c:v>
                </c:pt>
                <c:pt idx="1">
                  <c:v>43109.314771999998</c:v>
                </c:pt>
                <c:pt idx="2">
                  <c:v>43092.963445000001</c:v>
                </c:pt>
                <c:pt idx="3">
                  <c:v>43125.286598999999</c:v>
                </c:pt>
                <c:pt idx="4">
                  <c:v>43174.272712999998</c:v>
                </c:pt>
                <c:pt idx="5">
                  <c:v>43222.992526000002</c:v>
                </c:pt>
                <c:pt idx="6">
                  <c:v>43221.343613999998</c:v>
                </c:pt>
                <c:pt idx="7">
                  <c:v>43355.150377999998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63472"/>
        <c:axId val="38326515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034632024718448"/>
                  <c:y val="-0.846866267317054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4-4FC4-9641-55B7C68CD4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地区別_年齢調整歯科医療費!$I$5:$I$12</c:f>
              <c:numCache>
                <c:formatCode>General</c:formatCode>
                <c:ptCount val="8"/>
                <c:pt idx="0">
                  <c:v>43196.247425712281</c:v>
                </c:pt>
                <c:pt idx="1">
                  <c:v>43196.247425712281</c:v>
                </c:pt>
                <c:pt idx="2">
                  <c:v>43196.247425712281</c:v>
                </c:pt>
                <c:pt idx="3">
                  <c:v>43196.247425712281</c:v>
                </c:pt>
                <c:pt idx="4">
                  <c:v>43196.247425712281</c:v>
                </c:pt>
                <c:pt idx="5">
                  <c:v>43196.247425712281</c:v>
                </c:pt>
                <c:pt idx="6">
                  <c:v>43196.247425712281</c:v>
                </c:pt>
                <c:pt idx="7">
                  <c:v>43196.247425712281</c:v>
                </c:pt>
              </c:numCache>
            </c:numRef>
          </c:xVal>
          <c:yVal>
            <c:numRef>
              <c:f>地区別_年齢調整歯科医療費!$J$5:$J$12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56752"/>
        <c:axId val="383264592"/>
      </c:scatterChart>
      <c:catAx>
        <c:axId val="3832634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65152"/>
        <c:crosses val="autoZero"/>
        <c:auto val="1"/>
        <c:lblAlgn val="ctr"/>
        <c:lblOffset val="100"/>
        <c:noMultiLvlLbl val="0"/>
      </c:catAx>
      <c:valAx>
        <c:axId val="38326515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523651672281493"/>
              <c:y val="4.3172037560136642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63472"/>
        <c:crosses val="autoZero"/>
        <c:crossBetween val="between"/>
      </c:valAx>
      <c:valAx>
        <c:axId val="3832645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56752"/>
        <c:crosses val="max"/>
        <c:crossBetween val="midCat"/>
      </c:valAx>
      <c:valAx>
        <c:axId val="38325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645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57971014492754"/>
          <c:y val="7.9407769756184382E-2"/>
          <c:w val="0.77251183574879223"/>
          <c:h val="0.861753745628028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地区別_年齢調整歯科医療費!$H$3</c:f>
              <c:strCache>
                <c:ptCount val="1"/>
                <c:pt idx="0">
                  <c:v>年齢調整前被保険者一人当たりの歯科医療費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2.71989870216413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C-4C8C-A433-F973BD58CC3F}"/>
                </c:ext>
              </c:extLst>
            </c:dLbl>
            <c:dLbl>
              <c:idx val="1"/>
              <c:layout>
                <c:manualLayout>
                  <c:x val="4.0878031887262412E-2"/>
                  <c:y val="7.879990890730529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2-40D5-B436-F9C01F7A6C3C}"/>
                </c:ext>
              </c:extLst>
            </c:dLbl>
            <c:dLbl>
              <c:idx val="2"/>
              <c:layout>
                <c:manualLayout>
                  <c:x val="-2.4052370453186019E-3"/>
                  <c:y val="7.879990890730529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2-40D5-B436-F9C01F7A6C3C}"/>
                </c:ext>
              </c:extLst>
            </c:dLbl>
            <c:dLbl>
              <c:idx val="3"/>
              <c:layout>
                <c:manualLayout>
                  <c:x val="-3.4375716771759585E-3"/>
                  <c:y val="3.223614913409673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6-4FA9-9951-989DD930C8F4}"/>
                </c:ext>
              </c:extLst>
            </c:dLbl>
            <c:dLbl>
              <c:idx val="4"/>
              <c:layout>
                <c:manualLayout>
                  <c:x val="1.4933047942338832E-2"/>
                  <c:y val="1.57599817814610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2-40D5-B436-F9C01F7A6C3C}"/>
                </c:ext>
              </c:extLst>
            </c:dLbl>
            <c:dLbl>
              <c:idx val="5"/>
              <c:layout>
                <c:manualLayout>
                  <c:x val="-1.1380640947043341E-1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5-433B-832F-882843B530BA}"/>
                </c:ext>
              </c:extLst>
            </c:dLbl>
            <c:dLbl>
              <c:idx val="7"/>
              <c:layout>
                <c:manualLayout>
                  <c:x val="-1.1380640947043341E-16"/>
                  <c:y val="1.46776268086033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6-4FA9-9951-989DD930C8F4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7-49A7-9530-E68E9ADADFEF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7-49A7-9530-E68E9ADADFEF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7-49A7-9530-E68E9ADADFEF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7-49A7-9530-E68E9ADADFEF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7-49A7-9530-E68E9ADADFEF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7-49A7-9530-E68E9ADADFEF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7-49A7-9530-E68E9ADADFEF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7-49A7-9530-E68E9ADADFEF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7-49A7-9530-E68E9ADADFEF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7-49A7-9530-E68E9ADADFEF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7-49A7-9530-E68E9ADADFEF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7-49A7-9530-E68E9ADADFEF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9A7-9530-E68E9ADADFEF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7-49A7-9530-E68E9ADADFEF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7-49A7-9530-E68E9ADADFEF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7-49A7-9530-E68E9ADADFEF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7-49A7-9530-E68E9ADADFEF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7-49A7-9530-E68E9ADADFEF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7-49A7-9530-E68E9ADADFEF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7-49A7-9530-E68E9ADADFEF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7-49A7-9530-E68E9ADADFEF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7-49A7-9530-E68E9ADADFEF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7-49A7-9530-E68E9ADADFEF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7-49A7-9530-E68E9ADADFEF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7-49A7-9530-E68E9ADADFEF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7-49A7-9530-E68E9ADADFE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地区別_年齢調整歯科医療費!$C$5:$C$12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地区別_年齢調整歯科医療費!$D$5:$D$12</c:f>
              <c:numCache>
                <c:formatCode>General</c:formatCode>
                <c:ptCount val="8"/>
                <c:pt idx="0">
                  <c:v>44599.737311790443</c:v>
                </c:pt>
                <c:pt idx="1">
                  <c:v>40501.552886339188</c:v>
                </c:pt>
                <c:pt idx="2">
                  <c:v>39245.816142058226</c:v>
                </c:pt>
                <c:pt idx="3">
                  <c:v>44622.121753991742</c:v>
                </c:pt>
                <c:pt idx="4">
                  <c:v>42391.74627597021</c:v>
                </c:pt>
                <c:pt idx="5">
                  <c:v>44406.286716181283</c:v>
                </c:pt>
                <c:pt idx="6">
                  <c:v>38143.623455327732</c:v>
                </c:pt>
                <c:pt idx="7">
                  <c:v>44114.244830990421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51712"/>
        <c:axId val="3832410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046280911082406"/>
                  <c:y val="-0.846641981281869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6-45E1-974E-CD2FE1ACBE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地区別_年齢調整歯科医療費!$H$5:$H$12</c:f>
              <c:numCache>
                <c:formatCode>General</c:formatCode>
                <c:ptCount val="8"/>
                <c:pt idx="0">
                  <c:v>43196.247425712281</c:v>
                </c:pt>
                <c:pt idx="1">
                  <c:v>43196.247425712281</c:v>
                </c:pt>
                <c:pt idx="2">
                  <c:v>43196.247425712281</c:v>
                </c:pt>
                <c:pt idx="3">
                  <c:v>43196.247425712281</c:v>
                </c:pt>
                <c:pt idx="4">
                  <c:v>43196.247425712281</c:v>
                </c:pt>
                <c:pt idx="5">
                  <c:v>43196.247425712281</c:v>
                </c:pt>
                <c:pt idx="6">
                  <c:v>43196.247425712281</c:v>
                </c:pt>
                <c:pt idx="7">
                  <c:v>43196.247425712281</c:v>
                </c:pt>
              </c:numCache>
            </c:numRef>
          </c:xVal>
          <c:yVal>
            <c:numRef>
              <c:f>地区別_年齢調整歯科医療費!$J$5:$J$12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44992"/>
        <c:axId val="383244432"/>
      </c:scatterChart>
      <c:catAx>
        <c:axId val="3832517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41072"/>
        <c:crosses val="autoZero"/>
        <c:auto val="1"/>
        <c:lblAlgn val="ctr"/>
        <c:lblOffset val="100"/>
        <c:noMultiLvlLbl val="0"/>
      </c:catAx>
      <c:valAx>
        <c:axId val="38324107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083890144167768"/>
              <c:y val="4.3162256104431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51712"/>
        <c:crosses val="autoZero"/>
        <c:crossBetween val="between"/>
      </c:valAx>
      <c:valAx>
        <c:axId val="3832444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44992"/>
        <c:crosses val="max"/>
        <c:crossBetween val="midCat"/>
      </c:valAx>
      <c:valAx>
        <c:axId val="38324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44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1207729468598"/>
          <c:y val="7.9407769756184382E-2"/>
          <c:w val="0.77557946859903382"/>
          <c:h val="0.874566666666666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市区町村別_年齢調整歯科医療費!$I$3:$I$4</c:f>
              <c:strCache>
                <c:ptCount val="2"/>
                <c:pt idx="0">
                  <c:v>年齢調整後被保険者一人当たりの歯科医療費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33"/>
              <c:layout>
                <c:manualLayout>
                  <c:x val="-3.080945287384762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D-4530-8E04-8B5DD0DA6843}"/>
                </c:ext>
              </c:extLst>
            </c:dLbl>
            <c:dLbl>
              <c:idx val="34"/>
              <c:layout>
                <c:manualLayout>
                  <c:x val="-1.54047264369255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D-4530-8E04-8B5DD0DA6843}"/>
                </c:ext>
              </c:extLst>
            </c:dLbl>
            <c:dLbl>
              <c:idx val="35"/>
              <c:layout>
                <c:manualLayout>
                  <c:x val="-4.621417931077313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D-4530-8E04-8B5DD0DA6843}"/>
                </c:ext>
              </c:extLst>
            </c:dLbl>
            <c:dLbl>
              <c:idx val="36"/>
              <c:layout>
                <c:manualLayout>
                  <c:x val="-3.0809452873849885E-3"/>
                  <c:y val="-1.07123764049028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D-4530-8E04-8B5DD0DA6843}"/>
                </c:ext>
              </c:extLst>
            </c:dLbl>
            <c:dLbl>
              <c:idx val="37"/>
              <c:layout>
                <c:manualLayout>
                  <c:x val="-3.0809452873848753E-3"/>
                  <c:y val="7.85565194776711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D-4530-8E04-8B5DD0DA6843}"/>
                </c:ext>
              </c:extLst>
            </c:dLbl>
            <c:dLbl>
              <c:idx val="39"/>
              <c:layout>
                <c:manualLayout>
                  <c:x val="-4.621417931077426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D-4530-8E04-8B5DD0DA6843}"/>
                </c:ext>
              </c:extLst>
            </c:dLbl>
            <c:dLbl>
              <c:idx val="44"/>
              <c:layout>
                <c:manualLayout>
                  <c:x val="-3.080945287384875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D-4530-8E04-8B5DD0DA6843}"/>
                </c:ext>
              </c:extLst>
            </c:dLbl>
            <c:dLbl>
              <c:idx val="45"/>
              <c:layout>
                <c:manualLayout>
                  <c:x val="-3.08094528738498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D-4530-8E04-8B5DD0DA6843}"/>
                </c:ext>
              </c:extLst>
            </c:dLbl>
            <c:dLbl>
              <c:idx val="46"/>
              <c:layout>
                <c:manualLayout>
                  <c:x val="-1.129666888699491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D-4530-8E04-8B5DD0DA6843}"/>
                </c:ext>
              </c:extLst>
            </c:dLbl>
            <c:dLbl>
              <c:idx val="47"/>
              <c:layout>
                <c:manualLayout>
                  <c:x val="-3.08094528738498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D-4530-8E04-8B5DD0DA6843}"/>
                </c:ext>
              </c:extLst>
            </c:dLbl>
            <c:dLbl>
              <c:idx val="53"/>
              <c:layout>
                <c:manualLayout>
                  <c:x val="-3.0809452873848753E-3"/>
                  <c:y val="7.85565194776711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D-4530-8E04-8B5DD0DA6843}"/>
                </c:ext>
              </c:extLst>
            </c:dLbl>
            <c:dLbl>
              <c:idx val="55"/>
              <c:layout>
                <c:manualLayout>
                  <c:x val="1.540472643692437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D-4530-8E04-8B5DD0DA6843}"/>
                </c:ext>
              </c:extLst>
            </c:dLbl>
            <c:dLbl>
              <c:idx val="56"/>
              <c:layout>
                <c:manualLayout>
                  <c:x val="-6.16189057476975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D-4530-8E04-8B5DD0DA6843}"/>
                </c:ext>
              </c:extLst>
            </c:dLbl>
            <c:dLbl>
              <c:idx val="57"/>
              <c:layout>
                <c:manualLayout>
                  <c:x val="-3.080945287384875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D-4530-8E04-8B5DD0DA6843}"/>
                </c:ext>
              </c:extLst>
            </c:dLbl>
            <c:dLbl>
              <c:idx val="66"/>
              <c:layout>
                <c:manualLayout>
                  <c:x val="-3.0809452873848753E-3"/>
                  <c:y val="1.5711303895534229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D-4530-8E04-8B5DD0DA6843}"/>
                </c:ext>
              </c:extLst>
            </c:dLbl>
            <c:dLbl>
              <c:idx val="67"/>
              <c:layout>
                <c:manualLayout>
                  <c:x val="-3.0809452873849885E-3"/>
                  <c:y val="1.5711303895534229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AD-4530-8E04-8B5DD0DA6843}"/>
                </c:ext>
              </c:extLst>
            </c:dLbl>
            <c:dLbl>
              <c:idx val="69"/>
              <c:layout>
                <c:manualLayout>
                  <c:x val="-4.63831943338982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D-4530-8E04-8B5DD0DA6843}"/>
                </c:ext>
              </c:extLst>
            </c:dLbl>
            <c:dLbl>
              <c:idx val="70"/>
              <c:layout>
                <c:manualLayout>
                  <c:x val="-4.63831943338971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D-4530-8E04-8B5DD0DA6843}"/>
                </c:ext>
              </c:extLst>
            </c:dLbl>
            <c:dLbl>
              <c:idx val="72"/>
              <c:layout>
                <c:manualLayout>
                  <c:x val="-4.63831943338971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D-4530-8E04-8B5DD0DA6843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市区町村別_年齢調整歯科医療費!$C$5:$C$78</c:f>
              <c:strCache>
                <c:ptCount val="74"/>
                <c:pt idx="0">
                  <c:v>大阪市</c:v>
                </c:pt>
                <c:pt idx="1">
                  <c:v>都島区</c:v>
                </c:pt>
                <c:pt idx="2">
                  <c:v>福島区</c:v>
                </c:pt>
                <c:pt idx="3">
                  <c:v>此花区</c:v>
                </c:pt>
                <c:pt idx="4">
                  <c:v>西区</c:v>
                </c:pt>
                <c:pt idx="5">
                  <c:v>港区</c:v>
                </c:pt>
                <c:pt idx="6">
                  <c:v>大正区</c:v>
                </c:pt>
                <c:pt idx="7">
                  <c:v>天王寺区</c:v>
                </c:pt>
                <c:pt idx="8">
                  <c:v>浪速区</c:v>
                </c:pt>
                <c:pt idx="9">
                  <c:v>西淀川区</c:v>
                </c:pt>
                <c:pt idx="10">
                  <c:v>東淀川区</c:v>
                </c:pt>
                <c:pt idx="11">
                  <c:v>東成区</c:v>
                </c:pt>
                <c:pt idx="12">
                  <c:v>生野区</c:v>
                </c:pt>
                <c:pt idx="13">
                  <c:v>旭区</c:v>
                </c:pt>
                <c:pt idx="14">
                  <c:v>城東区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東住吉区</c:v>
                </c:pt>
                <c:pt idx="18">
                  <c:v>西成区</c:v>
                </c:pt>
                <c:pt idx="19">
                  <c:v>淀川区</c:v>
                </c:pt>
                <c:pt idx="20">
                  <c:v>鶴見区</c:v>
                </c:pt>
                <c:pt idx="21">
                  <c:v>住之江区</c:v>
                </c:pt>
                <c:pt idx="22">
                  <c:v>平野区</c:v>
                </c:pt>
                <c:pt idx="23">
                  <c:v>北区</c:v>
                </c:pt>
                <c:pt idx="24">
                  <c:v>中央区</c:v>
                </c:pt>
                <c:pt idx="25">
                  <c:v>堺市</c:v>
                </c:pt>
                <c:pt idx="26">
                  <c:v>堺市堺区</c:v>
                </c:pt>
                <c:pt idx="27">
                  <c:v>堺市中区</c:v>
                </c:pt>
                <c:pt idx="28">
                  <c:v>堺市東区</c:v>
                </c:pt>
                <c:pt idx="29">
                  <c:v>堺市西区</c:v>
                </c:pt>
                <c:pt idx="30">
                  <c:v>堺市南区</c:v>
                </c:pt>
                <c:pt idx="31">
                  <c:v>堺市北区</c:v>
                </c:pt>
                <c:pt idx="32">
                  <c:v>堺市美原区</c:v>
                </c:pt>
                <c:pt idx="33">
                  <c:v>岸和田市</c:v>
                </c:pt>
                <c:pt idx="34">
                  <c:v>豊中市</c:v>
                </c:pt>
                <c:pt idx="35">
                  <c:v>池田市</c:v>
                </c:pt>
                <c:pt idx="36">
                  <c:v>吹田市</c:v>
                </c:pt>
                <c:pt idx="37">
                  <c:v>泉大津市</c:v>
                </c:pt>
                <c:pt idx="38">
                  <c:v>高槻市</c:v>
                </c:pt>
                <c:pt idx="39">
                  <c:v>貝塚市</c:v>
                </c:pt>
                <c:pt idx="40">
                  <c:v>守口市</c:v>
                </c:pt>
                <c:pt idx="41">
                  <c:v>枚方市</c:v>
                </c:pt>
                <c:pt idx="42">
                  <c:v>茨木市</c:v>
                </c:pt>
                <c:pt idx="43">
                  <c:v>八尾市</c:v>
                </c:pt>
                <c:pt idx="44">
                  <c:v>泉佐野市</c:v>
                </c:pt>
                <c:pt idx="45">
                  <c:v>富田林市</c:v>
                </c:pt>
                <c:pt idx="46">
                  <c:v>寝屋川市</c:v>
                </c:pt>
                <c:pt idx="47">
                  <c:v>河内長野市</c:v>
                </c:pt>
                <c:pt idx="48">
                  <c:v>松原市</c:v>
                </c:pt>
                <c:pt idx="49">
                  <c:v>大東市</c:v>
                </c:pt>
                <c:pt idx="50">
                  <c:v>和泉市</c:v>
                </c:pt>
                <c:pt idx="51">
                  <c:v>箕面市</c:v>
                </c:pt>
                <c:pt idx="52">
                  <c:v>柏原市</c:v>
                </c:pt>
                <c:pt idx="53">
                  <c:v>羽曳野市</c:v>
                </c:pt>
                <c:pt idx="54">
                  <c:v>門真市</c:v>
                </c:pt>
                <c:pt idx="55">
                  <c:v>摂津市</c:v>
                </c:pt>
                <c:pt idx="56">
                  <c:v>高石市</c:v>
                </c:pt>
                <c:pt idx="57">
                  <c:v>藤井寺市</c:v>
                </c:pt>
                <c:pt idx="58">
                  <c:v>東大阪市</c:v>
                </c:pt>
                <c:pt idx="59">
                  <c:v>泉南市</c:v>
                </c:pt>
                <c:pt idx="60">
                  <c:v>四條畷市</c:v>
                </c:pt>
                <c:pt idx="61">
                  <c:v>交野市</c:v>
                </c:pt>
                <c:pt idx="62">
                  <c:v>大阪狭山市</c:v>
                </c:pt>
                <c:pt idx="63">
                  <c:v>阪南市</c:v>
                </c:pt>
                <c:pt idx="64">
                  <c:v>島本町</c:v>
                </c:pt>
                <c:pt idx="65">
                  <c:v>豊能町</c:v>
                </c:pt>
                <c:pt idx="66">
                  <c:v>能勢町</c:v>
                </c:pt>
                <c:pt idx="67">
                  <c:v>忠岡町</c:v>
                </c:pt>
                <c:pt idx="68">
                  <c:v>熊取町</c:v>
                </c:pt>
                <c:pt idx="69">
                  <c:v>田尻町</c:v>
                </c:pt>
                <c:pt idx="70">
                  <c:v>岬町</c:v>
                </c:pt>
                <c:pt idx="71">
                  <c:v>太子町</c:v>
                </c:pt>
                <c:pt idx="72">
                  <c:v>河南町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市区町村別_年齢調整歯科医療費!$E$5:$E$78</c:f>
              <c:numCache>
                <c:formatCode>General</c:formatCode>
                <c:ptCount val="74"/>
                <c:pt idx="0">
                  <c:v>43355.150377999998</c:v>
                </c:pt>
                <c:pt idx="1">
                  <c:v>43393.088269</c:v>
                </c:pt>
                <c:pt idx="2">
                  <c:v>43419.902651999997</c:v>
                </c:pt>
                <c:pt idx="3">
                  <c:v>43370.876659000001</c:v>
                </c:pt>
                <c:pt idx="4">
                  <c:v>43328.008082</c:v>
                </c:pt>
                <c:pt idx="5">
                  <c:v>43370.340466000001</c:v>
                </c:pt>
                <c:pt idx="6">
                  <c:v>43332.765160000003</c:v>
                </c:pt>
                <c:pt idx="7">
                  <c:v>43471.776276999997</c:v>
                </c:pt>
                <c:pt idx="8">
                  <c:v>43370.107948999997</c:v>
                </c:pt>
                <c:pt idx="9">
                  <c:v>43284.688347000003</c:v>
                </c:pt>
                <c:pt idx="10">
                  <c:v>43336.260867999998</c:v>
                </c:pt>
                <c:pt idx="11">
                  <c:v>43441.003687999997</c:v>
                </c:pt>
                <c:pt idx="12">
                  <c:v>43434.428824000002</c:v>
                </c:pt>
                <c:pt idx="13">
                  <c:v>43435.341438000003</c:v>
                </c:pt>
                <c:pt idx="14">
                  <c:v>43356.145224</c:v>
                </c:pt>
                <c:pt idx="15">
                  <c:v>43478.058788000002</c:v>
                </c:pt>
                <c:pt idx="16">
                  <c:v>43453.742821</c:v>
                </c:pt>
                <c:pt idx="17">
                  <c:v>43446.739791</c:v>
                </c:pt>
                <c:pt idx="18">
                  <c:v>43427.399146000003</c:v>
                </c:pt>
                <c:pt idx="19">
                  <c:v>43317.799048000001</c:v>
                </c:pt>
                <c:pt idx="20">
                  <c:v>43350.793547000001</c:v>
                </c:pt>
                <c:pt idx="21">
                  <c:v>43303.150569999998</c:v>
                </c:pt>
                <c:pt idx="22">
                  <c:v>43371.892290000003</c:v>
                </c:pt>
                <c:pt idx="23">
                  <c:v>43384.929055000001</c:v>
                </c:pt>
                <c:pt idx="24">
                  <c:v>43376.141194999997</c:v>
                </c:pt>
                <c:pt idx="25">
                  <c:v>43222.992526000002</c:v>
                </c:pt>
                <c:pt idx="26">
                  <c:v>43375.437117000001</c:v>
                </c:pt>
                <c:pt idx="27">
                  <c:v>43149.843324000001</c:v>
                </c:pt>
                <c:pt idx="28">
                  <c:v>43260.48878</c:v>
                </c:pt>
                <c:pt idx="29">
                  <c:v>43299.333652000001</c:v>
                </c:pt>
                <c:pt idx="30">
                  <c:v>43165.799496</c:v>
                </c:pt>
                <c:pt idx="31">
                  <c:v>43283.370766</c:v>
                </c:pt>
                <c:pt idx="32">
                  <c:v>43172.537641000003</c:v>
                </c:pt>
                <c:pt idx="33">
                  <c:v>43279.524880999998</c:v>
                </c:pt>
                <c:pt idx="34">
                  <c:v>43214.392181000003</c:v>
                </c:pt>
                <c:pt idx="35">
                  <c:v>43272.980598000002</c:v>
                </c:pt>
                <c:pt idx="36">
                  <c:v>43213.715057000001</c:v>
                </c:pt>
                <c:pt idx="37">
                  <c:v>43210.683126999997</c:v>
                </c:pt>
                <c:pt idx="38">
                  <c:v>43119.614225999998</c:v>
                </c:pt>
                <c:pt idx="39">
                  <c:v>43307.574117999997</c:v>
                </c:pt>
                <c:pt idx="40">
                  <c:v>43219.262632999998</c:v>
                </c:pt>
                <c:pt idx="41">
                  <c:v>43106.080900000001</c:v>
                </c:pt>
                <c:pt idx="42">
                  <c:v>43147.029856000001</c:v>
                </c:pt>
                <c:pt idx="43">
                  <c:v>43130.037771000003</c:v>
                </c:pt>
                <c:pt idx="44">
                  <c:v>43332.552995999999</c:v>
                </c:pt>
                <c:pt idx="45">
                  <c:v>43290.741471000001</c:v>
                </c:pt>
                <c:pt idx="46">
                  <c:v>43064.158124000001</c:v>
                </c:pt>
                <c:pt idx="47">
                  <c:v>43141.706660000003</c:v>
                </c:pt>
                <c:pt idx="48">
                  <c:v>43106.448465000001</c:v>
                </c:pt>
                <c:pt idx="49">
                  <c:v>43107.573621000003</c:v>
                </c:pt>
                <c:pt idx="50">
                  <c:v>43179.435871000001</c:v>
                </c:pt>
                <c:pt idx="51">
                  <c:v>43134.452246000001</c:v>
                </c:pt>
                <c:pt idx="52">
                  <c:v>43199.406129000003</c:v>
                </c:pt>
                <c:pt idx="53">
                  <c:v>43239.454587</c:v>
                </c:pt>
                <c:pt idx="54">
                  <c:v>43138.299360999998</c:v>
                </c:pt>
                <c:pt idx="55">
                  <c:v>43018.199557</c:v>
                </c:pt>
                <c:pt idx="56">
                  <c:v>43316.277241999996</c:v>
                </c:pt>
                <c:pt idx="57">
                  <c:v>43229.807508999998</c:v>
                </c:pt>
                <c:pt idx="58">
                  <c:v>43121.767670000001</c:v>
                </c:pt>
                <c:pt idx="59">
                  <c:v>43139.032938999997</c:v>
                </c:pt>
                <c:pt idx="60">
                  <c:v>42991.130161000001</c:v>
                </c:pt>
                <c:pt idx="61">
                  <c:v>43060.432891999997</c:v>
                </c:pt>
                <c:pt idx="62">
                  <c:v>43121.701832999999</c:v>
                </c:pt>
                <c:pt idx="63">
                  <c:v>43195.086864999997</c:v>
                </c:pt>
                <c:pt idx="64">
                  <c:v>43110.226618000001</c:v>
                </c:pt>
                <c:pt idx="65">
                  <c:v>42988.345818000002</c:v>
                </c:pt>
                <c:pt idx="66">
                  <c:v>43495.155217</c:v>
                </c:pt>
                <c:pt idx="67">
                  <c:v>43439.771212</c:v>
                </c:pt>
                <c:pt idx="68">
                  <c:v>43034.481800000001</c:v>
                </c:pt>
                <c:pt idx="69">
                  <c:v>43301.007593000002</c:v>
                </c:pt>
                <c:pt idx="70">
                  <c:v>43158.106382999998</c:v>
                </c:pt>
                <c:pt idx="71">
                  <c:v>43138.419349999996</c:v>
                </c:pt>
                <c:pt idx="72">
                  <c:v>43207.176943999999</c:v>
                </c:pt>
                <c:pt idx="73">
                  <c:v>43035.911137000003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48352"/>
        <c:axId val="3832489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279290461737508"/>
                  <c:y val="-0.85714790540599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E-4A47-B9CC-3F8641FE0B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市区町村別_年齢調整歯科医療費!$I$5:$I$78</c:f>
              <c:numCache>
                <c:formatCode>General</c:formatCode>
                <c:ptCount val="74"/>
                <c:pt idx="0">
                  <c:v>43196.247425712281</c:v>
                </c:pt>
                <c:pt idx="1">
                  <c:v>43196.247425712281</c:v>
                </c:pt>
                <c:pt idx="2">
                  <c:v>43196.247425712281</c:v>
                </c:pt>
                <c:pt idx="3">
                  <c:v>43196.247425712281</c:v>
                </c:pt>
                <c:pt idx="4">
                  <c:v>43196.247425712281</c:v>
                </c:pt>
                <c:pt idx="5">
                  <c:v>43196.247425712281</c:v>
                </c:pt>
                <c:pt idx="6">
                  <c:v>43196.247425712281</c:v>
                </c:pt>
                <c:pt idx="7">
                  <c:v>43196.247425712281</c:v>
                </c:pt>
                <c:pt idx="8">
                  <c:v>43196.247425712281</c:v>
                </c:pt>
                <c:pt idx="9">
                  <c:v>43196.247425712281</c:v>
                </c:pt>
                <c:pt idx="10">
                  <c:v>43196.247425712281</c:v>
                </c:pt>
                <c:pt idx="11">
                  <c:v>43196.247425712281</c:v>
                </c:pt>
                <c:pt idx="12">
                  <c:v>43196.247425712281</c:v>
                </c:pt>
                <c:pt idx="13">
                  <c:v>43196.247425712281</c:v>
                </c:pt>
                <c:pt idx="14">
                  <c:v>43196.247425712281</c:v>
                </c:pt>
                <c:pt idx="15">
                  <c:v>43196.247425712281</c:v>
                </c:pt>
                <c:pt idx="16">
                  <c:v>43196.247425712281</c:v>
                </c:pt>
                <c:pt idx="17">
                  <c:v>43196.247425712281</c:v>
                </c:pt>
                <c:pt idx="18">
                  <c:v>43196.247425712281</c:v>
                </c:pt>
                <c:pt idx="19">
                  <c:v>43196.247425712281</c:v>
                </c:pt>
                <c:pt idx="20">
                  <c:v>43196.247425712281</c:v>
                </c:pt>
                <c:pt idx="21">
                  <c:v>43196.247425712281</c:v>
                </c:pt>
                <c:pt idx="22">
                  <c:v>43196.247425712281</c:v>
                </c:pt>
                <c:pt idx="23">
                  <c:v>43196.247425712281</c:v>
                </c:pt>
                <c:pt idx="24">
                  <c:v>43196.247425712281</c:v>
                </c:pt>
                <c:pt idx="25">
                  <c:v>43196.247425712281</c:v>
                </c:pt>
                <c:pt idx="26">
                  <c:v>43196.247425712281</c:v>
                </c:pt>
                <c:pt idx="27">
                  <c:v>43196.247425712281</c:v>
                </c:pt>
                <c:pt idx="28">
                  <c:v>43196.247425712281</c:v>
                </c:pt>
                <c:pt idx="29">
                  <c:v>43196.247425712281</c:v>
                </c:pt>
                <c:pt idx="30">
                  <c:v>43196.247425712281</c:v>
                </c:pt>
                <c:pt idx="31">
                  <c:v>43196.247425712281</c:v>
                </c:pt>
                <c:pt idx="32">
                  <c:v>43196.247425712281</c:v>
                </c:pt>
                <c:pt idx="33">
                  <c:v>43196.247425712281</c:v>
                </c:pt>
                <c:pt idx="34">
                  <c:v>43196.247425712281</c:v>
                </c:pt>
                <c:pt idx="35">
                  <c:v>43196.247425712281</c:v>
                </c:pt>
                <c:pt idx="36">
                  <c:v>43196.247425712281</c:v>
                </c:pt>
                <c:pt idx="37">
                  <c:v>43196.247425712281</c:v>
                </c:pt>
                <c:pt idx="38">
                  <c:v>43196.247425712281</c:v>
                </c:pt>
                <c:pt idx="39">
                  <c:v>43196.247425712281</c:v>
                </c:pt>
                <c:pt idx="40">
                  <c:v>43196.247425712281</c:v>
                </c:pt>
                <c:pt idx="41">
                  <c:v>43196.247425712281</c:v>
                </c:pt>
                <c:pt idx="42">
                  <c:v>43196.247425712281</c:v>
                </c:pt>
                <c:pt idx="43">
                  <c:v>43196.247425712281</c:v>
                </c:pt>
                <c:pt idx="44">
                  <c:v>43196.247425712281</c:v>
                </c:pt>
                <c:pt idx="45">
                  <c:v>43196.247425712281</c:v>
                </c:pt>
                <c:pt idx="46">
                  <c:v>43196.247425712281</c:v>
                </c:pt>
                <c:pt idx="47">
                  <c:v>43196.247425712281</c:v>
                </c:pt>
                <c:pt idx="48">
                  <c:v>43196.247425712281</c:v>
                </c:pt>
                <c:pt idx="49">
                  <c:v>43196.247425712281</c:v>
                </c:pt>
                <c:pt idx="50">
                  <c:v>43196.247425712281</c:v>
                </c:pt>
                <c:pt idx="51">
                  <c:v>43196.247425712281</c:v>
                </c:pt>
                <c:pt idx="52">
                  <c:v>43196.247425712281</c:v>
                </c:pt>
                <c:pt idx="53">
                  <c:v>43196.247425712281</c:v>
                </c:pt>
                <c:pt idx="54">
                  <c:v>43196.247425712281</c:v>
                </c:pt>
                <c:pt idx="55">
                  <c:v>43196.247425712281</c:v>
                </c:pt>
                <c:pt idx="56">
                  <c:v>43196.247425712281</c:v>
                </c:pt>
                <c:pt idx="57">
                  <c:v>43196.247425712281</c:v>
                </c:pt>
                <c:pt idx="58">
                  <c:v>43196.247425712281</c:v>
                </c:pt>
                <c:pt idx="59">
                  <c:v>43196.247425712281</c:v>
                </c:pt>
                <c:pt idx="60">
                  <c:v>43196.247425712281</c:v>
                </c:pt>
                <c:pt idx="61">
                  <c:v>43196.247425712281</c:v>
                </c:pt>
                <c:pt idx="62">
                  <c:v>43196.247425712281</c:v>
                </c:pt>
                <c:pt idx="63">
                  <c:v>43196.247425712281</c:v>
                </c:pt>
                <c:pt idx="64">
                  <c:v>43196.247425712281</c:v>
                </c:pt>
                <c:pt idx="65">
                  <c:v>43196.247425712281</c:v>
                </c:pt>
                <c:pt idx="66">
                  <c:v>43196.247425712281</c:v>
                </c:pt>
                <c:pt idx="67">
                  <c:v>43196.247425712281</c:v>
                </c:pt>
                <c:pt idx="68">
                  <c:v>43196.247425712281</c:v>
                </c:pt>
                <c:pt idx="69">
                  <c:v>43196.247425712281</c:v>
                </c:pt>
                <c:pt idx="70">
                  <c:v>43196.247425712281</c:v>
                </c:pt>
                <c:pt idx="71">
                  <c:v>43196.247425712281</c:v>
                </c:pt>
                <c:pt idx="72">
                  <c:v>43196.247425712281</c:v>
                </c:pt>
                <c:pt idx="73">
                  <c:v>43196.247425712281</c:v>
                </c:pt>
              </c:numCache>
            </c:numRef>
          </c:xVal>
          <c:yVal>
            <c:numRef>
              <c:f>市区町村別_年齢調整歯科医療費!$J$5:$J$78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39952"/>
        <c:axId val="383345792"/>
      </c:scatterChart>
      <c:catAx>
        <c:axId val="3832483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48912"/>
        <c:crosses val="autoZero"/>
        <c:auto val="1"/>
        <c:lblAlgn val="ctr"/>
        <c:lblOffset val="100"/>
        <c:noMultiLvlLbl val="0"/>
      </c:catAx>
      <c:valAx>
        <c:axId val="38324891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840566776476218"/>
              <c:y val="4.233089564366615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48352"/>
        <c:crosses val="autoZero"/>
        <c:crossBetween val="between"/>
      </c:valAx>
      <c:valAx>
        <c:axId val="3833457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39952"/>
        <c:crosses val="max"/>
        <c:crossBetween val="midCat"/>
      </c:valAx>
      <c:valAx>
        <c:axId val="38323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3457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>
      <c:oddHeader>&amp;R&amp;"ＭＳ 明朝,標準"&amp;12 歯科医療費の状況</c:oddHeader>
    </c:headerFooter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1352657004831"/>
          <c:y val="7.9407769756184382E-2"/>
          <c:w val="0.77097801932367138"/>
          <c:h val="0.876611674718196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市区町村別_年齢調整歯科医療費!$H$3:$H$4</c:f>
              <c:strCache>
                <c:ptCount val="2"/>
                <c:pt idx="0">
                  <c:v>年齢調整前被保険者一人当たりの歯科医療費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3.6816884850414414E-2"/>
                  <c:y val="1.974161589074603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5-4650-A9E3-409E9A705701}"/>
                </c:ext>
              </c:extLst>
            </c:dLbl>
            <c:dLbl>
              <c:idx val="7"/>
              <c:layout>
                <c:manualLayout>
                  <c:x val="1.2431085367197737E-2"/>
                  <c:y val="1.903060988296486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D1-4437-A4E7-6AA985CFE368}"/>
                </c:ext>
              </c:extLst>
            </c:dLbl>
            <c:dLbl>
              <c:idx val="9"/>
              <c:layout>
                <c:manualLayout>
                  <c:x val="2.4301301754858621E-2"/>
                  <c:y val="1.695791892418962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D1-4437-A4E7-6AA985CFE368}"/>
                </c:ext>
              </c:extLst>
            </c:dLbl>
            <c:dLbl>
              <c:idx val="10"/>
              <c:layout>
                <c:manualLayout>
                  <c:x val="3.2988770374361674E-2"/>
                  <c:y val="1.664638997647615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D1-4437-A4E7-6AA985CFE368}"/>
                </c:ext>
              </c:extLst>
            </c:dLbl>
            <c:dLbl>
              <c:idx val="11"/>
              <c:layout>
                <c:manualLayout>
                  <c:x val="6.2209921747755914E-3"/>
                  <c:y val="1.66463899803519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A2-4712-8CDC-C0F1F9E2CFF4}"/>
                </c:ext>
              </c:extLst>
            </c:dLbl>
            <c:dLbl>
              <c:idx val="13"/>
              <c:layout>
                <c:manualLayout>
                  <c:x val="1.86629765243267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2-4712-8CDC-C0F1F9E2CFF4}"/>
                </c:ext>
              </c:extLst>
            </c:dLbl>
            <c:dLbl>
              <c:idx val="14"/>
              <c:layout>
                <c:manualLayout>
                  <c:x val="1.309249439743322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5-4650-A9E3-409E9A705701}"/>
                </c:ext>
              </c:extLst>
            </c:dLbl>
            <c:dLbl>
              <c:idx val="15"/>
              <c:layout>
                <c:manualLayout>
                  <c:x val="-4.66574413108169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2-4712-8CDC-C0F1F9E2CFF4}"/>
                </c:ext>
              </c:extLst>
            </c:dLbl>
            <c:dLbl>
              <c:idx val="16"/>
              <c:layout>
                <c:manualLayout>
                  <c:x val="9.3249978569416719E-3"/>
                  <c:y val="3.806121976592972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D1-4437-A4E7-6AA985CFE368}"/>
                </c:ext>
              </c:extLst>
            </c:dLbl>
            <c:dLbl>
              <c:idx val="24"/>
              <c:layout>
                <c:manualLayout>
                  <c:x val="4.2003390448878838E-2"/>
                  <c:y val="1.03804525779248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D1-4437-A4E7-6AA985CFE368}"/>
                </c:ext>
              </c:extLst>
            </c:dLbl>
            <c:dLbl>
              <c:idx val="27"/>
              <c:layout>
                <c:manualLayout>
                  <c:x val="1.55372953379296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D1-4437-A4E7-6AA985CFE368}"/>
                </c:ext>
              </c:extLst>
            </c:dLbl>
            <c:dLbl>
              <c:idx val="30"/>
              <c:layout>
                <c:manualLayout>
                  <c:x val="-3.106150618466383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D1-4437-A4E7-6AA985CFE368}"/>
                </c:ext>
              </c:extLst>
            </c:dLbl>
            <c:dLbl>
              <c:idx val="31"/>
              <c:layout>
                <c:manualLayout>
                  <c:x val="1.3982659596615193E-2"/>
                  <c:y val="8.291461452995705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1-4437-A4E7-6AA985CFE368}"/>
                </c:ext>
              </c:extLst>
            </c:dLbl>
            <c:dLbl>
              <c:idx val="32"/>
              <c:layout>
                <c:manualLayout>
                  <c:x val="3.4268101436895071E-2"/>
                  <c:y val="-1.05276686068686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1-4437-A4E7-6AA985CFE368}"/>
                </c:ext>
              </c:extLst>
            </c:dLbl>
            <c:dLbl>
              <c:idx val="35"/>
              <c:layout>
                <c:manualLayout>
                  <c:x val="9.33148826216338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2-4712-8CDC-C0F1F9E2CFF4}"/>
                </c:ext>
              </c:extLst>
            </c:dLbl>
            <c:dLbl>
              <c:idx val="37"/>
              <c:layout>
                <c:manualLayout>
                  <c:x val="4.6604783306187928E-3"/>
                  <c:y val="8.291461460717730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1-4437-A4E7-6AA985CFE368}"/>
                </c:ext>
              </c:extLst>
            </c:dLbl>
            <c:dLbl>
              <c:idx val="40"/>
              <c:layout>
                <c:manualLayout>
                  <c:x val="2.02133261489853E-2"/>
                  <c:y val="8.291461452995705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1-4437-A4E7-6AA985CFE368}"/>
                </c:ext>
              </c:extLst>
            </c:dLbl>
            <c:dLbl>
              <c:idx val="45"/>
              <c:layout>
                <c:manualLayout>
                  <c:x val="1.8623911632520605E-2"/>
                  <c:y val="7.612243953185945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1-4437-A4E7-6AA985CFE368}"/>
                </c:ext>
              </c:extLst>
            </c:dLbl>
            <c:dLbl>
              <c:idx val="47"/>
              <c:layout>
                <c:manualLayout>
                  <c:x val="3.0888205831566722E-3"/>
                  <c:y val="1.664638997647615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1-4437-A4E7-6AA985CFE368}"/>
                </c:ext>
              </c:extLst>
            </c:dLbl>
            <c:dLbl>
              <c:idx val="48"/>
              <c:layout>
                <c:manualLayout>
                  <c:x val="3.4264301034984179E-2"/>
                  <c:y val="8.291461452995705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1-4437-A4E7-6AA985CFE368}"/>
                </c:ext>
              </c:extLst>
            </c:dLbl>
            <c:dLbl>
              <c:idx val="49"/>
              <c:layout>
                <c:manualLayout>
                  <c:x val="1.395816750143891E-2"/>
                  <c:y val="1.0380452577923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1-4437-A4E7-6AA985CFE368}"/>
                </c:ext>
              </c:extLst>
            </c:dLbl>
            <c:dLbl>
              <c:idx val="50"/>
              <c:layout>
                <c:manualLayout>
                  <c:x val="2.17495928189176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1-4437-A4E7-6AA985CFE368}"/>
                </c:ext>
              </c:extLst>
            </c:dLbl>
            <c:dLbl>
              <c:idx val="53"/>
              <c:layout>
                <c:manualLayout>
                  <c:x val="3.1104960873877957E-3"/>
                  <c:y val="8.32319498823807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2-4712-8CDC-C0F1F9E2CFF4}"/>
                </c:ext>
              </c:extLst>
            </c:dLbl>
            <c:dLbl>
              <c:idx val="54"/>
              <c:layout>
                <c:manualLayout>
                  <c:x val="2.485568032917375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1-4437-A4E7-6AA985CFE368}"/>
                </c:ext>
              </c:extLst>
            </c:dLbl>
            <c:dLbl>
              <c:idx val="56"/>
              <c:layout>
                <c:manualLayout>
                  <c:x val="9.33148826216338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A2-4712-8CDC-C0F1F9E2CFF4}"/>
                </c:ext>
              </c:extLst>
            </c:dLbl>
            <c:dLbl>
              <c:idx val="57"/>
              <c:layout>
                <c:manualLayout>
                  <c:x val="-3.125681186397090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1-4437-A4E7-6AA985CFE368}"/>
                </c:ext>
              </c:extLst>
            </c:dLbl>
            <c:dLbl>
              <c:idx val="61"/>
              <c:layout>
                <c:manualLayout>
                  <c:x val="3.2627634430987401E-2"/>
                  <c:y val="1.03804525779240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1-4437-A4E7-6AA985CFE368}"/>
                </c:ext>
              </c:extLst>
            </c:dLbl>
            <c:dLbl>
              <c:idx val="63"/>
              <c:layout>
                <c:manualLayout>
                  <c:x val="1.815390832608775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5-4650-A9E3-409E9A705701}"/>
                </c:ext>
              </c:extLst>
            </c:dLbl>
            <c:dLbl>
              <c:idx val="67"/>
              <c:layout>
                <c:manualLayout>
                  <c:x val="2.1729999142776669E-2"/>
                  <c:y val="1.522448790637189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1-4437-A4E7-6AA985CFE368}"/>
                </c:ext>
              </c:extLst>
            </c:dLbl>
            <c:dLbl>
              <c:idx val="69"/>
              <c:layout>
                <c:manualLayout>
                  <c:x val="4.6708165420952019E-2"/>
                  <c:y val="8.291461468439755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9-4D3D-9516-EDBEC9876C15}"/>
                </c:ext>
              </c:extLst>
            </c:dLbl>
            <c:dLbl>
              <c:idx val="71"/>
              <c:layout>
                <c:manualLayout>
                  <c:x val="3.099597105034350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1-4437-A4E7-6AA985CFE368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市区町村別_年齢調整歯科医療費!$C$5:$C$78</c:f>
              <c:strCache>
                <c:ptCount val="74"/>
                <c:pt idx="0">
                  <c:v>大阪市</c:v>
                </c:pt>
                <c:pt idx="1">
                  <c:v>都島区</c:v>
                </c:pt>
                <c:pt idx="2">
                  <c:v>福島区</c:v>
                </c:pt>
                <c:pt idx="3">
                  <c:v>此花区</c:v>
                </c:pt>
                <c:pt idx="4">
                  <c:v>西区</c:v>
                </c:pt>
                <c:pt idx="5">
                  <c:v>港区</c:v>
                </c:pt>
                <c:pt idx="6">
                  <c:v>大正区</c:v>
                </c:pt>
                <c:pt idx="7">
                  <c:v>天王寺区</c:v>
                </c:pt>
                <c:pt idx="8">
                  <c:v>浪速区</c:v>
                </c:pt>
                <c:pt idx="9">
                  <c:v>西淀川区</c:v>
                </c:pt>
                <c:pt idx="10">
                  <c:v>東淀川区</c:v>
                </c:pt>
                <c:pt idx="11">
                  <c:v>東成区</c:v>
                </c:pt>
                <c:pt idx="12">
                  <c:v>生野区</c:v>
                </c:pt>
                <c:pt idx="13">
                  <c:v>旭区</c:v>
                </c:pt>
                <c:pt idx="14">
                  <c:v>城東区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東住吉区</c:v>
                </c:pt>
                <c:pt idx="18">
                  <c:v>西成区</c:v>
                </c:pt>
                <c:pt idx="19">
                  <c:v>淀川区</c:v>
                </c:pt>
                <c:pt idx="20">
                  <c:v>鶴見区</c:v>
                </c:pt>
                <c:pt idx="21">
                  <c:v>住之江区</c:v>
                </c:pt>
                <c:pt idx="22">
                  <c:v>平野区</c:v>
                </c:pt>
                <c:pt idx="23">
                  <c:v>北区</c:v>
                </c:pt>
                <c:pt idx="24">
                  <c:v>中央区</c:v>
                </c:pt>
                <c:pt idx="25">
                  <c:v>堺市</c:v>
                </c:pt>
                <c:pt idx="26">
                  <c:v>堺市堺区</c:v>
                </c:pt>
                <c:pt idx="27">
                  <c:v>堺市中区</c:v>
                </c:pt>
                <c:pt idx="28">
                  <c:v>堺市東区</c:v>
                </c:pt>
                <c:pt idx="29">
                  <c:v>堺市西区</c:v>
                </c:pt>
                <c:pt idx="30">
                  <c:v>堺市南区</c:v>
                </c:pt>
                <c:pt idx="31">
                  <c:v>堺市北区</c:v>
                </c:pt>
                <c:pt idx="32">
                  <c:v>堺市美原区</c:v>
                </c:pt>
                <c:pt idx="33">
                  <c:v>岸和田市</c:v>
                </c:pt>
                <c:pt idx="34">
                  <c:v>豊中市</c:v>
                </c:pt>
                <c:pt idx="35">
                  <c:v>池田市</c:v>
                </c:pt>
                <c:pt idx="36">
                  <c:v>吹田市</c:v>
                </c:pt>
                <c:pt idx="37">
                  <c:v>泉大津市</c:v>
                </c:pt>
                <c:pt idx="38">
                  <c:v>高槻市</c:v>
                </c:pt>
                <c:pt idx="39">
                  <c:v>貝塚市</c:v>
                </c:pt>
                <c:pt idx="40">
                  <c:v>守口市</c:v>
                </c:pt>
                <c:pt idx="41">
                  <c:v>枚方市</c:v>
                </c:pt>
                <c:pt idx="42">
                  <c:v>茨木市</c:v>
                </c:pt>
                <c:pt idx="43">
                  <c:v>八尾市</c:v>
                </c:pt>
                <c:pt idx="44">
                  <c:v>泉佐野市</c:v>
                </c:pt>
                <c:pt idx="45">
                  <c:v>富田林市</c:v>
                </c:pt>
                <c:pt idx="46">
                  <c:v>寝屋川市</c:v>
                </c:pt>
                <c:pt idx="47">
                  <c:v>河内長野市</c:v>
                </c:pt>
                <c:pt idx="48">
                  <c:v>松原市</c:v>
                </c:pt>
                <c:pt idx="49">
                  <c:v>大東市</c:v>
                </c:pt>
                <c:pt idx="50">
                  <c:v>和泉市</c:v>
                </c:pt>
                <c:pt idx="51">
                  <c:v>箕面市</c:v>
                </c:pt>
                <c:pt idx="52">
                  <c:v>柏原市</c:v>
                </c:pt>
                <c:pt idx="53">
                  <c:v>羽曳野市</c:v>
                </c:pt>
                <c:pt idx="54">
                  <c:v>門真市</c:v>
                </c:pt>
                <c:pt idx="55">
                  <c:v>摂津市</c:v>
                </c:pt>
                <c:pt idx="56">
                  <c:v>高石市</c:v>
                </c:pt>
                <c:pt idx="57">
                  <c:v>藤井寺市</c:v>
                </c:pt>
                <c:pt idx="58">
                  <c:v>東大阪市</c:v>
                </c:pt>
                <c:pt idx="59">
                  <c:v>泉南市</c:v>
                </c:pt>
                <c:pt idx="60">
                  <c:v>四條畷市</c:v>
                </c:pt>
                <c:pt idx="61">
                  <c:v>交野市</c:v>
                </c:pt>
                <c:pt idx="62">
                  <c:v>大阪狭山市</c:v>
                </c:pt>
                <c:pt idx="63">
                  <c:v>阪南市</c:v>
                </c:pt>
                <c:pt idx="64">
                  <c:v>島本町</c:v>
                </c:pt>
                <c:pt idx="65">
                  <c:v>豊能町</c:v>
                </c:pt>
                <c:pt idx="66">
                  <c:v>能勢町</c:v>
                </c:pt>
                <c:pt idx="67">
                  <c:v>忠岡町</c:v>
                </c:pt>
                <c:pt idx="68">
                  <c:v>熊取町</c:v>
                </c:pt>
                <c:pt idx="69">
                  <c:v>田尻町</c:v>
                </c:pt>
                <c:pt idx="70">
                  <c:v>岬町</c:v>
                </c:pt>
                <c:pt idx="71">
                  <c:v>太子町</c:v>
                </c:pt>
                <c:pt idx="72">
                  <c:v>河南町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市区町村別_年齢調整歯科医療費!$D$5:$D$78</c:f>
              <c:numCache>
                <c:formatCode>General</c:formatCode>
                <c:ptCount val="74"/>
                <c:pt idx="0">
                  <c:v>44114.244830990421</c:v>
                </c:pt>
                <c:pt idx="1">
                  <c:v>46441.889305954224</c:v>
                </c:pt>
                <c:pt idx="2">
                  <c:v>47675.208577454883</c:v>
                </c:pt>
                <c:pt idx="3">
                  <c:v>44856.123366013075</c:v>
                </c:pt>
                <c:pt idx="4">
                  <c:v>40073.898985130989</c:v>
                </c:pt>
                <c:pt idx="5">
                  <c:v>39098.24946378485</c:v>
                </c:pt>
                <c:pt idx="6">
                  <c:v>37510.867389491243</c:v>
                </c:pt>
                <c:pt idx="7">
                  <c:v>41977.496868238239</c:v>
                </c:pt>
                <c:pt idx="8">
                  <c:v>35287.684938797232</c:v>
                </c:pt>
                <c:pt idx="9">
                  <c:v>41093.889565879668</c:v>
                </c:pt>
                <c:pt idx="10">
                  <c:v>40338.961404744092</c:v>
                </c:pt>
                <c:pt idx="11">
                  <c:v>42523.656041261522</c:v>
                </c:pt>
                <c:pt idx="12">
                  <c:v>45403.129808399077</c:v>
                </c:pt>
                <c:pt idx="13">
                  <c:v>41382.285231189438</c:v>
                </c:pt>
                <c:pt idx="14">
                  <c:v>41765.548879506336</c:v>
                </c:pt>
                <c:pt idx="15">
                  <c:v>43130.344038079173</c:v>
                </c:pt>
                <c:pt idx="16">
                  <c:v>41971.225408965372</c:v>
                </c:pt>
                <c:pt idx="17">
                  <c:v>48193.072887124217</c:v>
                </c:pt>
                <c:pt idx="18">
                  <c:v>37263.875568837873</c:v>
                </c:pt>
                <c:pt idx="19">
                  <c:v>42951.358547241944</c:v>
                </c:pt>
                <c:pt idx="20">
                  <c:v>44586.378049613886</c:v>
                </c:pt>
                <c:pt idx="21">
                  <c:v>42811.608980854355</c:v>
                </c:pt>
                <c:pt idx="22">
                  <c:v>44400.369458925619</c:v>
                </c:pt>
                <c:pt idx="23">
                  <c:v>47900.327071326996</c:v>
                </c:pt>
                <c:pt idx="24">
                  <c:v>39805.225771521385</c:v>
                </c:pt>
                <c:pt idx="25">
                  <c:v>44406.286716181283</c:v>
                </c:pt>
                <c:pt idx="26">
                  <c:v>44423.13054557037</c:v>
                </c:pt>
                <c:pt idx="27">
                  <c:v>41726.981916208017</c:v>
                </c:pt>
                <c:pt idx="28">
                  <c:v>45147.070261007117</c:v>
                </c:pt>
                <c:pt idx="29">
                  <c:v>45159.251734146703</c:v>
                </c:pt>
                <c:pt idx="30">
                  <c:v>43575.733649610302</c:v>
                </c:pt>
                <c:pt idx="31">
                  <c:v>41845.68150790505</c:v>
                </c:pt>
                <c:pt idx="32">
                  <c:v>40219.015698587129</c:v>
                </c:pt>
                <c:pt idx="33">
                  <c:v>35163.313354689817</c:v>
                </c:pt>
                <c:pt idx="34">
                  <c:v>43964.268928170022</c:v>
                </c:pt>
                <c:pt idx="35">
                  <c:v>42208.659768415862</c:v>
                </c:pt>
                <c:pt idx="36">
                  <c:v>45387.916133357714</c:v>
                </c:pt>
                <c:pt idx="37">
                  <c:v>42639.034575232261</c:v>
                </c:pt>
                <c:pt idx="38">
                  <c:v>38541.939349390588</c:v>
                </c:pt>
                <c:pt idx="39">
                  <c:v>32963.675406519877</c:v>
                </c:pt>
                <c:pt idx="40">
                  <c:v>41475.077898859185</c:v>
                </c:pt>
                <c:pt idx="41">
                  <c:v>36596.614179719705</c:v>
                </c:pt>
                <c:pt idx="42">
                  <c:v>43706.804262418598</c:v>
                </c:pt>
                <c:pt idx="43">
                  <c:v>46868.676036744779</c:v>
                </c:pt>
                <c:pt idx="44">
                  <c:v>34773.332874922642</c:v>
                </c:pt>
                <c:pt idx="45">
                  <c:v>41441.174332827075</c:v>
                </c:pt>
                <c:pt idx="46">
                  <c:v>37879.499530893983</c:v>
                </c:pt>
                <c:pt idx="47">
                  <c:v>42636.766793282688</c:v>
                </c:pt>
                <c:pt idx="48">
                  <c:v>40083.45303867403</c:v>
                </c:pt>
                <c:pt idx="49">
                  <c:v>41787.398585166353</c:v>
                </c:pt>
                <c:pt idx="50">
                  <c:v>41191.809024309026</c:v>
                </c:pt>
                <c:pt idx="51">
                  <c:v>43593.243697478989</c:v>
                </c:pt>
                <c:pt idx="52">
                  <c:v>36329.370705244124</c:v>
                </c:pt>
                <c:pt idx="53">
                  <c:v>42649.09037243748</c:v>
                </c:pt>
                <c:pt idx="54">
                  <c:v>40885.734923654309</c:v>
                </c:pt>
                <c:pt idx="55">
                  <c:v>38873.985435286326</c:v>
                </c:pt>
                <c:pt idx="56">
                  <c:v>42223.461452011688</c:v>
                </c:pt>
                <c:pt idx="57">
                  <c:v>43302.078397380334</c:v>
                </c:pt>
                <c:pt idx="58">
                  <c:v>44215.562033770504</c:v>
                </c:pt>
                <c:pt idx="59">
                  <c:v>34754.372540898737</c:v>
                </c:pt>
                <c:pt idx="60">
                  <c:v>36781.286751577194</c:v>
                </c:pt>
                <c:pt idx="61">
                  <c:v>40441.029696578436</c:v>
                </c:pt>
                <c:pt idx="62">
                  <c:v>44681.393497013938</c:v>
                </c:pt>
                <c:pt idx="63">
                  <c:v>41379.924662551013</c:v>
                </c:pt>
                <c:pt idx="64">
                  <c:v>36668.71866897148</c:v>
                </c:pt>
                <c:pt idx="65">
                  <c:v>45797.376601554293</c:v>
                </c:pt>
                <c:pt idx="66">
                  <c:v>34154.523018509732</c:v>
                </c:pt>
                <c:pt idx="67">
                  <c:v>41258.321065545038</c:v>
                </c:pt>
                <c:pt idx="68">
                  <c:v>33174.630404463038</c:v>
                </c:pt>
                <c:pt idx="69">
                  <c:v>39461.152542372882</c:v>
                </c:pt>
                <c:pt idx="70">
                  <c:v>34667.562303065024</c:v>
                </c:pt>
                <c:pt idx="71">
                  <c:v>42777.195064072141</c:v>
                </c:pt>
                <c:pt idx="72">
                  <c:v>39069.070887818307</c:v>
                </c:pt>
                <c:pt idx="73">
                  <c:v>33201.547169811318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88672"/>
        <c:axId val="38329315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122832417545768"/>
                  <c:y val="-0.859306995326004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8-40DD-8964-A5D773534C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市区町村別_年齢調整歯科医療費!$H$5:$H$78</c:f>
              <c:numCache>
                <c:formatCode>General</c:formatCode>
                <c:ptCount val="74"/>
                <c:pt idx="0">
                  <c:v>43196.247425712281</c:v>
                </c:pt>
                <c:pt idx="1">
                  <c:v>43196.247425712281</c:v>
                </c:pt>
                <c:pt idx="2">
                  <c:v>43196.247425712281</c:v>
                </c:pt>
                <c:pt idx="3">
                  <c:v>43196.247425712281</c:v>
                </c:pt>
                <c:pt idx="4">
                  <c:v>43196.247425712281</c:v>
                </c:pt>
                <c:pt idx="5">
                  <c:v>43196.247425712281</c:v>
                </c:pt>
                <c:pt idx="6">
                  <c:v>43196.247425712281</c:v>
                </c:pt>
                <c:pt idx="7">
                  <c:v>43196.247425712281</c:v>
                </c:pt>
                <c:pt idx="8">
                  <c:v>43196.247425712281</c:v>
                </c:pt>
                <c:pt idx="9">
                  <c:v>43196.247425712281</c:v>
                </c:pt>
                <c:pt idx="10">
                  <c:v>43196.247425712281</c:v>
                </c:pt>
                <c:pt idx="11">
                  <c:v>43196.247425712281</c:v>
                </c:pt>
                <c:pt idx="12">
                  <c:v>43196.247425712281</c:v>
                </c:pt>
                <c:pt idx="13">
                  <c:v>43196.247425712281</c:v>
                </c:pt>
                <c:pt idx="14">
                  <c:v>43196.247425712281</c:v>
                </c:pt>
                <c:pt idx="15">
                  <c:v>43196.247425712281</c:v>
                </c:pt>
                <c:pt idx="16">
                  <c:v>43196.247425712281</c:v>
                </c:pt>
                <c:pt idx="17">
                  <c:v>43196.247425712281</c:v>
                </c:pt>
                <c:pt idx="18">
                  <c:v>43196.247425712281</c:v>
                </c:pt>
                <c:pt idx="19">
                  <c:v>43196.247425712281</c:v>
                </c:pt>
                <c:pt idx="20">
                  <c:v>43196.247425712281</c:v>
                </c:pt>
                <c:pt idx="21">
                  <c:v>43196.247425712281</c:v>
                </c:pt>
                <c:pt idx="22">
                  <c:v>43196.247425712281</c:v>
                </c:pt>
                <c:pt idx="23">
                  <c:v>43196.247425712281</c:v>
                </c:pt>
                <c:pt idx="24">
                  <c:v>43196.247425712281</c:v>
                </c:pt>
                <c:pt idx="25">
                  <c:v>43196.247425712281</c:v>
                </c:pt>
                <c:pt idx="26">
                  <c:v>43196.247425712281</c:v>
                </c:pt>
                <c:pt idx="27">
                  <c:v>43196.247425712281</c:v>
                </c:pt>
                <c:pt idx="28">
                  <c:v>43196.247425712281</c:v>
                </c:pt>
                <c:pt idx="29">
                  <c:v>43196.247425712281</c:v>
                </c:pt>
                <c:pt idx="30">
                  <c:v>43196.247425712281</c:v>
                </c:pt>
                <c:pt idx="31">
                  <c:v>43196.247425712281</c:v>
                </c:pt>
                <c:pt idx="32">
                  <c:v>43196.247425712281</c:v>
                </c:pt>
                <c:pt idx="33">
                  <c:v>43196.247425712281</c:v>
                </c:pt>
                <c:pt idx="34">
                  <c:v>43196.247425712281</c:v>
                </c:pt>
                <c:pt idx="35">
                  <c:v>43196.247425712281</c:v>
                </c:pt>
                <c:pt idx="36">
                  <c:v>43196.247425712281</c:v>
                </c:pt>
                <c:pt idx="37">
                  <c:v>43196.247425712281</c:v>
                </c:pt>
                <c:pt idx="38">
                  <c:v>43196.247425712281</c:v>
                </c:pt>
                <c:pt idx="39">
                  <c:v>43196.247425712281</c:v>
                </c:pt>
                <c:pt idx="40">
                  <c:v>43196.247425712281</c:v>
                </c:pt>
                <c:pt idx="41">
                  <c:v>43196.247425712281</c:v>
                </c:pt>
                <c:pt idx="42">
                  <c:v>43196.247425712281</c:v>
                </c:pt>
                <c:pt idx="43">
                  <c:v>43196.247425712281</c:v>
                </c:pt>
                <c:pt idx="44">
                  <c:v>43196.247425712281</c:v>
                </c:pt>
                <c:pt idx="45">
                  <c:v>43196.247425712281</c:v>
                </c:pt>
                <c:pt idx="46">
                  <c:v>43196.247425712281</c:v>
                </c:pt>
                <c:pt idx="47">
                  <c:v>43196.247425712281</c:v>
                </c:pt>
                <c:pt idx="48">
                  <c:v>43196.247425712281</c:v>
                </c:pt>
                <c:pt idx="49">
                  <c:v>43196.247425712281</c:v>
                </c:pt>
                <c:pt idx="50">
                  <c:v>43196.247425712281</c:v>
                </c:pt>
                <c:pt idx="51">
                  <c:v>43196.247425712281</c:v>
                </c:pt>
                <c:pt idx="52">
                  <c:v>43196.247425712281</c:v>
                </c:pt>
                <c:pt idx="53">
                  <c:v>43196.247425712281</c:v>
                </c:pt>
                <c:pt idx="54">
                  <c:v>43196.247425712281</c:v>
                </c:pt>
                <c:pt idx="55">
                  <c:v>43196.247425712281</c:v>
                </c:pt>
                <c:pt idx="56">
                  <c:v>43196.247425712281</c:v>
                </c:pt>
                <c:pt idx="57">
                  <c:v>43196.247425712281</c:v>
                </c:pt>
                <c:pt idx="58">
                  <c:v>43196.247425712281</c:v>
                </c:pt>
                <c:pt idx="59">
                  <c:v>43196.247425712281</c:v>
                </c:pt>
                <c:pt idx="60">
                  <c:v>43196.247425712281</c:v>
                </c:pt>
                <c:pt idx="61">
                  <c:v>43196.247425712281</c:v>
                </c:pt>
                <c:pt idx="62">
                  <c:v>43196.247425712281</c:v>
                </c:pt>
                <c:pt idx="63">
                  <c:v>43196.247425712281</c:v>
                </c:pt>
                <c:pt idx="64">
                  <c:v>43196.247425712281</c:v>
                </c:pt>
                <c:pt idx="65">
                  <c:v>43196.247425712281</c:v>
                </c:pt>
                <c:pt idx="66">
                  <c:v>43196.247425712281</c:v>
                </c:pt>
                <c:pt idx="67">
                  <c:v>43196.247425712281</c:v>
                </c:pt>
                <c:pt idx="68">
                  <c:v>43196.247425712281</c:v>
                </c:pt>
                <c:pt idx="69">
                  <c:v>43196.247425712281</c:v>
                </c:pt>
                <c:pt idx="70">
                  <c:v>43196.247425712281</c:v>
                </c:pt>
                <c:pt idx="71">
                  <c:v>43196.247425712281</c:v>
                </c:pt>
                <c:pt idx="72">
                  <c:v>43196.247425712281</c:v>
                </c:pt>
                <c:pt idx="73">
                  <c:v>43196.247425712281</c:v>
                </c:pt>
              </c:numCache>
            </c:numRef>
          </c:xVal>
          <c:yVal>
            <c:numRef>
              <c:f>市区町村別_年齢調整歯科医療費!$J$5:$J$78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81952"/>
        <c:axId val="383272432"/>
      </c:scatterChart>
      <c:catAx>
        <c:axId val="3832886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93152"/>
        <c:crosses val="autoZero"/>
        <c:auto val="1"/>
        <c:lblAlgn val="ctr"/>
        <c:lblOffset val="100"/>
        <c:noMultiLvlLbl val="0"/>
      </c:catAx>
      <c:valAx>
        <c:axId val="38329315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737089150931383"/>
              <c:y val="4.1095053314097151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8672"/>
        <c:crosses val="autoZero"/>
        <c:crossBetween val="between"/>
      </c:valAx>
      <c:valAx>
        <c:axId val="3832724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81952"/>
        <c:crosses val="max"/>
        <c:crossBetween val="midCat"/>
      </c:valAx>
      <c:valAx>
        <c:axId val="38328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724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</a:t>
            </a:r>
            <a:r>
              <a:rPr lang="ja-JP" altLang="en-US" sz="1000"/>
              <a:t>円</a:t>
            </a:r>
            <a:r>
              <a:rPr lang="en-US" altLang="ja-JP" sz="1000"/>
              <a:t>)</a:t>
            </a:r>
            <a:endParaRPr lang="ja-JP" altLang="en-US" sz="1000"/>
          </a:p>
        </c:rich>
      </c:tx>
      <c:layout>
        <c:manualLayout>
          <c:xMode val="edge"/>
          <c:yMode val="edge"/>
          <c:x val="0.88342507645259938"/>
          <c:y val="2.78508771929824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37561334101474"/>
          <c:y val="0.11398389808015572"/>
          <c:w val="0.48830696435464294"/>
          <c:h val="0.84107228169512516"/>
        </c:manualLayout>
      </c:layout>
      <c:pieChart>
        <c:varyColors val="1"/>
        <c:ser>
          <c:idx val="1"/>
          <c:order val="0"/>
          <c:tx>
            <c:strRef>
              <c:f>中分類別歯科医療費!$E$3</c:f>
              <c:strCache>
                <c:ptCount val="1"/>
                <c:pt idx="0">
                  <c:v>歯科
医療費
(円)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4BACC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D-4B07-B581-EE74EA856EC5}"/>
              </c:ext>
            </c:extLst>
          </c:dPt>
          <c:dPt>
            <c:idx val="1"/>
            <c:bubble3D val="0"/>
            <c:spPr>
              <a:solidFill>
                <a:srgbClr val="FF7C8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6D-4B07-B581-EE74EA856EC5}"/>
              </c:ext>
            </c:extLst>
          </c:dPt>
          <c:dPt>
            <c:idx val="2"/>
            <c:bubble3D val="0"/>
            <c:spPr>
              <a:pattFill prst="pct80">
                <a:fgClr>
                  <a:srgbClr val="A5C26A"/>
                </a:fgClr>
                <a:bgClr>
                  <a:schemeClr val="bg1"/>
                </a:bgClr>
              </a:patt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6D-4B07-B581-EE74EA856E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D-4B07-B581-EE74EA856EC5}"/>
              </c:ext>
            </c:extLst>
          </c:dPt>
          <c:dPt>
            <c:idx val="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D-4B07-B581-EE74EA856EC5}"/>
              </c:ext>
            </c:extLst>
          </c:dPt>
          <c:dPt>
            <c:idx val="5"/>
            <c:bubble3D val="0"/>
            <c:spPr>
              <a:pattFill prst="dkDnDiag">
                <a:fgClr>
                  <a:schemeClr val="tx2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6D-4B07-B581-EE74EA856EC5}"/>
              </c:ext>
            </c:extLst>
          </c:dPt>
          <c:dLbls>
            <c:dLbl>
              <c:idx val="0"/>
              <c:layout>
                <c:manualLayout>
                  <c:x val="-0.10214362771358812"/>
                  <c:y val="0.1933796007079478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30036085894045"/>
                      <c:h val="0.143553967583756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6D-4B07-B581-EE74EA856EC5}"/>
                </c:ext>
              </c:extLst>
            </c:dLbl>
            <c:dLbl>
              <c:idx val="1"/>
              <c:layout>
                <c:manualLayout>
                  <c:x val="-0.21251894502406429"/>
                  <c:y val="-5.400681664604881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644608363568969"/>
                      <c:h val="0.1505226067868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6D-4B07-B581-EE74EA856EC5}"/>
                </c:ext>
              </c:extLst>
            </c:dLbl>
            <c:dLbl>
              <c:idx val="2"/>
              <c:layout>
                <c:manualLayout>
                  <c:x val="0.16519329760273899"/>
                  <c:y val="-0.179442596657632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75167161977038"/>
                      <c:h val="0.193728169846039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C6D-4B07-B581-EE74EA856EC5}"/>
                </c:ext>
              </c:extLst>
            </c:dLbl>
            <c:dLbl>
              <c:idx val="3"/>
              <c:layout>
                <c:manualLayout>
                  <c:x val="-6.4291445553498444E-2"/>
                  <c:y val="0.114982546851066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87656548685583"/>
                      <c:h val="0.155400654229017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6D-4B07-B581-EE74EA856EC5}"/>
                </c:ext>
              </c:extLst>
            </c:dLbl>
            <c:dLbl>
              <c:idx val="4"/>
              <c:layout>
                <c:manualLayout>
                  <c:x val="-0.13215463808219124"/>
                  <c:y val="5.226465684527507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5895775860784"/>
                      <c:h val="0.2041811286506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C6D-4B07-B581-EE74EA856EC5}"/>
                </c:ext>
              </c:extLst>
            </c:dLbl>
            <c:dLbl>
              <c:idx val="5"/>
              <c:layout>
                <c:manualLayout>
                  <c:x val="-0.10835270350951159"/>
                  <c:y val="3.454975261514324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467781569463517"/>
                      <c:h val="0.147038405886155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C6D-4B07-B581-EE74EA856E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中分類別歯科医療費!$M$17:$M$22</c:f>
              <c:strCache>
                <c:ptCount val="6"/>
                <c:pt idx="0">
                  <c:v>1101 う蝕</c:v>
                </c:pt>
                <c:pt idx="1">
                  <c:v>1102 歯肉炎及び歯周疾患</c:v>
                </c:pt>
                <c:pt idx="2">
                  <c:v>1103 その他の歯及び
     歯の支持組織の障害</c:v>
                </c:pt>
                <c:pt idx="3">
                  <c:v>1113 その他の消化器系の疾患</c:v>
                </c:pt>
                <c:pt idx="4">
                  <c:v>1905 その他の損傷及び
     その他の外因の影響</c:v>
                </c:pt>
                <c:pt idx="5">
                  <c:v>上記　中分類以外の疾病</c:v>
                </c:pt>
              </c:strCache>
            </c:strRef>
          </c:cat>
          <c:val>
            <c:numRef>
              <c:f>中分類別歯科医療費!$E$4:$E$9</c:f>
              <c:numCache>
                <c:formatCode>General</c:formatCode>
                <c:ptCount val="6"/>
                <c:pt idx="0">
                  <c:v>5736783110.3073597</c:v>
                </c:pt>
                <c:pt idx="1">
                  <c:v>22854727094.038799</c:v>
                </c:pt>
                <c:pt idx="2">
                  <c:v>13154605492.5502</c:v>
                </c:pt>
                <c:pt idx="3">
                  <c:v>2713621659.3424001</c:v>
                </c:pt>
                <c:pt idx="4">
                  <c:v>7538187828.3246899</c:v>
                </c:pt>
                <c:pt idx="5">
                  <c:v>2641569735.43643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6D-4B07-B581-EE74EA856E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>
      <a:solidFill>
        <a:srgbClr val="7F7F7F"/>
      </a:solidFill>
      <a:prstDash val="solid"/>
    </a:ln>
    <a:effectLst/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0089" l="0.70000000000000062" r="0.70000000000000062" t="0.75000000000000089" header="0.30000000000000032" footer="0.30000000000000032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255395426893531E-2"/>
          <c:y val="8.3968965802747667E-2"/>
          <c:w val="0.8206450537909491"/>
          <c:h val="0.60966601493481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特定疾病別歯科医療費!$G$4:$G$5</c:f>
              <c:strCache>
                <c:ptCount val="2"/>
                <c:pt idx="0">
                  <c:v>特定疾病患者のうち歯科レセプトが発生している者の割合(%)</c:v>
                </c:pt>
                <c:pt idx="1">
                  <c:v>特定疾病患者数
に占める割合</c:v>
                </c:pt>
              </c:strCache>
            </c:strRef>
          </c:tx>
          <c:spPr>
            <a:solidFill>
              <a:srgbClr val="FFC000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2.2074558566885232E-3"/>
                  <c:y val="-0.243710336558177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59-4C99-BD4F-75BE18918DC9}"/>
                </c:ext>
              </c:extLst>
            </c:dLbl>
            <c:dLbl>
              <c:idx val="1"/>
              <c:layout>
                <c:manualLayout>
                  <c:x val="3.6865920678472277E-3"/>
                  <c:y val="-0.260168630976602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59-4C99-BD4F-75BE18918DC9}"/>
                </c:ext>
              </c:extLst>
            </c:dLbl>
            <c:dLbl>
              <c:idx val="2"/>
              <c:layout>
                <c:manualLayout>
                  <c:x val="-3.9187050393480297E-17"/>
                  <c:y val="-0.224937380733996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9-4C99-BD4F-75BE18918DC9}"/>
                </c:ext>
              </c:extLst>
            </c:dLbl>
            <c:dLbl>
              <c:idx val="3"/>
              <c:layout>
                <c:manualLayout>
                  <c:x val="0"/>
                  <c:y val="-0.242957614190232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9-4C99-BD4F-75BE18918DC9}"/>
                </c:ext>
              </c:extLst>
            </c:dLbl>
            <c:dLbl>
              <c:idx val="4"/>
              <c:layout>
                <c:manualLayout>
                  <c:x val="3.503713878654806E-4"/>
                  <c:y val="-0.258972212506356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9-4C99-BD4F-75BE18918DC9}"/>
                </c:ext>
              </c:extLst>
            </c:dLbl>
            <c:dLbl>
              <c:idx val="5"/>
              <c:layout>
                <c:manualLayout>
                  <c:x val="-6.7586740476072453E-17"/>
                  <c:y val="-0.300415333417645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9-4C99-BD4F-75BE18918DC9}"/>
                </c:ext>
              </c:extLst>
            </c:dLbl>
            <c:dLbl>
              <c:idx val="6"/>
              <c:layout>
                <c:manualLayout>
                  <c:x val="2.4044257702538737E-3"/>
                  <c:y val="-0.1575113225847930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59-4C99-BD4F-75BE18918DC9}"/>
                </c:ext>
              </c:extLst>
            </c:dLbl>
            <c:dLbl>
              <c:idx val="7"/>
              <c:layout>
                <c:manualLayout>
                  <c:x val="2.137497692251287E-3"/>
                  <c:y val="-0.3146226043188537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59-4C99-BD4F-75BE18918DC9}"/>
                </c:ext>
              </c:extLst>
            </c:dLbl>
            <c:dLbl>
              <c:idx val="8"/>
              <c:layout>
                <c:manualLayout>
                  <c:x val="0"/>
                  <c:y val="-0.3075655344699220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59-4C99-BD4F-75BE18918DC9}"/>
                </c:ext>
              </c:extLst>
            </c:dLbl>
            <c:dLbl>
              <c:idx val="9"/>
              <c:layout>
                <c:manualLayout>
                  <c:x val="0"/>
                  <c:y val="-0.2173198109648233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59-4C99-BD4F-75BE18918DC9}"/>
                </c:ext>
              </c:extLst>
            </c:dLbl>
            <c:dLbl>
              <c:idx val="10"/>
              <c:layout>
                <c:manualLayout>
                  <c:x val="2.4742683834956297E-3"/>
                  <c:y val="-0.140563560194242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59-4C99-BD4F-75BE18918D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特定疾病別歯科医療費!$B$6:$B$16</c:f>
              <c:strCache>
                <c:ptCount val="11"/>
                <c:pt idx="0">
                  <c:v>糖尿病</c:v>
                </c:pt>
                <c:pt idx="1">
                  <c:v>脂質異常症</c:v>
                </c:pt>
                <c:pt idx="2">
                  <c:v>高血圧性疾患</c:v>
                </c:pt>
                <c:pt idx="3">
                  <c:v>虚血性心疾患</c:v>
                </c:pt>
                <c:pt idx="4">
                  <c:v>脳血管疾患</c:v>
                </c:pt>
                <c:pt idx="5">
                  <c:v>動脈硬化</c:v>
                </c:pt>
                <c:pt idx="6">
                  <c:v>腎不全</c:v>
                </c:pt>
                <c:pt idx="7">
                  <c:v>気分障害</c:v>
                </c:pt>
                <c:pt idx="8">
                  <c:v>悪性新生物</c:v>
                </c:pt>
                <c:pt idx="9">
                  <c:v>肺炎</c:v>
                </c:pt>
                <c:pt idx="10">
                  <c:v>特定の疾病を
もたない者</c:v>
                </c:pt>
              </c:strCache>
            </c:strRef>
          </c:cat>
          <c:val>
            <c:numRef>
              <c:f>特定疾病別歯科医療費!$G$6:$G$16</c:f>
              <c:numCache>
                <c:formatCode>0.0%</c:formatCode>
                <c:ptCount val="11"/>
                <c:pt idx="0">
                  <c:v>0.57410443110371323</c:v>
                </c:pt>
                <c:pt idx="1">
                  <c:v>0.5831098168442026</c:v>
                </c:pt>
                <c:pt idx="2">
                  <c:v>0.56180889714628646</c:v>
                </c:pt>
                <c:pt idx="3">
                  <c:v>0.57434283911001682</c:v>
                </c:pt>
                <c:pt idx="4">
                  <c:v>0.58138434810529394</c:v>
                </c:pt>
                <c:pt idx="5">
                  <c:v>0.60451984359124356</c:v>
                </c:pt>
                <c:pt idx="6">
                  <c:v>0.53018636801119956</c:v>
                </c:pt>
                <c:pt idx="7">
                  <c:v>0.61016414510193351</c:v>
                </c:pt>
                <c:pt idx="8">
                  <c:v>0.6062430708421036</c:v>
                </c:pt>
                <c:pt idx="9">
                  <c:v>0.55939529529312104</c:v>
                </c:pt>
                <c:pt idx="10">
                  <c:v>0.51863636363636367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59-4C99-BD4F-75BE18918D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83363712"/>
        <c:axId val="383307152"/>
      </c:barChart>
      <c:catAx>
        <c:axId val="3833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83307152"/>
        <c:crosses val="autoZero"/>
        <c:auto val="0"/>
        <c:lblAlgn val="ctr"/>
        <c:lblOffset val="30"/>
        <c:noMultiLvlLbl val="0"/>
      </c:catAx>
      <c:valAx>
        <c:axId val="383307152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4.7718398795041132E-2"/>
              <c:y val="1.288305555555555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63712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800">
          <a:solidFill>
            <a:sysClr val="windowText" lastClr="000000"/>
          </a:solidFill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076484577133215E-2"/>
          <c:y val="7.6993656201412436E-2"/>
          <c:w val="0.82105494064887463"/>
          <c:h val="0.623451650190303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特定疾病別歯科医療費!$H$4</c:f>
              <c:strCache>
                <c:ptCount val="1"/>
                <c:pt idx="0">
                  <c:v>患者
一人当たりの
歯科医療費
(円)</c:v>
                </c:pt>
              </c:strCache>
            </c:strRef>
          </c:tx>
          <c:spPr>
            <a:solidFill>
              <a:srgbClr val="FFC000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1.6897928581818221E-17"/>
                  <c:y val="7.4938374176529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4-4240-88A7-91DC4AD63A8D}"/>
                </c:ext>
              </c:extLst>
            </c:dLbl>
            <c:dLbl>
              <c:idx val="1"/>
              <c:layout>
                <c:manualLayout>
                  <c:x val="0"/>
                  <c:y val="7.4896682016767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4-4240-88A7-91DC4AD63A8D}"/>
                </c:ext>
              </c:extLst>
            </c:dLbl>
            <c:dLbl>
              <c:idx val="2"/>
              <c:layout>
                <c:manualLayout>
                  <c:x val="0"/>
                  <c:y val="6.3118782801213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4-4240-88A7-91DC4AD63A8D}"/>
                </c:ext>
              </c:extLst>
            </c:dLbl>
            <c:dLbl>
              <c:idx val="3"/>
              <c:layout>
                <c:manualLayout>
                  <c:x val="4.2680134680134684E-3"/>
                  <c:y val="6.298941939326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4-4240-88A7-91DC4AD63A8D}"/>
                </c:ext>
              </c:extLst>
            </c:dLbl>
            <c:dLbl>
              <c:idx val="4"/>
              <c:layout>
                <c:manualLayout>
                  <c:x val="0"/>
                  <c:y val="1.30047185963066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4-4240-88A7-91DC4AD63A8D}"/>
                </c:ext>
              </c:extLst>
            </c:dLbl>
            <c:dLbl>
              <c:idx val="5"/>
              <c:layout>
                <c:manualLayout>
                  <c:x val="0"/>
                  <c:y val="6.3013180019213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4-4240-88A7-91DC4AD63A8D}"/>
                </c:ext>
              </c:extLst>
            </c:dLbl>
            <c:dLbl>
              <c:idx val="6"/>
              <c:layout>
                <c:manualLayout>
                  <c:x val="0"/>
                  <c:y val="7.4873066477742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4-4240-88A7-91DC4AD63A8D}"/>
                </c:ext>
              </c:extLst>
            </c:dLbl>
            <c:dLbl>
              <c:idx val="7"/>
              <c:layout>
                <c:manualLayout>
                  <c:x val="0"/>
                  <c:y val="7.4896682016767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4-4240-88A7-91DC4AD63A8D}"/>
                </c:ext>
              </c:extLst>
            </c:dLbl>
            <c:dLbl>
              <c:idx val="8"/>
              <c:layout>
                <c:manualLayout>
                  <c:x val="0"/>
                  <c:y val="8.8701056740638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4-4240-88A7-91DC4AD63A8D}"/>
                </c:ext>
              </c:extLst>
            </c:dLbl>
            <c:dLbl>
              <c:idx val="9"/>
              <c:layout>
                <c:manualLayout>
                  <c:x val="0"/>
                  <c:y val="5.11091064182994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4-4240-88A7-91DC4AD63A8D}"/>
                </c:ext>
              </c:extLst>
            </c:dLbl>
            <c:dLbl>
              <c:idx val="10"/>
              <c:layout>
                <c:manualLayout>
                  <c:x val="0"/>
                  <c:y val="7.6841864322073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4-4240-88A7-91DC4AD63A8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特定疾病別歯科医療費!$B$6:$B$16</c:f>
              <c:strCache>
                <c:ptCount val="11"/>
                <c:pt idx="0">
                  <c:v>糖尿病</c:v>
                </c:pt>
                <c:pt idx="1">
                  <c:v>脂質異常症</c:v>
                </c:pt>
                <c:pt idx="2">
                  <c:v>高血圧性疾患</c:v>
                </c:pt>
                <c:pt idx="3">
                  <c:v>虚血性心疾患</c:v>
                </c:pt>
                <c:pt idx="4">
                  <c:v>脳血管疾患</c:v>
                </c:pt>
                <c:pt idx="5">
                  <c:v>動脈硬化</c:v>
                </c:pt>
                <c:pt idx="6">
                  <c:v>腎不全</c:v>
                </c:pt>
                <c:pt idx="7">
                  <c:v>気分障害</c:v>
                </c:pt>
                <c:pt idx="8">
                  <c:v>悪性新生物</c:v>
                </c:pt>
                <c:pt idx="9">
                  <c:v>肺炎</c:v>
                </c:pt>
                <c:pt idx="10">
                  <c:v>特定の疾病を
もたない者</c:v>
                </c:pt>
              </c:strCache>
            </c:strRef>
          </c:cat>
          <c:val>
            <c:numRef>
              <c:f>特定疾病別歯科医療費!$H$6:$H$16</c:f>
              <c:numCache>
                <c:formatCode>General</c:formatCode>
                <c:ptCount val="11"/>
                <c:pt idx="0">
                  <c:v>77457.567303147225</c:v>
                </c:pt>
                <c:pt idx="1">
                  <c:v>74127.690047500146</c:v>
                </c:pt>
                <c:pt idx="2">
                  <c:v>78199.137764870946</c:v>
                </c:pt>
                <c:pt idx="3">
                  <c:v>79132.494029452879</c:v>
                </c:pt>
                <c:pt idx="4">
                  <c:v>82574.177420547843</c:v>
                </c:pt>
                <c:pt idx="5">
                  <c:v>76174.10029438429</c:v>
                </c:pt>
                <c:pt idx="6">
                  <c:v>81152.965426190276</c:v>
                </c:pt>
                <c:pt idx="7">
                  <c:v>88343.359564975966</c:v>
                </c:pt>
                <c:pt idx="8">
                  <c:v>77160.284549074699</c:v>
                </c:pt>
                <c:pt idx="9">
                  <c:v>85795.727265667476</c:v>
                </c:pt>
                <c:pt idx="10">
                  <c:v>80265.382954618326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C4-4240-88A7-91DC4AD63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383319472"/>
        <c:axId val="383339632"/>
        <c:extLst/>
      </c:barChart>
      <c:catAx>
        <c:axId val="38331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83339632"/>
        <c:crosses val="autoZero"/>
        <c:auto val="0"/>
        <c:lblAlgn val="ctr"/>
        <c:lblOffset val="30"/>
        <c:noMultiLvlLbl val="0"/>
      </c:catAx>
      <c:valAx>
        <c:axId val="383339632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3.4583307305323802E-2"/>
              <c:y val="1.2978396275393234E-2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19472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800">
          <a:solidFill>
            <a:sysClr val="windowText" lastClr="000000"/>
          </a:solidFill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81595692608907"/>
          <c:y val="7.9407769756184382E-2"/>
          <c:w val="0.7862756975036711"/>
          <c:h val="0.881180716306584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地区別_歯科医療費!$O$4</c:f>
              <c:strCache>
                <c:ptCount val="1"/>
                <c:pt idx="0">
                  <c:v>被保険者一人当たりの歯科医療費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6.4088606068840081E-3"/>
                  <c:y val="-1.0206060845151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F-4362-9970-A04A688F75EB}"/>
                </c:ext>
              </c:extLst>
            </c:dLbl>
            <c:dLbl>
              <c:idx val="1"/>
              <c:layout>
                <c:manualLayout>
                  <c:x val="-2.13632766816052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B-433E-A854-54B08A6EA65E}"/>
                </c:ext>
              </c:extLst>
            </c:dLbl>
            <c:dLbl>
              <c:idx val="2"/>
              <c:layout>
                <c:manualLayout>
                  <c:x val="-2.1363276681605294E-3"/>
                  <c:y val="7.654320231107351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B-433E-A854-54B08A6EA65E}"/>
                </c:ext>
              </c:extLst>
            </c:dLbl>
            <c:dLbl>
              <c:idx val="4"/>
              <c:layout>
                <c:manualLayout>
                  <c:x val="1.3577443101946909E-2"/>
                  <c:y val="2.0288387345679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7-4114-8ADB-EB0E18081FC5}"/>
                </c:ext>
              </c:extLst>
            </c:dLbl>
            <c:dLbl>
              <c:idx val="5"/>
              <c:layout>
                <c:manualLayout>
                  <c:x val="4.4424820029632342E-2"/>
                  <c:y val="2.13051376028806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7-4114-8ADB-EB0E18081FC5}"/>
                </c:ext>
              </c:extLst>
            </c:dLbl>
            <c:dLbl>
              <c:idx val="6"/>
              <c:layout>
                <c:manualLayout>
                  <c:x val="6.1740929974783407E-2"/>
                  <c:y val="-1.07113583760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7-4114-8ADB-EB0E18081FC5}"/>
                </c:ext>
              </c:extLst>
            </c:dLbl>
            <c:dLbl>
              <c:idx val="7"/>
              <c:layout>
                <c:manualLayout>
                  <c:x val="7.3919213913669304E-2"/>
                  <c:y val="2.411265432098765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7-4114-8ADB-EB0E18081FC5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E-4AA0-AE64-CC5B7BE9210D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E-4AA0-AE64-CC5B7BE9210D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E-4AA0-AE64-CC5B7BE9210D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E-4AA0-AE64-CC5B7BE9210D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E-4AA0-AE64-CC5B7BE9210D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E-4AA0-AE64-CC5B7BE9210D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E-4AA0-AE64-CC5B7BE9210D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E-4AA0-AE64-CC5B7BE9210D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E-4AA0-AE64-CC5B7BE9210D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E-4AA0-AE64-CC5B7BE9210D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E-4AA0-AE64-CC5B7BE9210D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E-4AA0-AE64-CC5B7BE9210D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E-4AA0-AE64-CC5B7BE9210D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E-4AA0-AE64-CC5B7BE9210D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E-4AA0-AE64-CC5B7BE9210D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E-4AA0-AE64-CC5B7BE9210D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E-4AA0-AE64-CC5B7BE9210D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E-4AA0-AE64-CC5B7BE9210D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E-4AA0-AE64-CC5B7BE9210D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E-4AA0-AE64-CC5B7BE9210D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E-4AA0-AE64-CC5B7BE9210D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E-4AA0-AE64-CC5B7BE9210D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E-4AA0-AE64-CC5B7BE9210D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E-4AA0-AE64-CC5B7BE9210D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E-4AA0-AE64-CC5B7BE9210D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E-4AA0-AE64-CC5B7BE9210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地区別_歯科医療費!$O$6:$O$13</c:f>
              <c:strCache>
                <c:ptCount val="8"/>
                <c:pt idx="0">
                  <c:v>中河内医療圏</c:v>
                </c:pt>
                <c:pt idx="1">
                  <c:v>豊能医療圏</c:v>
                </c:pt>
                <c:pt idx="2">
                  <c:v>堺市医療圏</c:v>
                </c:pt>
                <c:pt idx="3">
                  <c:v>大阪市医療圏</c:v>
                </c:pt>
                <c:pt idx="4">
                  <c:v>南河内医療圏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地区別_歯科医療費!$P$6:$P$13</c:f>
              <c:numCache>
                <c:formatCode>General</c:formatCode>
                <c:ptCount val="8"/>
                <c:pt idx="0">
                  <c:v>44622.121753991742</c:v>
                </c:pt>
                <c:pt idx="1">
                  <c:v>44599.737311790443</c:v>
                </c:pt>
                <c:pt idx="2">
                  <c:v>44406.286716181283</c:v>
                </c:pt>
                <c:pt idx="3">
                  <c:v>44114.244830990421</c:v>
                </c:pt>
                <c:pt idx="4">
                  <c:v>42391.74627597021</c:v>
                </c:pt>
                <c:pt idx="5">
                  <c:v>40501.552886339188</c:v>
                </c:pt>
                <c:pt idx="6">
                  <c:v>39245.816142058226</c:v>
                </c:pt>
                <c:pt idx="7">
                  <c:v>38143.623455327732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325632"/>
        <c:axId val="38332619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7-4114-8ADB-EB0E18081F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7-4114-8ADB-EB0E18081F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7-4114-8ADB-EB0E18081F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7-4114-8ADB-EB0E18081F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7-4114-8ADB-EB0E18081F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7-4114-8ADB-EB0E18081FC5}"/>
                </c:ext>
              </c:extLst>
            </c:dLbl>
            <c:dLbl>
              <c:idx val="6"/>
              <c:layout>
                <c:manualLayout>
                  <c:x val="-0.12232310171651301"/>
                  <c:y val="-0.8645273224582651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7-4114-8ADB-EB0E18081F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地区別_歯科医療費!$Z$6:$Z$13</c:f>
              <c:numCache>
                <c:formatCode>General</c:formatCode>
                <c:ptCount val="8"/>
                <c:pt idx="0">
                  <c:v>43196.247425712281</c:v>
                </c:pt>
                <c:pt idx="1">
                  <c:v>43196.247425712281</c:v>
                </c:pt>
                <c:pt idx="2">
                  <c:v>43196.247425712281</c:v>
                </c:pt>
                <c:pt idx="3">
                  <c:v>43196.247425712281</c:v>
                </c:pt>
                <c:pt idx="4">
                  <c:v>43196.247425712281</c:v>
                </c:pt>
                <c:pt idx="5">
                  <c:v>43196.247425712281</c:v>
                </c:pt>
                <c:pt idx="6">
                  <c:v>43196.247425712281</c:v>
                </c:pt>
                <c:pt idx="7">
                  <c:v>43196.247425712281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24512"/>
        <c:axId val="383323952"/>
      </c:scatterChart>
      <c:catAx>
        <c:axId val="3833256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26192"/>
        <c:crosses val="autoZero"/>
        <c:auto val="1"/>
        <c:lblAlgn val="ctr"/>
        <c:lblOffset val="100"/>
        <c:noMultiLvlLbl val="0"/>
      </c:catAx>
      <c:valAx>
        <c:axId val="38332619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388401559454191"/>
              <c:y val="3.1494582690329218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25632"/>
        <c:crosses val="autoZero"/>
        <c:crossBetween val="between"/>
      </c:valAx>
      <c:valAx>
        <c:axId val="3833239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324512"/>
        <c:crosses val="max"/>
        <c:crossBetween val="midCat"/>
      </c:valAx>
      <c:valAx>
        <c:axId val="38332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3239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4603702639092388E-2"/>
          <c:y val="9.3865480118902229E-3"/>
          <c:w val="0.72509808812358389"/>
          <c:h val="3.6789386534514079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93703163449013"/>
          <c:y val="7.2786609996886034E-2"/>
          <c:w val="0.79334155148145236"/>
          <c:h val="0.895121045524691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地区別_歯科医療費!$Q$4</c:f>
              <c:strCache>
                <c:ptCount val="1"/>
                <c:pt idx="0">
                  <c:v>レセプト一件当たりの歯科医療費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6-4E44-8627-E775E0BAFABD}"/>
                </c:ext>
              </c:extLst>
            </c:dLbl>
            <c:dLbl>
              <c:idx val="2"/>
              <c:layout>
                <c:manualLayout>
                  <c:x val="-7.772247446327237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6-4E44-8627-E775E0BAFABD}"/>
                </c:ext>
              </c:extLst>
            </c:dLbl>
            <c:dLbl>
              <c:idx val="4"/>
              <c:layout>
                <c:manualLayout>
                  <c:x val="6.7606990514253442E-3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B-4E2E-B43E-57FFA838680F}"/>
                </c:ext>
              </c:extLst>
            </c:dLbl>
            <c:dLbl>
              <c:idx val="5"/>
              <c:layout>
                <c:manualLayout>
                  <c:x val="1.9953133959886637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B-4E2E-B43E-57FFA838680F}"/>
                </c:ext>
              </c:extLst>
            </c:dLbl>
            <c:dLbl>
              <c:idx val="6"/>
              <c:layout>
                <c:manualLayout>
                  <c:x val="3.2278406000546309E-2"/>
                  <c:y val="1.0713889216023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B-4E2E-B43E-57FFA838680F}"/>
                </c:ext>
              </c:extLst>
            </c:dLbl>
            <c:dLbl>
              <c:idx val="7"/>
              <c:layout>
                <c:manualLayout>
                  <c:x val="3.8496247595652192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B-4E2E-B43E-57FFA838680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地区別_歯科医療費!$Q$6:$Q$13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北河内医療圏</c:v>
                </c:pt>
                <c:pt idx="6">
                  <c:v>豊能医療圏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地区別_歯科医療費!$R$6:$R$13</c:f>
              <c:numCache>
                <c:formatCode>General</c:formatCode>
                <c:ptCount val="8"/>
                <c:pt idx="0">
                  <c:v>16953.023837181656</c:v>
                </c:pt>
                <c:pt idx="1">
                  <c:v>16945.663889037904</c:v>
                </c:pt>
                <c:pt idx="2">
                  <c:v>16851.501312999546</c:v>
                </c:pt>
                <c:pt idx="3">
                  <c:v>16634.157469074264</c:v>
                </c:pt>
                <c:pt idx="4">
                  <c:v>16316.387437714768</c:v>
                </c:pt>
                <c:pt idx="5">
                  <c:v>15958.043134758334</c:v>
                </c:pt>
                <c:pt idx="6">
                  <c:v>15689.685048105521</c:v>
                </c:pt>
                <c:pt idx="7">
                  <c:v>15480.227217442845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322832"/>
        <c:axId val="38332059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F51-476A-A2B5-9E722BBFB642}"/>
              </c:ext>
            </c:extLst>
          </c:dPt>
          <c:dLbls>
            <c:dLbl>
              <c:idx val="0"/>
              <c:layout>
                <c:manualLayout>
                  <c:x val="-0.12494863368623998"/>
                  <c:y val="-0.87880742450243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7-49BD-A45F-B02A23F7A1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地区別_歯科医療費!$AA$6:$AA$13</c:f>
              <c:numCache>
                <c:formatCode>General</c:formatCode>
                <c:ptCount val="8"/>
                <c:pt idx="0">
                  <c:v>16419.765361066886</c:v>
                </c:pt>
                <c:pt idx="1">
                  <c:v>16419.765361066886</c:v>
                </c:pt>
                <c:pt idx="2">
                  <c:v>16419.765361066886</c:v>
                </c:pt>
                <c:pt idx="3">
                  <c:v>16419.765361066886</c:v>
                </c:pt>
                <c:pt idx="4">
                  <c:v>16419.765361066886</c:v>
                </c:pt>
                <c:pt idx="5">
                  <c:v>16419.765361066886</c:v>
                </c:pt>
                <c:pt idx="6">
                  <c:v>16419.765361066886</c:v>
                </c:pt>
                <c:pt idx="7">
                  <c:v>16419.765361066886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17232"/>
        <c:axId val="383318352"/>
      </c:scatterChart>
      <c:catAx>
        <c:axId val="383322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20592"/>
        <c:crossesAt val="0"/>
        <c:auto val="1"/>
        <c:lblAlgn val="ctr"/>
        <c:lblOffset val="100"/>
        <c:noMultiLvlLbl val="0"/>
      </c:catAx>
      <c:valAx>
        <c:axId val="38332059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20708253724215"/>
              <c:y val="3.1700987011316871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22832"/>
        <c:crosses val="autoZero"/>
        <c:crossBetween val="between"/>
      </c:valAx>
      <c:valAx>
        <c:axId val="3833183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317232"/>
        <c:crosses val="max"/>
        <c:crossBetween val="midCat"/>
      </c:valAx>
      <c:valAx>
        <c:axId val="38331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3183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519805266205455"/>
          <c:y val="1.1348781507201646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93857493857495"/>
          <c:y val="7.8162778672273808E-2"/>
          <c:w val="0.77915307259569555"/>
          <c:h val="0.887529497813785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地区別_歯科医療費!$S$4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8599190095096811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0F-4F39-9286-B41D1C68F0EE}"/>
                </c:ext>
              </c:extLst>
            </c:dLbl>
            <c:dLbl>
              <c:idx val="2"/>
              <c:layout>
                <c:manualLayout>
                  <c:x val="-5.0819751943588743E-3"/>
                  <c:y val="3.92838066488657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B-48D6-9B38-54F22B01C203}"/>
                </c:ext>
              </c:extLst>
            </c:dLbl>
            <c:dLbl>
              <c:idx val="3"/>
              <c:layout>
                <c:manualLayout>
                  <c:x val="-1.7618847858867812E-3"/>
                  <c:y val="8.436133240963297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F-4F39-9286-B41D1C68F0EE}"/>
                </c:ext>
              </c:extLst>
            </c:dLbl>
            <c:dLbl>
              <c:idx val="5"/>
              <c:layout>
                <c:manualLayout>
                  <c:x val="2.2287563271107307E-5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B-48D6-9B38-54F22B01C203}"/>
                </c:ext>
              </c:extLst>
            </c:dLbl>
            <c:dLbl>
              <c:idx val="6"/>
              <c:layout>
                <c:manualLayout>
                  <c:x val="-5.115398558021571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B-48D6-9B38-54F22B01C203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F0-41C7-A68A-83D82B8BA102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0-41C7-A68A-83D82B8BA102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0-41C7-A68A-83D82B8BA102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0-41C7-A68A-83D82B8BA102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0-41C7-A68A-83D82B8BA102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0-41C7-A68A-83D82B8BA102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0-41C7-A68A-83D82B8BA102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F0-41C7-A68A-83D82B8BA102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0-41C7-A68A-83D82B8BA102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0-41C7-A68A-83D82B8BA102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0-41C7-A68A-83D82B8BA102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0-41C7-A68A-83D82B8BA102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0-41C7-A68A-83D82B8BA102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0-41C7-A68A-83D82B8BA102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0-41C7-A68A-83D82B8BA102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F0-41C7-A68A-83D82B8BA102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0-41C7-A68A-83D82B8BA102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0-41C7-A68A-83D82B8BA102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F0-41C7-A68A-83D82B8BA102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0-41C7-A68A-83D82B8BA102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0-41C7-A68A-83D82B8BA102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0-41C7-A68A-83D82B8BA102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0-41C7-A68A-83D82B8BA102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地区別_歯科医療費!$S$6:$S$13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豊能医療圏</c:v>
                </c:pt>
                <c:pt idx="5">
                  <c:v>泉州医療圏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地区別_歯科医療費!$T$6:$T$13</c:f>
              <c:numCache>
                <c:formatCode>General</c:formatCode>
                <c:ptCount val="8"/>
                <c:pt idx="0">
                  <c:v>84926.557755316186</c:v>
                </c:pt>
                <c:pt idx="1">
                  <c:v>82686.188402609783</c:v>
                </c:pt>
                <c:pt idx="2">
                  <c:v>82226.990556624107</c:v>
                </c:pt>
                <c:pt idx="3">
                  <c:v>76981.256606929936</c:v>
                </c:pt>
                <c:pt idx="4">
                  <c:v>76312.443457096277</c:v>
                </c:pt>
                <c:pt idx="5">
                  <c:v>75184.640737504902</c:v>
                </c:pt>
                <c:pt idx="6">
                  <c:v>73634.269471771084</c:v>
                </c:pt>
                <c:pt idx="7">
                  <c:v>72372.393003587902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308832"/>
        <c:axId val="3833077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F-4F39-9286-B41D1C68F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F-4F39-9286-B41D1C68F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F-4F39-9286-B41D1C68F0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F-4F39-9286-B41D1C68F0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F-4F39-9286-B41D1C68F0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F-4F39-9286-B41D1C68F0EE}"/>
                </c:ext>
              </c:extLst>
            </c:dLbl>
            <c:dLbl>
              <c:idx val="6"/>
              <c:layout>
                <c:manualLayout>
                  <c:x val="3.7846541809887888E-3"/>
                  <c:y val="-0.8716469909462097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F-4F39-9286-B41D1C68F0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地区別_歯科医療費!$AB$6:$AB$13</c:f>
              <c:numCache>
                <c:formatCode>General</c:formatCode>
                <c:ptCount val="8"/>
                <c:pt idx="0">
                  <c:v>79086.466044178247</c:v>
                </c:pt>
                <c:pt idx="1">
                  <c:v>79086.466044178247</c:v>
                </c:pt>
                <c:pt idx="2">
                  <c:v>79086.466044178247</c:v>
                </c:pt>
                <c:pt idx="3">
                  <c:v>79086.466044178247</c:v>
                </c:pt>
                <c:pt idx="4">
                  <c:v>79086.466044178247</c:v>
                </c:pt>
                <c:pt idx="5">
                  <c:v>79086.466044178247</c:v>
                </c:pt>
                <c:pt idx="6">
                  <c:v>79086.466044178247</c:v>
                </c:pt>
                <c:pt idx="7">
                  <c:v>79086.466044178247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11072"/>
        <c:axId val="383300992"/>
      </c:scatterChart>
      <c:catAx>
        <c:axId val="383308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07712"/>
        <c:crosses val="autoZero"/>
        <c:auto val="1"/>
        <c:lblAlgn val="ctr"/>
        <c:lblOffset val="100"/>
        <c:noMultiLvlLbl val="0"/>
      </c:catAx>
      <c:valAx>
        <c:axId val="38330771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173963829701534"/>
              <c:y val="3.8191631301440328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08832"/>
        <c:crosses val="autoZero"/>
        <c:crossBetween val="between"/>
      </c:valAx>
      <c:valAx>
        <c:axId val="3833009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311072"/>
        <c:crosses val="max"/>
        <c:crossBetween val="midCat"/>
      </c:valAx>
      <c:valAx>
        <c:axId val="38331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3009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445751865286502"/>
          <c:y val="1.1355737395570652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334420859011"/>
          <c:y val="7.8162778672273808E-2"/>
          <c:w val="0.78085820544836937"/>
          <c:h val="0.88242565264917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地区別_歯科医療費!$U$4</c:f>
              <c:strCache>
                <c:ptCount val="1"/>
                <c:pt idx="0">
                  <c:v>被保険者一人当たりの歯科レセプト件数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3.3879834629059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1-449A-8264-6767A91A25A4}"/>
                </c:ext>
              </c:extLst>
            </c:dLbl>
            <c:dLbl>
              <c:idx val="2"/>
              <c:layout>
                <c:manualLayout>
                  <c:x val="3.3819680187317284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6-4B83-A7F8-BF0FDA131EC0}"/>
                </c:ext>
              </c:extLst>
            </c:dLbl>
            <c:dLbl>
              <c:idx val="3"/>
              <c:layout>
                <c:manualLayout>
                  <c:x val="3.10889897853073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0-49CA-9670-9198F1E76D85}"/>
                </c:ext>
              </c:extLst>
            </c:dLbl>
            <c:dLbl>
              <c:idx val="4"/>
              <c:layout>
                <c:manualLayout>
                  <c:x val="5.0997462173534682E-3"/>
                  <c:y val="7.65671781667138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5-43A1-8B27-74C56161DFD7}"/>
                </c:ext>
              </c:extLst>
            </c:dLbl>
            <c:dLbl>
              <c:idx val="5"/>
              <c:layout>
                <c:manualLayout>
                  <c:x val="1.0181690171008688E-2"/>
                  <c:y val="8.2213381619827452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1-449A-8264-6767A91A25A4}"/>
                </c:ext>
              </c:extLst>
            </c:dLbl>
            <c:dLbl>
              <c:idx val="6"/>
              <c:layout>
                <c:manualLayout>
                  <c:x val="-5.099746217353718E-3"/>
                  <c:y val="8.2213381543260266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C-438B-AC87-3F3B5454F772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4-4CDC-9ED6-E3FECA6F74C0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4-4CDC-9ED6-E3FECA6F74C0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4-4CDC-9ED6-E3FECA6F74C0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4-4CDC-9ED6-E3FECA6F74C0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4-4CDC-9ED6-E3FECA6F74C0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4-4CDC-9ED6-E3FECA6F74C0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4-4CDC-9ED6-E3FECA6F74C0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4-4CDC-9ED6-E3FECA6F74C0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4-4CDC-9ED6-E3FECA6F74C0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4-4CDC-9ED6-E3FECA6F74C0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4-4CDC-9ED6-E3FECA6F74C0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4-4CDC-9ED6-E3FECA6F74C0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4-4CDC-9ED6-E3FECA6F74C0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74-4CDC-9ED6-E3FECA6F74C0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74-4CDC-9ED6-E3FECA6F74C0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74-4CDC-9ED6-E3FECA6F74C0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74-4CDC-9ED6-E3FECA6F74C0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74-4CDC-9ED6-E3FECA6F74C0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74-4CDC-9ED6-E3FECA6F74C0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74-4CDC-9ED6-E3FECA6F74C0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74-4CDC-9ED6-E3FECA6F74C0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74-4CDC-9ED6-E3FECA6F74C0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74-4CDC-9ED6-E3FECA6F74C0}"/>
                </c:ext>
              </c:extLst>
            </c:dLbl>
            <c:numFmt formatCode="#,##0.0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地区別_歯科医療費!$U$6:$U$13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大阪市医療圏</c:v>
                </c:pt>
                <c:pt idx="4">
                  <c:v>三島医療圏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地区別_歯科医療費!$V$6:$V$13</c:f>
              <c:numCache>
                <c:formatCode>General</c:formatCode>
                <c:ptCount val="8"/>
                <c:pt idx="0">
                  <c:v>2.8426152070640649</c:v>
                </c:pt>
                <c:pt idx="1">
                  <c:v>2.6825597771905114</c:v>
                </c:pt>
                <c:pt idx="2">
                  <c:v>2.6205102973219936</c:v>
                </c:pt>
                <c:pt idx="3">
                  <c:v>2.6178228284597949</c:v>
                </c:pt>
                <c:pt idx="4">
                  <c:v>2.6163409824309789</c:v>
                </c:pt>
                <c:pt idx="5">
                  <c:v>2.5981085848686791</c:v>
                </c:pt>
                <c:pt idx="6">
                  <c:v>2.4593125742702506</c:v>
                </c:pt>
                <c:pt idx="7">
                  <c:v>2.249959878642446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302672"/>
        <c:axId val="3833138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6-4B83-A7F8-BF0FDA131E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6-4B83-A7F8-BF0FDA131EC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6-4B83-A7F8-BF0FDA131E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6-4B83-A7F8-BF0FDA131EC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6-4B83-A7F8-BF0FDA131E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6-4B83-A7F8-BF0FDA131EC0}"/>
                </c:ext>
              </c:extLst>
            </c:dLbl>
            <c:dLbl>
              <c:idx val="6"/>
              <c:layout>
                <c:manualLayout>
                  <c:x val="-0.11896165222069033"/>
                  <c:y val="-0.8655095003858024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6-4B83-A7F8-BF0FDA131EC0}"/>
                </c:ext>
              </c:extLst>
            </c:dLbl>
            <c:dLbl>
              <c:idx val="7"/>
              <c:layout>
                <c:manualLayout>
                  <c:x val="-4.6633484677963879E-3"/>
                  <c:y val="0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7-4A12-9EE3-2C81DE5C3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地区別_歯科医療費!$AC$6:$AC$13</c:f>
              <c:numCache>
                <c:formatCode>General</c:formatCode>
                <c:ptCount val="8"/>
                <c:pt idx="0">
                  <c:v>2.6307469367458474</c:v>
                </c:pt>
                <c:pt idx="1">
                  <c:v>2.6307469367458474</c:v>
                </c:pt>
                <c:pt idx="2">
                  <c:v>2.6307469367458474</c:v>
                </c:pt>
                <c:pt idx="3">
                  <c:v>2.6307469367458474</c:v>
                </c:pt>
                <c:pt idx="4">
                  <c:v>2.6307469367458474</c:v>
                </c:pt>
                <c:pt idx="5">
                  <c:v>2.6307469367458474</c:v>
                </c:pt>
                <c:pt idx="6">
                  <c:v>2.6307469367458474</c:v>
                </c:pt>
                <c:pt idx="7">
                  <c:v>2.6307469367458474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314432"/>
        <c:axId val="383285872"/>
      </c:scatterChart>
      <c:catAx>
        <c:axId val="3833026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13872"/>
        <c:crosses val="autoZero"/>
        <c:auto val="1"/>
        <c:lblAlgn val="ctr"/>
        <c:lblOffset val="100"/>
        <c:noMultiLvlLbl val="0"/>
      </c:catAx>
      <c:valAx>
        <c:axId val="38331387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件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792819645278667"/>
              <c:y val="4.0233169367283945E-2"/>
            </c:manualLayout>
          </c:layout>
          <c:overlay val="0"/>
        </c:title>
        <c:numFmt formatCode="#,##0.00_ ;[Red]\-#,##0.00\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02672"/>
        <c:crosses val="autoZero"/>
        <c:crossBetween val="between"/>
      </c:valAx>
      <c:valAx>
        <c:axId val="38328587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314432"/>
        <c:crosses val="max"/>
        <c:crossBetween val="midCat"/>
      </c:valAx>
      <c:valAx>
        <c:axId val="3833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8587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247553067225197"/>
          <c:y val="1.3397312242798354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07419341844"/>
          <c:y val="7.2842319315843618E-2"/>
          <c:w val="0.78528832856701714"/>
          <c:h val="0.88957103587962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地区別_歯科医療費!$W$4</c:f>
              <c:strCache>
                <c:ptCount val="1"/>
                <c:pt idx="0">
                  <c:v>歯科患者割合(被保険者数に占める割合)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8197519435887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9-4351-A261-857514AF1528}"/>
                </c:ext>
              </c:extLst>
            </c:dLbl>
            <c:dLbl>
              <c:idx val="1"/>
              <c:layout>
                <c:manualLayout>
                  <c:x val="7.8323330782347177E-3"/>
                  <c:y val="1.607510288440121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E-49E1-A8A9-52091C41E50B}"/>
                </c:ext>
              </c:extLst>
            </c:dLbl>
            <c:dLbl>
              <c:idx val="3"/>
              <c:layout>
                <c:manualLayout>
                  <c:x val="3.290488054300459E-2"/>
                  <c:y val="3.287505506571723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9-4351-A261-857514AF1528}"/>
                </c:ext>
              </c:extLst>
            </c:dLbl>
            <c:dLbl>
              <c:idx val="4"/>
              <c:layout>
                <c:manualLayout>
                  <c:x val="4.1154968210283971E-2"/>
                  <c:y val="3.113265174897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9-4351-A261-857514AF1528}"/>
                </c:ext>
              </c:extLst>
            </c:dLbl>
            <c:dLbl>
              <c:idx val="6"/>
              <c:layout>
                <c:manualLayout>
                  <c:x val="6.82053141069534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3-470B-A801-A07E33D0ADC9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A-4B2F-B970-2DEBEBF8A683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A-4B2F-B970-2DEBEBF8A683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A-4B2F-B970-2DEBEBF8A683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A-4B2F-B970-2DEBEBF8A683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A-4B2F-B970-2DEBEBF8A683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A-4B2F-B970-2DEBEBF8A683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A-4B2F-B970-2DEBEBF8A683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A-4B2F-B970-2DEBEBF8A683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A-4B2F-B970-2DEBEBF8A683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A-4B2F-B970-2DEBEBF8A683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A-4B2F-B970-2DEBEBF8A683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A-4B2F-B970-2DEBEBF8A683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A-4B2F-B970-2DEBEBF8A683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A-4B2F-B970-2DEBEBF8A683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A-4B2F-B970-2DEBEBF8A683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A-4B2F-B970-2DEBEBF8A683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A-4B2F-B970-2DEBEBF8A683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A-4B2F-B970-2DEBEBF8A683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A-4B2F-B970-2DEBEBF8A683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A-4B2F-B970-2DEBEBF8A683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A-4B2F-B970-2DEBEBF8A683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A-4B2F-B970-2DEBEBF8A683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A-4B2F-B970-2DEBEBF8A6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地区別_歯科医療費!$W$6:$W$13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南河内医療圏</c:v>
                </c:pt>
                <c:pt idx="3">
                  <c:v>堺市医療圏</c:v>
                </c:pt>
                <c:pt idx="4">
                  <c:v>中河内医療圏</c:v>
                </c:pt>
                <c:pt idx="5">
                  <c:v>北河内医療圏</c:v>
                </c:pt>
                <c:pt idx="6">
                  <c:v>大阪市医療圏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地区別_歯科医療費!$X$6:$X$13</c:f>
              <c:numCache>
                <c:formatCode>0.0%</c:formatCode>
                <c:ptCount val="8"/>
                <c:pt idx="0">
                  <c:v>0.58443597520062263</c:v>
                </c:pt>
                <c:pt idx="1">
                  <c:v>0.55962710648978131</c:v>
                </c:pt>
                <c:pt idx="2">
                  <c:v>0.55067620540964324</c:v>
                </c:pt>
                <c:pt idx="3">
                  <c:v>0.54004514108541657</c:v>
                </c:pt>
                <c:pt idx="4">
                  <c:v>0.53965629104489421</c:v>
                </c:pt>
                <c:pt idx="5">
                  <c:v>0.53298303118364954</c:v>
                </c:pt>
                <c:pt idx="6">
                  <c:v>0.51943992547171125</c:v>
                </c:pt>
                <c:pt idx="7">
                  <c:v>0.50733265572818353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89792"/>
        <c:axId val="3833032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E-49E1-A8A9-52091C41E5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E-49E1-A8A9-52091C41E5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E-49E1-A8A9-52091C41E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E-49E1-A8A9-52091C41E5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E-49E1-A8A9-52091C41E5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E-49E1-A8A9-52091C41E50B}"/>
                </c:ext>
              </c:extLst>
            </c:dLbl>
            <c:dLbl>
              <c:idx val="6"/>
              <c:layout>
                <c:manualLayout>
                  <c:x val="-8.1839549401951026E-3"/>
                  <c:y val="-0.8716289096659236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E-49E1-A8A9-52091C41E5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地区別_歯科医療費!$AD$6:$AD$13</c:f>
              <c:numCache>
                <c:formatCode>0.0%</c:formatCode>
                <c:ptCount val="8"/>
                <c:pt idx="0">
                  <c:v>0.54619013323445964</c:v>
                </c:pt>
                <c:pt idx="1">
                  <c:v>0.54619013323445964</c:v>
                </c:pt>
                <c:pt idx="2">
                  <c:v>0.54619013323445964</c:v>
                </c:pt>
                <c:pt idx="3">
                  <c:v>0.54619013323445964</c:v>
                </c:pt>
                <c:pt idx="4">
                  <c:v>0.54619013323445964</c:v>
                </c:pt>
                <c:pt idx="5">
                  <c:v>0.54619013323445964</c:v>
                </c:pt>
                <c:pt idx="6">
                  <c:v>0.54619013323445964</c:v>
                </c:pt>
                <c:pt idx="7">
                  <c:v>0.54619013323445964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92032"/>
        <c:axId val="383302112"/>
      </c:scatterChart>
      <c:catAx>
        <c:axId val="3832897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303232"/>
        <c:crosses val="autoZero"/>
        <c:auto val="1"/>
        <c:lblAlgn val="ctr"/>
        <c:lblOffset val="100"/>
        <c:noMultiLvlLbl val="0"/>
      </c:catAx>
      <c:valAx>
        <c:axId val="38330323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274257864421795"/>
              <c:y val="3.190015753600823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9792"/>
        <c:crosses val="autoZero"/>
        <c:crossBetween val="between"/>
      </c:valAx>
      <c:valAx>
        <c:axId val="38330211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92032"/>
        <c:crosses val="max"/>
        <c:crossBetween val="midCat"/>
      </c:valAx>
      <c:valAx>
        <c:axId val="38329203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330211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9407769756184382E-2"/>
          <c:w val="0.78938381642512079"/>
          <c:h val="0.89301223315329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市区町村別_歯科医療費!$O$4</c:f>
              <c:strCache>
                <c:ptCount val="1"/>
                <c:pt idx="0">
                  <c:v>被保険者一人当たりの歯科医療費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87-442D-A5B1-7C78939229BC}"/>
                </c:ext>
              </c:extLst>
            </c:dLbl>
            <c:dLbl>
              <c:idx val="25"/>
              <c:layout>
                <c:manualLayout>
                  <c:x val="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7-442D-A5B1-7C78939229BC}"/>
                </c:ext>
              </c:extLst>
            </c:dLbl>
            <c:dLbl>
              <c:idx val="26"/>
              <c:layout>
                <c:manualLayout>
                  <c:x val="4.663348467796159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7-442D-A5B1-7C78939229BC}"/>
                </c:ext>
              </c:extLst>
            </c:dLbl>
            <c:dLbl>
              <c:idx val="27"/>
              <c:layout>
                <c:manualLayout>
                  <c:x val="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7-442D-A5B1-7C78939229BC}"/>
                </c:ext>
              </c:extLst>
            </c:dLbl>
            <c:dLbl>
              <c:idx val="28"/>
              <c:layout>
                <c:manualLayout>
                  <c:x val="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7-442D-A5B1-7C78939229BC}"/>
                </c:ext>
              </c:extLst>
            </c:dLbl>
            <c:dLbl>
              <c:idx val="29"/>
              <c:layout>
                <c:manualLayout>
                  <c:x val="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7-442D-A5B1-7C78939229BC}"/>
                </c:ext>
              </c:extLst>
            </c:dLbl>
            <c:dLbl>
              <c:idx val="30"/>
              <c:layout>
                <c:manualLayout>
                  <c:x val="6.36210472460846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5-4C3C-9180-A2A50A4A2FF8}"/>
                </c:ext>
              </c:extLst>
            </c:dLbl>
            <c:dLbl>
              <c:idx val="31"/>
              <c:layout>
                <c:manualLayout>
                  <c:x val="9.3213114412990308E-3"/>
                  <c:y val="7.36949084656312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D-4B25-B590-5AA6FFBE9BCA}"/>
                </c:ext>
              </c:extLst>
            </c:dLbl>
            <c:dLbl>
              <c:idx val="32"/>
              <c:layout>
                <c:manualLayout>
                  <c:x val="1.1020067698111107E-2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D-4B25-B590-5AA6FFBE9BCA}"/>
                </c:ext>
              </c:extLst>
            </c:dLbl>
            <c:dLbl>
              <c:idx val="33"/>
              <c:layout>
                <c:manualLayout>
                  <c:x val="1.0873924966600756E-2"/>
                  <c:y val="7.36949084656312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D-4B25-B590-5AA6FFBE9BCA}"/>
                </c:ext>
              </c:extLst>
            </c:dLbl>
            <c:dLbl>
              <c:idx val="34"/>
              <c:layout>
                <c:manualLayout>
                  <c:x val="1.2572558825815367E-2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D-4B25-B590-5AA6FFBE9BCA}"/>
                </c:ext>
              </c:extLst>
            </c:dLbl>
            <c:dLbl>
              <c:idx val="35"/>
              <c:layout>
                <c:manualLayout>
                  <c:x val="1.3979152017204092E-2"/>
                  <c:y val="1.0049421790296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D-4B25-B590-5AA6FFBE9BCA}"/>
                </c:ext>
              </c:extLst>
            </c:dLbl>
            <c:dLbl>
              <c:idx val="36"/>
              <c:layout>
                <c:manualLayout>
                  <c:x val="1.397915201720420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D-4B25-B590-5AA6FFBE9BCA}"/>
                </c:ext>
              </c:extLst>
            </c:dLbl>
            <c:dLbl>
              <c:idx val="37"/>
              <c:layout>
                <c:manualLayout>
                  <c:x val="1.5678030671613979E-2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D-4B25-B590-5AA6FFBE9BCA}"/>
                </c:ext>
              </c:extLst>
            </c:dLbl>
            <c:dLbl>
              <c:idx val="38"/>
              <c:layout>
                <c:manualLayout>
                  <c:x val="1.7230521799318124E-2"/>
                  <c:y val="-3.829943915163712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D-4B25-B590-5AA6FFBE9BCA}"/>
                </c:ext>
              </c:extLst>
            </c:dLbl>
            <c:dLbl>
              <c:idx val="39"/>
              <c:layout>
                <c:manualLayout>
                  <c:x val="2.0335871247519153E-2"/>
                  <c:y val="3.28750550733715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D-4B25-B590-5AA6FFBE9BCA}"/>
                </c:ext>
              </c:extLst>
            </c:dLbl>
            <c:dLbl>
              <c:idx val="40"/>
              <c:layout>
                <c:manualLayout>
                  <c:x val="2.0336189570405696E-2"/>
                  <c:y val="1.00518957046489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D-4B25-B590-5AA6FFBE9BCA}"/>
                </c:ext>
              </c:extLst>
            </c:dLbl>
            <c:dLbl>
              <c:idx val="41"/>
              <c:layout>
                <c:manualLayout>
                  <c:x val="2.1888881161217254E-2"/>
                  <c:y val="1.58472264060061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D-4B25-B590-5AA6FFBE9BCA}"/>
                </c:ext>
              </c:extLst>
            </c:dLbl>
            <c:dLbl>
              <c:idx val="42"/>
              <c:layout>
                <c:manualLayout>
                  <c:x val="2.1743060404873223E-2"/>
                  <c:y val="1.58472264060061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D-4B25-B590-5AA6FFBE9BCA}"/>
                </c:ext>
              </c:extLst>
            </c:dLbl>
            <c:dLbl>
              <c:idx val="43"/>
              <c:layout>
                <c:manualLayout>
                  <c:x val="2.328957007231850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8D-4B25-B590-5AA6FFBE9BCA}"/>
                </c:ext>
              </c:extLst>
            </c:dLbl>
            <c:dLbl>
              <c:idx val="44"/>
              <c:layout>
                <c:manualLayout>
                  <c:x val="2.498836282309886E-2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8D-4B25-B590-5AA6FFBE9BCA}"/>
                </c:ext>
              </c:extLst>
            </c:dLbl>
            <c:dLbl>
              <c:idx val="45"/>
              <c:layout>
                <c:manualLayout>
                  <c:x val="2.6541333339526334E-2"/>
                  <c:y val="1.58472264060061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8D-4B25-B590-5AA6FFBE9BCA}"/>
                </c:ext>
              </c:extLst>
            </c:dLbl>
            <c:dLbl>
              <c:idx val="46"/>
              <c:layout>
                <c:manualLayout>
                  <c:x val="2.79475330458213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8D-4B25-B590-5AA6FFBE9BCA}"/>
                </c:ext>
              </c:extLst>
            </c:dLbl>
            <c:dLbl>
              <c:idx val="47"/>
              <c:layout>
                <c:manualLayout>
                  <c:x val="3.4309637770429842E-2"/>
                  <c:y val="-1.0046616828082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8D-4B25-B590-5AA6FFBE9BCA}"/>
                </c:ext>
              </c:extLst>
            </c:dLbl>
            <c:dLbl>
              <c:idx val="48"/>
              <c:layout>
                <c:manualLayout>
                  <c:x val="3.5856138351017704E-2"/>
                  <c:y val="3.961806599656670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8D-4B25-B590-5AA6FFBE9BCA}"/>
                </c:ext>
              </c:extLst>
            </c:dLbl>
            <c:dLbl>
              <c:idx val="49"/>
              <c:layout>
                <c:manualLayout>
                  <c:x val="3.7668595040816537E-2"/>
                  <c:y val="5.62628600823045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8D-4B25-B590-5AA6FFBE9BCA}"/>
                </c:ext>
              </c:extLst>
            </c:dLbl>
            <c:dLbl>
              <c:idx val="50"/>
              <c:layout>
                <c:manualLayout>
                  <c:x val="3.9369187261592428E-2"/>
                  <c:y val="2.46562912992879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8D-4B25-B590-5AA6FFBE9BCA}"/>
                </c:ext>
              </c:extLst>
            </c:dLbl>
            <c:dLbl>
              <c:idx val="51"/>
              <c:layout>
                <c:manualLayout>
                  <c:x val="4.0130745113734795E-2"/>
                  <c:y val="1.643752753285861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8D-4B25-B590-5AA6FFBE9BCA}"/>
                </c:ext>
              </c:extLst>
            </c:dLbl>
            <c:dLbl>
              <c:idx val="52"/>
              <c:layout>
                <c:manualLayout>
                  <c:x val="4.35282576273592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8D-4B25-B590-5AA6FFBE9BCA}"/>
                </c:ext>
              </c:extLst>
            </c:dLbl>
            <c:dLbl>
              <c:idx val="53"/>
              <c:layout>
                <c:manualLayout>
                  <c:x val="4.819160609515556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8D-4B25-B590-5AA6FFBE9BCA}"/>
                </c:ext>
              </c:extLst>
            </c:dLbl>
            <c:dLbl>
              <c:idx val="54"/>
              <c:layout>
                <c:manualLayout>
                  <c:x val="5.1296833145759016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6-40BF-9922-260657E6C3B7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市区町村別_歯科医療費!$O$6:$O$79</c:f>
              <c:strCache>
                <c:ptCount val="74"/>
                <c:pt idx="0">
                  <c:v>東住吉区</c:v>
                </c:pt>
                <c:pt idx="1">
                  <c:v>北区</c:v>
                </c:pt>
                <c:pt idx="2">
                  <c:v>福島区</c:v>
                </c:pt>
                <c:pt idx="3">
                  <c:v>八尾市</c:v>
                </c:pt>
                <c:pt idx="4">
                  <c:v>都島区</c:v>
                </c:pt>
                <c:pt idx="5">
                  <c:v>豊能町</c:v>
                </c:pt>
                <c:pt idx="6">
                  <c:v>生野区</c:v>
                </c:pt>
                <c:pt idx="7">
                  <c:v>吹田市</c:v>
                </c:pt>
                <c:pt idx="8">
                  <c:v>堺市西区</c:v>
                </c:pt>
                <c:pt idx="9">
                  <c:v>堺市東区</c:v>
                </c:pt>
                <c:pt idx="10">
                  <c:v>此花区</c:v>
                </c:pt>
                <c:pt idx="11">
                  <c:v>大阪狭山市</c:v>
                </c:pt>
                <c:pt idx="12">
                  <c:v>鶴見区</c:v>
                </c:pt>
                <c:pt idx="13">
                  <c:v>堺市堺区</c:v>
                </c:pt>
                <c:pt idx="14">
                  <c:v>堺市</c:v>
                </c:pt>
                <c:pt idx="15">
                  <c:v>平野区</c:v>
                </c:pt>
                <c:pt idx="16">
                  <c:v>東大阪市</c:v>
                </c:pt>
                <c:pt idx="17">
                  <c:v>大阪市</c:v>
                </c:pt>
                <c:pt idx="18">
                  <c:v>豊中市</c:v>
                </c:pt>
                <c:pt idx="19">
                  <c:v>茨木市</c:v>
                </c:pt>
                <c:pt idx="20">
                  <c:v>箕面市</c:v>
                </c:pt>
                <c:pt idx="21">
                  <c:v>堺市南区</c:v>
                </c:pt>
                <c:pt idx="22">
                  <c:v>藤井寺市</c:v>
                </c:pt>
                <c:pt idx="23">
                  <c:v>阿倍野区</c:v>
                </c:pt>
                <c:pt idx="24">
                  <c:v>淀川区</c:v>
                </c:pt>
                <c:pt idx="25">
                  <c:v>住之江区</c:v>
                </c:pt>
                <c:pt idx="26">
                  <c:v>太子町</c:v>
                </c:pt>
                <c:pt idx="27">
                  <c:v>羽曳野市</c:v>
                </c:pt>
                <c:pt idx="28">
                  <c:v>泉大津市</c:v>
                </c:pt>
                <c:pt idx="29">
                  <c:v>河内長野市</c:v>
                </c:pt>
                <c:pt idx="30">
                  <c:v>東成区</c:v>
                </c:pt>
                <c:pt idx="31">
                  <c:v>高石市</c:v>
                </c:pt>
                <c:pt idx="32">
                  <c:v>池田市</c:v>
                </c:pt>
                <c:pt idx="33">
                  <c:v>天王寺区</c:v>
                </c:pt>
                <c:pt idx="34">
                  <c:v>住吉区</c:v>
                </c:pt>
                <c:pt idx="35">
                  <c:v>堺市北区</c:v>
                </c:pt>
                <c:pt idx="36">
                  <c:v>大東市</c:v>
                </c:pt>
                <c:pt idx="37">
                  <c:v>城東区</c:v>
                </c:pt>
                <c:pt idx="38">
                  <c:v>堺市中区</c:v>
                </c:pt>
                <c:pt idx="39">
                  <c:v>守口市</c:v>
                </c:pt>
                <c:pt idx="40">
                  <c:v>富田林市</c:v>
                </c:pt>
                <c:pt idx="41">
                  <c:v>旭区</c:v>
                </c:pt>
                <c:pt idx="42">
                  <c:v>阪南市</c:v>
                </c:pt>
                <c:pt idx="43">
                  <c:v>忠岡町</c:v>
                </c:pt>
                <c:pt idx="44">
                  <c:v>和泉市</c:v>
                </c:pt>
                <c:pt idx="45">
                  <c:v>西淀川区</c:v>
                </c:pt>
                <c:pt idx="46">
                  <c:v>門真市</c:v>
                </c:pt>
                <c:pt idx="47">
                  <c:v>交野市</c:v>
                </c:pt>
                <c:pt idx="48">
                  <c:v>東淀川区</c:v>
                </c:pt>
                <c:pt idx="49">
                  <c:v>堺市美原区</c:v>
                </c:pt>
                <c:pt idx="50">
                  <c:v>松原市</c:v>
                </c:pt>
                <c:pt idx="51">
                  <c:v>西区</c:v>
                </c:pt>
                <c:pt idx="52">
                  <c:v>中央区</c:v>
                </c:pt>
                <c:pt idx="53">
                  <c:v>田尻町</c:v>
                </c:pt>
                <c:pt idx="54">
                  <c:v>港区</c:v>
                </c:pt>
                <c:pt idx="55">
                  <c:v>河南町</c:v>
                </c:pt>
                <c:pt idx="56">
                  <c:v>摂津市</c:v>
                </c:pt>
                <c:pt idx="57">
                  <c:v>高槻市</c:v>
                </c:pt>
                <c:pt idx="58">
                  <c:v>寝屋川市</c:v>
                </c:pt>
                <c:pt idx="59">
                  <c:v>大正区</c:v>
                </c:pt>
                <c:pt idx="60">
                  <c:v>西成区</c:v>
                </c:pt>
                <c:pt idx="61">
                  <c:v>四條畷市</c:v>
                </c:pt>
                <c:pt idx="62">
                  <c:v>島本町</c:v>
                </c:pt>
                <c:pt idx="63">
                  <c:v>枚方市</c:v>
                </c:pt>
                <c:pt idx="64">
                  <c:v>柏原市</c:v>
                </c:pt>
                <c:pt idx="65">
                  <c:v>浪速区</c:v>
                </c:pt>
                <c:pt idx="66">
                  <c:v>岸和田市</c:v>
                </c:pt>
                <c:pt idx="67">
                  <c:v>泉佐野市</c:v>
                </c:pt>
                <c:pt idx="68">
                  <c:v>泉南市</c:v>
                </c:pt>
                <c:pt idx="69">
                  <c:v>岬町</c:v>
                </c:pt>
                <c:pt idx="70">
                  <c:v>能勢町</c:v>
                </c:pt>
                <c:pt idx="71">
                  <c:v>千早赤阪村</c:v>
                </c:pt>
                <c:pt idx="72">
                  <c:v>熊取町</c:v>
                </c:pt>
                <c:pt idx="73">
                  <c:v>貝塚市</c:v>
                </c:pt>
              </c:strCache>
            </c:strRef>
          </c:cat>
          <c:val>
            <c:numRef>
              <c:f>市区町村別_歯科医療費!$P$6:$P$79</c:f>
              <c:numCache>
                <c:formatCode>General</c:formatCode>
                <c:ptCount val="74"/>
                <c:pt idx="0">
                  <c:v>48193.072887124217</c:v>
                </c:pt>
                <c:pt idx="1">
                  <c:v>47900.327071326996</c:v>
                </c:pt>
                <c:pt idx="2">
                  <c:v>47675.208577454883</c:v>
                </c:pt>
                <c:pt idx="3">
                  <c:v>46868.676036744779</c:v>
                </c:pt>
                <c:pt idx="4">
                  <c:v>46441.889305954224</c:v>
                </c:pt>
                <c:pt idx="5">
                  <c:v>45797.376601554293</c:v>
                </c:pt>
                <c:pt idx="6">
                  <c:v>45403.129808399077</c:v>
                </c:pt>
                <c:pt idx="7">
                  <c:v>45387.916133357714</c:v>
                </c:pt>
                <c:pt idx="8">
                  <c:v>45159.251734146703</c:v>
                </c:pt>
                <c:pt idx="9">
                  <c:v>45147.070261007117</c:v>
                </c:pt>
                <c:pt idx="10">
                  <c:v>44856.123366013075</c:v>
                </c:pt>
                <c:pt idx="11">
                  <c:v>44681.393497013938</c:v>
                </c:pt>
                <c:pt idx="12">
                  <c:v>44586.378049613886</c:v>
                </c:pt>
                <c:pt idx="13">
                  <c:v>44423.13054557037</c:v>
                </c:pt>
                <c:pt idx="14">
                  <c:v>44406.286716181283</c:v>
                </c:pt>
                <c:pt idx="15">
                  <c:v>44400.369458925619</c:v>
                </c:pt>
                <c:pt idx="16">
                  <c:v>44215.562033770504</c:v>
                </c:pt>
                <c:pt idx="17">
                  <c:v>44114.244830990421</c:v>
                </c:pt>
                <c:pt idx="18">
                  <c:v>43964.268928170022</c:v>
                </c:pt>
                <c:pt idx="19">
                  <c:v>43706.804262418598</c:v>
                </c:pt>
                <c:pt idx="20">
                  <c:v>43593.243697478989</c:v>
                </c:pt>
                <c:pt idx="21">
                  <c:v>43575.733649610302</c:v>
                </c:pt>
                <c:pt idx="22">
                  <c:v>43302.078397380334</c:v>
                </c:pt>
                <c:pt idx="23">
                  <c:v>43130.344038079173</c:v>
                </c:pt>
                <c:pt idx="24">
                  <c:v>42951.358547241944</c:v>
                </c:pt>
                <c:pt idx="25">
                  <c:v>42811.608980854355</c:v>
                </c:pt>
                <c:pt idx="26">
                  <c:v>42777.195064072141</c:v>
                </c:pt>
                <c:pt idx="27">
                  <c:v>42649.09037243748</c:v>
                </c:pt>
                <c:pt idx="28">
                  <c:v>42639.034575232261</c:v>
                </c:pt>
                <c:pt idx="29">
                  <c:v>42636.766793282688</c:v>
                </c:pt>
                <c:pt idx="30">
                  <c:v>42523.656041261522</c:v>
                </c:pt>
                <c:pt idx="31">
                  <c:v>42223.461452011688</c:v>
                </c:pt>
                <c:pt idx="32">
                  <c:v>42208.659768415862</c:v>
                </c:pt>
                <c:pt idx="33">
                  <c:v>41977.496868238239</c:v>
                </c:pt>
                <c:pt idx="34">
                  <c:v>41971.225408965372</c:v>
                </c:pt>
                <c:pt idx="35">
                  <c:v>41845.68150790505</c:v>
                </c:pt>
                <c:pt idx="36">
                  <c:v>41787.398585166353</c:v>
                </c:pt>
                <c:pt idx="37">
                  <c:v>41765.548879506336</c:v>
                </c:pt>
                <c:pt idx="38">
                  <c:v>41726.981916208017</c:v>
                </c:pt>
                <c:pt idx="39">
                  <c:v>41475.077898859185</c:v>
                </c:pt>
                <c:pt idx="40">
                  <c:v>41441.174332827075</c:v>
                </c:pt>
                <c:pt idx="41">
                  <c:v>41382.285231189438</c:v>
                </c:pt>
                <c:pt idx="42">
                  <c:v>41379.924662551013</c:v>
                </c:pt>
                <c:pt idx="43">
                  <c:v>41258.321065545038</c:v>
                </c:pt>
                <c:pt idx="44">
                  <c:v>41191.809024309026</c:v>
                </c:pt>
                <c:pt idx="45">
                  <c:v>41093.889565879668</c:v>
                </c:pt>
                <c:pt idx="46">
                  <c:v>40885.734923654309</c:v>
                </c:pt>
                <c:pt idx="47">
                  <c:v>40441.029696578436</c:v>
                </c:pt>
                <c:pt idx="48">
                  <c:v>40338.961404744092</c:v>
                </c:pt>
                <c:pt idx="49">
                  <c:v>40219.015698587129</c:v>
                </c:pt>
                <c:pt idx="50">
                  <c:v>40083.45303867403</c:v>
                </c:pt>
                <c:pt idx="51">
                  <c:v>40073.898985130989</c:v>
                </c:pt>
                <c:pt idx="52">
                  <c:v>39805.225771521385</c:v>
                </c:pt>
                <c:pt idx="53">
                  <c:v>39461.152542372882</c:v>
                </c:pt>
                <c:pt idx="54">
                  <c:v>39098.24946378485</c:v>
                </c:pt>
                <c:pt idx="55">
                  <c:v>39069.070887818307</c:v>
                </c:pt>
                <c:pt idx="56">
                  <c:v>38873.985435286326</c:v>
                </c:pt>
                <c:pt idx="57">
                  <c:v>38541.939349390588</c:v>
                </c:pt>
                <c:pt idx="58">
                  <c:v>37879.499530893983</c:v>
                </c:pt>
                <c:pt idx="59">
                  <c:v>37510.867389491243</c:v>
                </c:pt>
                <c:pt idx="60">
                  <c:v>37263.875568837873</c:v>
                </c:pt>
                <c:pt idx="61">
                  <c:v>36781.286751577194</c:v>
                </c:pt>
                <c:pt idx="62">
                  <c:v>36668.71866897148</c:v>
                </c:pt>
                <c:pt idx="63">
                  <c:v>36596.614179719705</c:v>
                </c:pt>
                <c:pt idx="64">
                  <c:v>36329.370705244124</c:v>
                </c:pt>
                <c:pt idx="65">
                  <c:v>35287.684938797232</c:v>
                </c:pt>
                <c:pt idx="66">
                  <c:v>35163.313354689817</c:v>
                </c:pt>
                <c:pt idx="67">
                  <c:v>34773.332874922642</c:v>
                </c:pt>
                <c:pt idx="68">
                  <c:v>34754.372540898737</c:v>
                </c:pt>
                <c:pt idx="69">
                  <c:v>34667.562303065024</c:v>
                </c:pt>
                <c:pt idx="70">
                  <c:v>34154.523018509732</c:v>
                </c:pt>
                <c:pt idx="71">
                  <c:v>33201.547169811318</c:v>
                </c:pt>
                <c:pt idx="72">
                  <c:v>33174.630404463038</c:v>
                </c:pt>
                <c:pt idx="73">
                  <c:v>32963.675406519877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99872"/>
        <c:axId val="38328755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941805381691685"/>
                  <c:y val="-0.8739246039151081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B-4F66-912E-9D1B8628A85F}"/>
                </c:ext>
              </c:extLst>
            </c:dLbl>
            <c:dLbl>
              <c:idx val="7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B-4F66-912E-9D1B8628A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市区町村別_歯科医療費!$Z$6:$Z$79</c:f>
              <c:numCache>
                <c:formatCode>General</c:formatCode>
                <c:ptCount val="74"/>
                <c:pt idx="0">
                  <c:v>43196.247425712281</c:v>
                </c:pt>
                <c:pt idx="1">
                  <c:v>43196.247425712281</c:v>
                </c:pt>
                <c:pt idx="2">
                  <c:v>43196.247425712281</c:v>
                </c:pt>
                <c:pt idx="3">
                  <c:v>43196.247425712281</c:v>
                </c:pt>
                <c:pt idx="4">
                  <c:v>43196.247425712281</c:v>
                </c:pt>
                <c:pt idx="5">
                  <c:v>43196.247425712281</c:v>
                </c:pt>
                <c:pt idx="6">
                  <c:v>43196.247425712281</c:v>
                </c:pt>
                <c:pt idx="7">
                  <c:v>43196.247425712281</c:v>
                </c:pt>
                <c:pt idx="8">
                  <c:v>43196.247425712281</c:v>
                </c:pt>
                <c:pt idx="9">
                  <c:v>43196.247425712281</c:v>
                </c:pt>
                <c:pt idx="10">
                  <c:v>43196.247425712281</c:v>
                </c:pt>
                <c:pt idx="11">
                  <c:v>43196.247425712281</c:v>
                </c:pt>
                <c:pt idx="12">
                  <c:v>43196.247425712281</c:v>
                </c:pt>
                <c:pt idx="13">
                  <c:v>43196.247425712281</c:v>
                </c:pt>
                <c:pt idx="14">
                  <c:v>43196.247425712281</c:v>
                </c:pt>
                <c:pt idx="15">
                  <c:v>43196.247425712281</c:v>
                </c:pt>
                <c:pt idx="16">
                  <c:v>43196.247425712281</c:v>
                </c:pt>
                <c:pt idx="17">
                  <c:v>43196.247425712281</c:v>
                </c:pt>
                <c:pt idx="18">
                  <c:v>43196.247425712281</c:v>
                </c:pt>
                <c:pt idx="19">
                  <c:v>43196.247425712281</c:v>
                </c:pt>
                <c:pt idx="20">
                  <c:v>43196.247425712281</c:v>
                </c:pt>
                <c:pt idx="21">
                  <c:v>43196.247425712281</c:v>
                </c:pt>
                <c:pt idx="22">
                  <c:v>43196.247425712281</c:v>
                </c:pt>
                <c:pt idx="23">
                  <c:v>43196.247425712281</c:v>
                </c:pt>
                <c:pt idx="24">
                  <c:v>43196.247425712281</c:v>
                </c:pt>
                <c:pt idx="25">
                  <c:v>43196.247425712281</c:v>
                </c:pt>
                <c:pt idx="26">
                  <c:v>43196.247425712281</c:v>
                </c:pt>
                <c:pt idx="27">
                  <c:v>43196.247425712281</c:v>
                </c:pt>
                <c:pt idx="28">
                  <c:v>43196.247425712281</c:v>
                </c:pt>
                <c:pt idx="29">
                  <c:v>43196.247425712281</c:v>
                </c:pt>
                <c:pt idx="30">
                  <c:v>43196.247425712281</c:v>
                </c:pt>
                <c:pt idx="31">
                  <c:v>43196.247425712281</c:v>
                </c:pt>
                <c:pt idx="32">
                  <c:v>43196.247425712281</c:v>
                </c:pt>
                <c:pt idx="33">
                  <c:v>43196.247425712281</c:v>
                </c:pt>
                <c:pt idx="34">
                  <c:v>43196.247425712281</c:v>
                </c:pt>
                <c:pt idx="35">
                  <c:v>43196.247425712281</c:v>
                </c:pt>
                <c:pt idx="36">
                  <c:v>43196.247425712281</c:v>
                </c:pt>
                <c:pt idx="37">
                  <c:v>43196.247425712281</c:v>
                </c:pt>
                <c:pt idx="38">
                  <c:v>43196.247425712281</c:v>
                </c:pt>
                <c:pt idx="39">
                  <c:v>43196.247425712281</c:v>
                </c:pt>
                <c:pt idx="40">
                  <c:v>43196.247425712281</c:v>
                </c:pt>
                <c:pt idx="41">
                  <c:v>43196.247425712281</c:v>
                </c:pt>
                <c:pt idx="42">
                  <c:v>43196.247425712281</c:v>
                </c:pt>
                <c:pt idx="43">
                  <c:v>43196.247425712281</c:v>
                </c:pt>
                <c:pt idx="44">
                  <c:v>43196.247425712281</c:v>
                </c:pt>
                <c:pt idx="45">
                  <c:v>43196.247425712281</c:v>
                </c:pt>
                <c:pt idx="46">
                  <c:v>43196.247425712281</c:v>
                </c:pt>
                <c:pt idx="47">
                  <c:v>43196.247425712281</c:v>
                </c:pt>
                <c:pt idx="48">
                  <c:v>43196.247425712281</c:v>
                </c:pt>
                <c:pt idx="49">
                  <c:v>43196.247425712281</c:v>
                </c:pt>
                <c:pt idx="50">
                  <c:v>43196.247425712281</c:v>
                </c:pt>
                <c:pt idx="51">
                  <c:v>43196.247425712281</c:v>
                </c:pt>
                <c:pt idx="52">
                  <c:v>43196.247425712281</c:v>
                </c:pt>
                <c:pt idx="53">
                  <c:v>43196.247425712281</c:v>
                </c:pt>
                <c:pt idx="54">
                  <c:v>43196.247425712281</c:v>
                </c:pt>
                <c:pt idx="55">
                  <c:v>43196.247425712281</c:v>
                </c:pt>
                <c:pt idx="56">
                  <c:v>43196.247425712281</c:v>
                </c:pt>
                <c:pt idx="57">
                  <c:v>43196.247425712281</c:v>
                </c:pt>
                <c:pt idx="58">
                  <c:v>43196.247425712281</c:v>
                </c:pt>
                <c:pt idx="59">
                  <c:v>43196.247425712281</c:v>
                </c:pt>
                <c:pt idx="60">
                  <c:v>43196.247425712281</c:v>
                </c:pt>
                <c:pt idx="61">
                  <c:v>43196.247425712281</c:v>
                </c:pt>
                <c:pt idx="62">
                  <c:v>43196.247425712281</c:v>
                </c:pt>
                <c:pt idx="63">
                  <c:v>43196.247425712281</c:v>
                </c:pt>
                <c:pt idx="64">
                  <c:v>43196.247425712281</c:v>
                </c:pt>
                <c:pt idx="65">
                  <c:v>43196.247425712281</c:v>
                </c:pt>
                <c:pt idx="66">
                  <c:v>43196.247425712281</c:v>
                </c:pt>
                <c:pt idx="67">
                  <c:v>43196.247425712281</c:v>
                </c:pt>
                <c:pt idx="68">
                  <c:v>43196.247425712281</c:v>
                </c:pt>
                <c:pt idx="69">
                  <c:v>43196.247425712281</c:v>
                </c:pt>
                <c:pt idx="70">
                  <c:v>43196.247425712281</c:v>
                </c:pt>
                <c:pt idx="71">
                  <c:v>43196.247425712281</c:v>
                </c:pt>
                <c:pt idx="72">
                  <c:v>43196.247425712281</c:v>
                </c:pt>
                <c:pt idx="73">
                  <c:v>43196.247425712281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98752"/>
        <c:axId val="383297632"/>
      </c:scatterChart>
      <c:catAx>
        <c:axId val="3832998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7552"/>
        <c:crosses val="autoZero"/>
        <c:auto val="1"/>
        <c:lblAlgn val="ctr"/>
        <c:lblOffset val="100"/>
        <c:noMultiLvlLbl val="0"/>
      </c:catAx>
      <c:valAx>
        <c:axId val="38328755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923027349256859"/>
              <c:y val="4.3743811085390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99872"/>
        <c:crosses val="autoZero"/>
        <c:crossBetween val="between"/>
      </c:valAx>
      <c:valAx>
        <c:axId val="3832976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98752"/>
        <c:crosses val="max"/>
        <c:crossBetween val="midCat"/>
      </c:valAx>
      <c:valAx>
        <c:axId val="38329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976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895679092721193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市区町村別_歯科医療費!$Q$4</c:f>
              <c:strCache>
                <c:ptCount val="1"/>
                <c:pt idx="0">
                  <c:v>レセプト一件当たりの歯科医療費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5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A-4F1E-A7A2-6EFFEF8B857D}"/>
                </c:ext>
              </c:extLst>
            </c:dLbl>
            <c:dLbl>
              <c:idx val="51"/>
              <c:layout>
                <c:manualLayout>
                  <c:x val="-1.1404665826966753E-16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A-4F1E-A7A2-6EFFEF8B857D}"/>
                </c:ext>
              </c:extLst>
            </c:dLbl>
            <c:dLbl>
              <c:idx val="52"/>
              <c:layout>
                <c:manualLayout>
                  <c:x val="3.110399338538068E-3"/>
                  <c:y val="8.06822297197870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A-4F1E-A7A2-6EFFEF8B857D}"/>
                </c:ext>
              </c:extLst>
            </c:dLbl>
            <c:dLbl>
              <c:idx val="53"/>
              <c:layout>
                <c:manualLayout>
                  <c:x val="4.6655990078071025E-3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A-4F1E-A7A2-6EFFEF8B857D}"/>
                </c:ext>
              </c:extLst>
            </c:dLbl>
            <c:dLbl>
              <c:idx val="54"/>
              <c:layout>
                <c:manualLayout>
                  <c:x val="1.5551996692690341E-2"/>
                  <c:y val="8.06822295695046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A-4F1E-A7A2-6EFFEF8B857D}"/>
                </c:ext>
              </c:extLst>
            </c:dLbl>
            <c:dLbl>
              <c:idx val="55"/>
              <c:layout>
                <c:manualLayout>
                  <c:x val="1.7107196361959374E-2"/>
                  <c:y val="8.06822295695046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A-4F1E-A7A2-6EFFEF8B857D}"/>
                </c:ext>
              </c:extLst>
            </c:dLbl>
            <c:dLbl>
              <c:idx val="56"/>
              <c:layout>
                <c:manualLayout>
                  <c:x val="2.0217595700497443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A-4F1E-A7A2-6EFFEF8B857D}"/>
                </c:ext>
              </c:extLst>
            </c:dLbl>
            <c:dLbl>
              <c:idx val="57"/>
              <c:layout>
                <c:manualLayout>
                  <c:x val="2.0217595700497443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A-4F1E-A7A2-6EFFEF8B857D}"/>
                </c:ext>
              </c:extLst>
            </c:dLbl>
            <c:dLbl>
              <c:idx val="58"/>
              <c:layout>
                <c:manualLayout>
                  <c:x val="2.1772795369766479E-2"/>
                  <c:y val="2.420466887085139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A-4F1E-A7A2-6EFFEF8B857D}"/>
                </c:ext>
              </c:extLst>
            </c:dLbl>
            <c:dLbl>
              <c:idx val="59"/>
              <c:layout>
                <c:manualLayout>
                  <c:x val="2.3327995039035512E-2"/>
                  <c:y val="2.42046688858796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A-4F1E-A7A2-6EFFEF8B857D}"/>
                </c:ext>
              </c:extLst>
            </c:dLbl>
            <c:dLbl>
              <c:idx val="60"/>
              <c:layout>
                <c:manualLayout>
                  <c:x val="2.6436167510904097E-2"/>
                  <c:y val="1.02474499776227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A-4F1E-A7A2-6EFFEF8B857D}"/>
                </c:ext>
              </c:extLst>
            </c:dLbl>
            <c:dLbl>
              <c:idx val="61"/>
              <c:layout>
                <c:manualLayout>
                  <c:x val="2.7993594046842613E-2"/>
                  <c:y val="2.42046688858796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A-4F1E-A7A2-6EFFEF8B857D}"/>
                </c:ext>
              </c:extLst>
            </c:dLbl>
            <c:dLbl>
              <c:idx val="62"/>
              <c:layout>
                <c:manualLayout>
                  <c:x val="3.1101719135456809E-2"/>
                  <c:y val="8.06822297197870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A-4F1E-A7A2-6EFFEF8B857D}"/>
                </c:ext>
              </c:extLst>
            </c:dLbl>
            <c:dLbl>
              <c:idx val="63"/>
              <c:layout>
                <c:manualLayout>
                  <c:x val="3.1101666708710122E-2"/>
                  <c:y val="1.952509955582012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2A-4F1E-A7A2-6EFFEF8B857D}"/>
                </c:ext>
              </c:extLst>
            </c:dLbl>
            <c:dLbl>
              <c:idx val="64"/>
              <c:layout>
                <c:manualLayout>
                  <c:x val="3.2659212281922277E-2"/>
                  <c:y val="1.947847012659054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2A-4F1E-A7A2-6EFFEF8B857D}"/>
                </c:ext>
              </c:extLst>
            </c:dLbl>
            <c:dLbl>
              <c:idx val="65"/>
              <c:layout>
                <c:manualLayout>
                  <c:x val="3.3523369752762322E-2"/>
                  <c:y val="4.840933774170278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2A-4F1E-A7A2-6EFFEF8B857D}"/>
                </c:ext>
              </c:extLst>
            </c:dLbl>
            <c:dLbl>
              <c:idx val="66"/>
              <c:layout>
                <c:manualLayout>
                  <c:x val="3.5079273864012599E-2"/>
                  <c:y val="3.215020576131687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2A-4F1E-A7A2-6EFFEF8B857D}"/>
                </c:ext>
              </c:extLst>
            </c:dLbl>
            <c:dLbl>
              <c:idx val="67"/>
              <c:layout>
                <c:manualLayout>
                  <c:x val="3.8857442906110637E-2"/>
                  <c:y val="2.411265433595876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2A-4F1E-A7A2-6EFFEF8B857D}"/>
                </c:ext>
              </c:extLst>
            </c:dLbl>
            <c:dLbl>
              <c:idx val="68"/>
              <c:layout>
                <c:manualLayout>
                  <c:x val="4.3524585699431892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7-4E08-B77D-73A0477A71E2}"/>
                </c:ext>
              </c:extLst>
            </c:dLbl>
            <c:dLbl>
              <c:idx val="69"/>
              <c:layout>
                <c:manualLayout>
                  <c:x val="4.6633484677962744E-2"/>
                  <c:y val="1.607510288065843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7-4E08-B77D-73A0477A71E2}"/>
                </c:ext>
              </c:extLst>
            </c:dLbl>
            <c:dLbl>
              <c:idx val="70"/>
              <c:layout>
                <c:manualLayout>
                  <c:x val="4.663348467796274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7-4E08-B77D-73A0477A71E2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市区町村別_歯科医療費!$Q$6:$Q$79</c:f>
              <c:strCache>
                <c:ptCount val="74"/>
                <c:pt idx="0">
                  <c:v>生野区</c:v>
                </c:pt>
                <c:pt idx="1">
                  <c:v>太子町</c:v>
                </c:pt>
                <c:pt idx="2">
                  <c:v>泉佐野市</c:v>
                </c:pt>
                <c:pt idx="3">
                  <c:v>堺市西区</c:v>
                </c:pt>
                <c:pt idx="4">
                  <c:v>住之江区</c:v>
                </c:pt>
                <c:pt idx="5">
                  <c:v>忠岡町</c:v>
                </c:pt>
                <c:pt idx="6">
                  <c:v>西成区</c:v>
                </c:pt>
                <c:pt idx="7">
                  <c:v>平野区</c:v>
                </c:pt>
                <c:pt idx="8">
                  <c:v>泉大津市</c:v>
                </c:pt>
                <c:pt idx="9">
                  <c:v>此花区</c:v>
                </c:pt>
                <c:pt idx="10">
                  <c:v>堺市中区</c:v>
                </c:pt>
                <c:pt idx="11">
                  <c:v>門真市</c:v>
                </c:pt>
                <c:pt idx="12">
                  <c:v>藤井寺市</c:v>
                </c:pt>
                <c:pt idx="13">
                  <c:v>熊取町</c:v>
                </c:pt>
                <c:pt idx="14">
                  <c:v>大東市</c:v>
                </c:pt>
                <c:pt idx="15">
                  <c:v>貝塚市</c:v>
                </c:pt>
                <c:pt idx="16">
                  <c:v>八尾市</c:v>
                </c:pt>
                <c:pt idx="17">
                  <c:v>西区</c:v>
                </c:pt>
                <c:pt idx="18">
                  <c:v>都島区</c:v>
                </c:pt>
                <c:pt idx="19">
                  <c:v>和泉市</c:v>
                </c:pt>
                <c:pt idx="20">
                  <c:v>摂津市</c:v>
                </c:pt>
                <c:pt idx="21">
                  <c:v>堺市</c:v>
                </c:pt>
                <c:pt idx="22">
                  <c:v>堺市美原区</c:v>
                </c:pt>
                <c:pt idx="23">
                  <c:v>東淀川区</c:v>
                </c:pt>
                <c:pt idx="24">
                  <c:v>旭区</c:v>
                </c:pt>
                <c:pt idx="25">
                  <c:v>大阪市</c:v>
                </c:pt>
                <c:pt idx="26">
                  <c:v>東住吉区</c:v>
                </c:pt>
                <c:pt idx="27">
                  <c:v>泉南市</c:v>
                </c:pt>
                <c:pt idx="28">
                  <c:v>田尻町</c:v>
                </c:pt>
                <c:pt idx="29">
                  <c:v>鶴見区</c:v>
                </c:pt>
                <c:pt idx="30">
                  <c:v>守口市</c:v>
                </c:pt>
                <c:pt idx="31">
                  <c:v>堺市北区</c:v>
                </c:pt>
                <c:pt idx="32">
                  <c:v>岸和田市</c:v>
                </c:pt>
                <c:pt idx="33">
                  <c:v>堺市堺区</c:v>
                </c:pt>
                <c:pt idx="34">
                  <c:v>東成区</c:v>
                </c:pt>
                <c:pt idx="35">
                  <c:v>住吉区</c:v>
                </c:pt>
                <c:pt idx="36">
                  <c:v>港区</c:v>
                </c:pt>
                <c:pt idx="37">
                  <c:v>北区</c:v>
                </c:pt>
                <c:pt idx="38">
                  <c:v>城東区</c:v>
                </c:pt>
                <c:pt idx="39">
                  <c:v>四條畷市</c:v>
                </c:pt>
                <c:pt idx="40">
                  <c:v>阿倍野区</c:v>
                </c:pt>
                <c:pt idx="41">
                  <c:v>松原市</c:v>
                </c:pt>
                <c:pt idx="42">
                  <c:v>堺市東区</c:v>
                </c:pt>
                <c:pt idx="43">
                  <c:v>羽曳野市</c:v>
                </c:pt>
                <c:pt idx="44">
                  <c:v>淀川区</c:v>
                </c:pt>
                <c:pt idx="45">
                  <c:v>東大阪市</c:v>
                </c:pt>
                <c:pt idx="46">
                  <c:v>福島区</c:v>
                </c:pt>
                <c:pt idx="47">
                  <c:v>千早赤阪村</c:v>
                </c:pt>
                <c:pt idx="48">
                  <c:v>大阪狭山市</c:v>
                </c:pt>
                <c:pt idx="49">
                  <c:v>阪南市</c:v>
                </c:pt>
                <c:pt idx="50">
                  <c:v>堺市南区</c:v>
                </c:pt>
                <c:pt idx="51">
                  <c:v>浪速区</c:v>
                </c:pt>
                <c:pt idx="52">
                  <c:v>豊能町</c:v>
                </c:pt>
                <c:pt idx="53">
                  <c:v>能勢町</c:v>
                </c:pt>
                <c:pt idx="54">
                  <c:v>富田林市</c:v>
                </c:pt>
                <c:pt idx="55">
                  <c:v>柏原市</c:v>
                </c:pt>
                <c:pt idx="56">
                  <c:v>大正区</c:v>
                </c:pt>
                <c:pt idx="57">
                  <c:v>吹田市</c:v>
                </c:pt>
                <c:pt idx="58">
                  <c:v>高石市</c:v>
                </c:pt>
                <c:pt idx="59">
                  <c:v>茨木市</c:v>
                </c:pt>
                <c:pt idx="60">
                  <c:v>豊中市</c:v>
                </c:pt>
                <c:pt idx="61">
                  <c:v>寝屋川市</c:v>
                </c:pt>
                <c:pt idx="62">
                  <c:v>箕面市</c:v>
                </c:pt>
                <c:pt idx="63">
                  <c:v>岬町</c:v>
                </c:pt>
                <c:pt idx="64">
                  <c:v>河内長野市</c:v>
                </c:pt>
                <c:pt idx="65">
                  <c:v>交野市</c:v>
                </c:pt>
                <c:pt idx="66">
                  <c:v>河南町</c:v>
                </c:pt>
                <c:pt idx="67">
                  <c:v>西淀川区</c:v>
                </c:pt>
                <c:pt idx="68">
                  <c:v>天王寺区</c:v>
                </c:pt>
                <c:pt idx="69">
                  <c:v>中央区</c:v>
                </c:pt>
                <c:pt idx="70">
                  <c:v>島本町</c:v>
                </c:pt>
                <c:pt idx="71">
                  <c:v>枚方市</c:v>
                </c:pt>
                <c:pt idx="72">
                  <c:v>高槻市</c:v>
                </c:pt>
                <c:pt idx="73">
                  <c:v>池田市</c:v>
                </c:pt>
              </c:strCache>
            </c:strRef>
          </c:cat>
          <c:val>
            <c:numRef>
              <c:f>市区町村別_歯科医療費!$R$6:$R$79</c:f>
              <c:numCache>
                <c:formatCode>General</c:formatCode>
                <c:ptCount val="74"/>
                <c:pt idx="0">
                  <c:v>18008.234436648461</c:v>
                </c:pt>
                <c:pt idx="1">
                  <c:v>17961.648066958947</c:v>
                </c:pt>
                <c:pt idx="2">
                  <c:v>17955.850731430193</c:v>
                </c:pt>
                <c:pt idx="3">
                  <c:v>17953.999960882491</c:v>
                </c:pt>
                <c:pt idx="4">
                  <c:v>17869.698817977427</c:v>
                </c:pt>
                <c:pt idx="5">
                  <c:v>17851.075219896877</c:v>
                </c:pt>
                <c:pt idx="6">
                  <c:v>17799.56655744087</c:v>
                </c:pt>
                <c:pt idx="7">
                  <c:v>17668.040329854401</c:v>
                </c:pt>
                <c:pt idx="8">
                  <c:v>17588.264854614412</c:v>
                </c:pt>
                <c:pt idx="9">
                  <c:v>17576.276910764307</c:v>
                </c:pt>
                <c:pt idx="10">
                  <c:v>17504.373556990056</c:v>
                </c:pt>
                <c:pt idx="11">
                  <c:v>17336.307413947201</c:v>
                </c:pt>
                <c:pt idx="12">
                  <c:v>17299.171989226626</c:v>
                </c:pt>
                <c:pt idx="13">
                  <c:v>17196.231825849467</c:v>
                </c:pt>
                <c:pt idx="14">
                  <c:v>17190.36899781739</c:v>
                </c:pt>
                <c:pt idx="15">
                  <c:v>17181.642402368303</c:v>
                </c:pt>
                <c:pt idx="16">
                  <c:v>17084.242962056305</c:v>
                </c:pt>
                <c:pt idx="17">
                  <c:v>17075.789209031027</c:v>
                </c:pt>
                <c:pt idx="18">
                  <c:v>17073.133742796072</c:v>
                </c:pt>
                <c:pt idx="19">
                  <c:v>17054.286354392858</c:v>
                </c:pt>
                <c:pt idx="20">
                  <c:v>17036.711275523157</c:v>
                </c:pt>
                <c:pt idx="21">
                  <c:v>16945.663889037904</c:v>
                </c:pt>
                <c:pt idx="22">
                  <c:v>16928.447865732785</c:v>
                </c:pt>
                <c:pt idx="23">
                  <c:v>16917.467424605959</c:v>
                </c:pt>
                <c:pt idx="24">
                  <c:v>16851.656470962105</c:v>
                </c:pt>
                <c:pt idx="25">
                  <c:v>16851.501312999546</c:v>
                </c:pt>
                <c:pt idx="26">
                  <c:v>16824.075938087852</c:v>
                </c:pt>
                <c:pt idx="27">
                  <c:v>16815.67707028706</c:v>
                </c:pt>
                <c:pt idx="28">
                  <c:v>16791.979805265055</c:v>
                </c:pt>
                <c:pt idx="29">
                  <c:v>16774.630277163571</c:v>
                </c:pt>
                <c:pt idx="30">
                  <c:v>16772.52121671171</c:v>
                </c:pt>
                <c:pt idx="31">
                  <c:v>16767.366461381003</c:v>
                </c:pt>
                <c:pt idx="32">
                  <c:v>16762.609402453243</c:v>
                </c:pt>
                <c:pt idx="33">
                  <c:v>16760.869729432769</c:v>
                </c:pt>
                <c:pt idx="34">
                  <c:v>16737.46272630458</c:v>
                </c:pt>
                <c:pt idx="35">
                  <c:v>16736.293692075702</c:v>
                </c:pt>
                <c:pt idx="36">
                  <c:v>16727.21747723583</c:v>
                </c:pt>
                <c:pt idx="37">
                  <c:v>16713.139999477713</c:v>
                </c:pt>
                <c:pt idx="38">
                  <c:v>16699.711057723525</c:v>
                </c:pt>
                <c:pt idx="39">
                  <c:v>16676.538938960548</c:v>
                </c:pt>
                <c:pt idx="40">
                  <c:v>16621.411289386306</c:v>
                </c:pt>
                <c:pt idx="41">
                  <c:v>16618.368782722515</c:v>
                </c:pt>
                <c:pt idx="42">
                  <c:v>16594.10218518339</c:v>
                </c:pt>
                <c:pt idx="43">
                  <c:v>16536.062213899291</c:v>
                </c:pt>
                <c:pt idx="44">
                  <c:v>16499.016591199146</c:v>
                </c:pt>
                <c:pt idx="45">
                  <c:v>16463.179867440766</c:v>
                </c:pt>
                <c:pt idx="46">
                  <c:v>16462.742979687628</c:v>
                </c:pt>
                <c:pt idx="47">
                  <c:v>16421.071295259426</c:v>
                </c:pt>
                <c:pt idx="48">
                  <c:v>16393.814315857817</c:v>
                </c:pt>
                <c:pt idx="49">
                  <c:v>16388.3776055696</c:v>
                </c:pt>
                <c:pt idx="50">
                  <c:v>16384.623911658528</c:v>
                </c:pt>
                <c:pt idx="51">
                  <c:v>16371.743209876544</c:v>
                </c:pt>
                <c:pt idx="52">
                  <c:v>16337.57755132624</c:v>
                </c:pt>
                <c:pt idx="53">
                  <c:v>16292.411138781979</c:v>
                </c:pt>
                <c:pt idx="54">
                  <c:v>16039.499716583041</c:v>
                </c:pt>
                <c:pt idx="55">
                  <c:v>15944.557142857142</c:v>
                </c:pt>
                <c:pt idx="56">
                  <c:v>15901.153755499685</c:v>
                </c:pt>
                <c:pt idx="57">
                  <c:v>15893.051854275896</c:v>
                </c:pt>
                <c:pt idx="58">
                  <c:v>15859.196285352469</c:v>
                </c:pt>
                <c:pt idx="59">
                  <c:v>15846.477589806631</c:v>
                </c:pt>
                <c:pt idx="60">
                  <c:v>15739.393754648654</c:v>
                </c:pt>
                <c:pt idx="61">
                  <c:v>15674.406065244641</c:v>
                </c:pt>
                <c:pt idx="62">
                  <c:v>15609.047540893922</c:v>
                </c:pt>
                <c:pt idx="63">
                  <c:v>15603.978855079939</c:v>
                </c:pt>
                <c:pt idx="64">
                  <c:v>15550.91291904406</c:v>
                </c:pt>
                <c:pt idx="65">
                  <c:v>15494.225822409102</c:v>
                </c:pt>
                <c:pt idx="66">
                  <c:v>15480.599945459504</c:v>
                </c:pt>
                <c:pt idx="67">
                  <c:v>15408.594968158322</c:v>
                </c:pt>
                <c:pt idx="68">
                  <c:v>15238.513373847616</c:v>
                </c:pt>
                <c:pt idx="69">
                  <c:v>15201.44156810851</c:v>
                </c:pt>
                <c:pt idx="70">
                  <c:v>15184.576771653543</c:v>
                </c:pt>
                <c:pt idx="71">
                  <c:v>15027.248077235552</c:v>
                </c:pt>
                <c:pt idx="72">
                  <c:v>14968.03408306336</c:v>
                </c:pt>
                <c:pt idx="73">
                  <c:v>14750.636044684561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76352"/>
        <c:axId val="38329035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F51-476A-A2B5-9E722BBFB642}"/>
              </c:ext>
            </c:extLst>
          </c:dPt>
          <c:dLbls>
            <c:dLbl>
              <c:idx val="0"/>
              <c:layout>
                <c:manualLayout>
                  <c:x val="-0.13711374780740732"/>
                  <c:y val="-0.8767237972857921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7-4713-B362-F2489820D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市区町村別_歯科医療費!$AA$6:$AA$79</c:f>
              <c:numCache>
                <c:formatCode>General</c:formatCode>
                <c:ptCount val="74"/>
                <c:pt idx="0">
                  <c:v>16419.765361066886</c:v>
                </c:pt>
                <c:pt idx="1">
                  <c:v>16419.765361066886</c:v>
                </c:pt>
                <c:pt idx="2">
                  <c:v>16419.765361066886</c:v>
                </c:pt>
                <c:pt idx="3">
                  <c:v>16419.765361066886</c:v>
                </c:pt>
                <c:pt idx="4">
                  <c:v>16419.765361066886</c:v>
                </c:pt>
                <c:pt idx="5">
                  <c:v>16419.765361066886</c:v>
                </c:pt>
                <c:pt idx="6">
                  <c:v>16419.765361066886</c:v>
                </c:pt>
                <c:pt idx="7">
                  <c:v>16419.765361066886</c:v>
                </c:pt>
                <c:pt idx="8">
                  <c:v>16419.765361066886</c:v>
                </c:pt>
                <c:pt idx="9">
                  <c:v>16419.765361066886</c:v>
                </c:pt>
                <c:pt idx="10">
                  <c:v>16419.765361066886</c:v>
                </c:pt>
                <c:pt idx="11">
                  <c:v>16419.765361066886</c:v>
                </c:pt>
                <c:pt idx="12">
                  <c:v>16419.765361066886</c:v>
                </c:pt>
                <c:pt idx="13">
                  <c:v>16419.765361066886</c:v>
                </c:pt>
                <c:pt idx="14">
                  <c:v>16419.765361066886</c:v>
                </c:pt>
                <c:pt idx="15">
                  <c:v>16419.765361066886</c:v>
                </c:pt>
                <c:pt idx="16">
                  <c:v>16419.765361066886</c:v>
                </c:pt>
                <c:pt idx="17">
                  <c:v>16419.765361066886</c:v>
                </c:pt>
                <c:pt idx="18">
                  <c:v>16419.765361066886</c:v>
                </c:pt>
                <c:pt idx="19">
                  <c:v>16419.765361066886</c:v>
                </c:pt>
                <c:pt idx="20">
                  <c:v>16419.765361066886</c:v>
                </c:pt>
                <c:pt idx="21">
                  <c:v>16419.765361066886</c:v>
                </c:pt>
                <c:pt idx="22">
                  <c:v>16419.765361066886</c:v>
                </c:pt>
                <c:pt idx="23">
                  <c:v>16419.765361066886</c:v>
                </c:pt>
                <c:pt idx="24">
                  <c:v>16419.765361066886</c:v>
                </c:pt>
                <c:pt idx="25">
                  <c:v>16419.765361066886</c:v>
                </c:pt>
                <c:pt idx="26">
                  <c:v>16419.765361066886</c:v>
                </c:pt>
                <c:pt idx="27">
                  <c:v>16419.765361066886</c:v>
                </c:pt>
                <c:pt idx="28">
                  <c:v>16419.765361066886</c:v>
                </c:pt>
                <c:pt idx="29">
                  <c:v>16419.765361066886</c:v>
                </c:pt>
                <c:pt idx="30">
                  <c:v>16419.765361066886</c:v>
                </c:pt>
                <c:pt idx="31">
                  <c:v>16419.765361066886</c:v>
                </c:pt>
                <c:pt idx="32">
                  <c:v>16419.765361066886</c:v>
                </c:pt>
                <c:pt idx="33">
                  <c:v>16419.765361066886</c:v>
                </c:pt>
                <c:pt idx="34">
                  <c:v>16419.765361066886</c:v>
                </c:pt>
                <c:pt idx="35">
                  <c:v>16419.765361066886</c:v>
                </c:pt>
                <c:pt idx="36">
                  <c:v>16419.765361066886</c:v>
                </c:pt>
                <c:pt idx="37">
                  <c:v>16419.765361066886</c:v>
                </c:pt>
                <c:pt idx="38">
                  <c:v>16419.765361066886</c:v>
                </c:pt>
                <c:pt idx="39">
                  <c:v>16419.765361066886</c:v>
                </c:pt>
                <c:pt idx="40">
                  <c:v>16419.765361066886</c:v>
                </c:pt>
                <c:pt idx="41">
                  <c:v>16419.765361066886</c:v>
                </c:pt>
                <c:pt idx="42">
                  <c:v>16419.765361066886</c:v>
                </c:pt>
                <c:pt idx="43">
                  <c:v>16419.765361066886</c:v>
                </c:pt>
                <c:pt idx="44">
                  <c:v>16419.765361066886</c:v>
                </c:pt>
                <c:pt idx="45">
                  <c:v>16419.765361066886</c:v>
                </c:pt>
                <c:pt idx="46">
                  <c:v>16419.765361066886</c:v>
                </c:pt>
                <c:pt idx="47">
                  <c:v>16419.765361066886</c:v>
                </c:pt>
                <c:pt idx="48">
                  <c:v>16419.765361066886</c:v>
                </c:pt>
                <c:pt idx="49">
                  <c:v>16419.765361066886</c:v>
                </c:pt>
                <c:pt idx="50">
                  <c:v>16419.765361066886</c:v>
                </c:pt>
                <c:pt idx="51">
                  <c:v>16419.765361066886</c:v>
                </c:pt>
                <c:pt idx="52">
                  <c:v>16419.765361066886</c:v>
                </c:pt>
                <c:pt idx="53">
                  <c:v>16419.765361066886</c:v>
                </c:pt>
                <c:pt idx="54">
                  <c:v>16419.765361066886</c:v>
                </c:pt>
                <c:pt idx="55">
                  <c:v>16419.765361066886</c:v>
                </c:pt>
                <c:pt idx="56">
                  <c:v>16419.765361066886</c:v>
                </c:pt>
                <c:pt idx="57">
                  <c:v>16419.765361066886</c:v>
                </c:pt>
                <c:pt idx="58">
                  <c:v>16419.765361066886</c:v>
                </c:pt>
                <c:pt idx="59">
                  <c:v>16419.765361066886</c:v>
                </c:pt>
                <c:pt idx="60">
                  <c:v>16419.765361066886</c:v>
                </c:pt>
                <c:pt idx="61">
                  <c:v>16419.765361066886</c:v>
                </c:pt>
                <c:pt idx="62">
                  <c:v>16419.765361066886</c:v>
                </c:pt>
                <c:pt idx="63">
                  <c:v>16419.765361066886</c:v>
                </c:pt>
                <c:pt idx="64">
                  <c:v>16419.765361066886</c:v>
                </c:pt>
                <c:pt idx="65">
                  <c:v>16419.765361066886</c:v>
                </c:pt>
                <c:pt idx="66">
                  <c:v>16419.765361066886</c:v>
                </c:pt>
                <c:pt idx="67">
                  <c:v>16419.765361066886</c:v>
                </c:pt>
                <c:pt idx="68">
                  <c:v>16419.765361066886</c:v>
                </c:pt>
                <c:pt idx="69">
                  <c:v>16419.765361066886</c:v>
                </c:pt>
                <c:pt idx="70">
                  <c:v>16419.765361066886</c:v>
                </c:pt>
                <c:pt idx="71">
                  <c:v>16419.765361066886</c:v>
                </c:pt>
                <c:pt idx="72">
                  <c:v>16419.765361066886</c:v>
                </c:pt>
                <c:pt idx="73">
                  <c:v>16419.765361066886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70752"/>
        <c:axId val="383290912"/>
      </c:scatterChart>
      <c:catAx>
        <c:axId val="3832763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90352"/>
        <c:crossesAt val="0"/>
        <c:auto val="1"/>
        <c:lblAlgn val="ctr"/>
        <c:lblOffset val="100"/>
        <c:noMultiLvlLbl val="0"/>
      </c:catAx>
      <c:valAx>
        <c:axId val="38329035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970776431105751"/>
              <c:y val="3.476329411008230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76352"/>
        <c:crosses val="autoZero"/>
        <c:crossBetween val="between"/>
      </c:valAx>
      <c:valAx>
        <c:axId val="38329091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70752"/>
        <c:crosses val="max"/>
        <c:crossBetween val="midCat"/>
      </c:valAx>
      <c:valAx>
        <c:axId val="38327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9091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4684860299"/>
          <c:y val="1.0392156692771791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238182498894"/>
          <c:y val="7.8162817938155119E-2"/>
          <c:w val="0.79245144927536237"/>
          <c:h val="0.892215551054526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市区町村別_歯科医療費!$S$4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5"/>
              <c:layout>
                <c:manualLayout>
                  <c:x val="3.1046497997805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1-4EE6-AABD-F8B3A16A8FF4}"/>
                </c:ext>
              </c:extLst>
            </c:dLbl>
            <c:dLbl>
              <c:idx val="36"/>
              <c:layout>
                <c:manualLayout>
                  <c:x val="3.1046497997805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1-4EE6-AABD-F8B3A16A8FF4}"/>
                </c:ext>
              </c:extLst>
            </c:dLbl>
            <c:dLbl>
              <c:idx val="37"/>
              <c:layout>
                <c:manualLayout>
                  <c:x val="3.2521924893186417E-3"/>
                  <c:y val="1.644267630865205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1-4EE6-AABD-F8B3A16A8FF4}"/>
                </c:ext>
              </c:extLst>
            </c:dLbl>
            <c:dLbl>
              <c:idx val="38"/>
              <c:layout>
                <c:manualLayout>
                  <c:x val="7.7748808620436141E-3"/>
                  <c:y val="8.067795304957197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1-4EE6-AABD-F8B3A16A8FF4}"/>
                </c:ext>
              </c:extLst>
            </c:dLbl>
            <c:dLbl>
              <c:idx val="39"/>
              <c:layout>
                <c:manualLayout>
                  <c:x val="9.3328458185501818E-3"/>
                  <c:y val="8.067795297443477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1-4DF3-B459-D73B15B2EEB5}"/>
                </c:ext>
              </c:extLst>
            </c:dLbl>
            <c:dLbl>
              <c:idx val="40"/>
              <c:layout>
                <c:manualLayout>
                  <c:x val="9.3267212609727968E-3"/>
                  <c:y val="7.925173687562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1-4DF3-B459-D73B15B2EEB5}"/>
                </c:ext>
              </c:extLst>
            </c:dLbl>
            <c:dLbl>
              <c:idx val="41"/>
              <c:layout>
                <c:manualLayout>
                  <c:x val="9.3285586282459785E-3"/>
                  <c:y val="2.420338589984414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1-4DF3-B459-D73B15B2EEB5}"/>
                </c:ext>
              </c:extLst>
            </c:dLbl>
            <c:dLbl>
              <c:idx val="42"/>
              <c:layout>
                <c:manualLayout>
                  <c:x val="1.0884196252873183E-2"/>
                  <c:y val="2.42033858923304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1-4DF3-B459-D73B15B2EEB5}"/>
                </c:ext>
              </c:extLst>
            </c:dLbl>
            <c:dLbl>
              <c:idx val="43"/>
              <c:layout>
                <c:manualLayout>
                  <c:x val="1.2442651173985705E-2"/>
                  <c:y val="7.925173687562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1-4DF3-B459-D73B15B2EEB5}"/>
                </c:ext>
              </c:extLst>
            </c:dLbl>
            <c:dLbl>
              <c:idx val="44"/>
              <c:layout>
                <c:manualLayout>
                  <c:x val="1.4142950848588074E-2"/>
                  <c:y val="6.454236237954782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41-4DF3-B459-D73B15B2EEB5}"/>
                </c:ext>
              </c:extLst>
            </c:dLbl>
            <c:dLbl>
              <c:idx val="45"/>
              <c:layout>
                <c:manualLayout>
                  <c:x val="1.399547150212725E-2"/>
                  <c:y val="1.0142832247946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1-4DF3-B459-D73B15B2EEB5}"/>
                </c:ext>
              </c:extLst>
            </c:dLbl>
            <c:dLbl>
              <c:idx val="46"/>
              <c:layout>
                <c:manualLayout>
                  <c:x val="1.7108461627503183E-2"/>
                  <c:y val="1.61355906099143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41-4DF3-B459-D73B15B2EEB5}"/>
                </c:ext>
              </c:extLst>
            </c:dLbl>
            <c:dLbl>
              <c:idx val="47"/>
              <c:layout>
                <c:manualLayout>
                  <c:x val="2.1775374501384455E-2"/>
                  <c:y val="2.42033858923304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1-4DF3-B459-D73B15B2EEB5}"/>
                </c:ext>
              </c:extLst>
            </c:dLbl>
            <c:dLbl>
              <c:idx val="48"/>
              <c:layout>
                <c:manualLayout>
                  <c:x val="2.1774884536778161E-2"/>
                  <c:y val="-7.435035424857536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41-4DF3-B459-D73B15B2EEB5}"/>
                </c:ext>
              </c:extLst>
            </c:dLbl>
            <c:dLbl>
              <c:idx val="49"/>
              <c:layout>
                <c:manualLayout>
                  <c:x val="2.3330032196799071E-2"/>
                  <c:y val="7.983308498591146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1-4DF3-B459-D73B15B2EEB5}"/>
                </c:ext>
              </c:extLst>
            </c:dLbl>
            <c:dLbl>
              <c:idx val="50"/>
              <c:layout>
                <c:manualLayout>
                  <c:x val="2.4885057365668546E-2"/>
                  <c:y val="7.983308498591146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1-4DF3-B459-D73B15B2EEB5}"/>
                </c:ext>
              </c:extLst>
            </c:dLbl>
            <c:dLbl>
              <c:idx val="51"/>
              <c:layout>
                <c:manualLayout>
                  <c:x val="2.6438490149567707E-2"/>
                  <c:y val="2.42033858923304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1-4DF3-B459-D73B15B2EEB5}"/>
                </c:ext>
              </c:extLst>
            </c:dLbl>
            <c:dLbl>
              <c:idx val="52"/>
              <c:layout>
                <c:manualLayout>
                  <c:x val="2.7993392827285638E-2"/>
                  <c:y val="1.613559059488695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1-4DF3-B459-D73B15B2EEB5}"/>
                </c:ext>
              </c:extLst>
            </c:dLbl>
            <c:dLbl>
              <c:idx val="53"/>
              <c:layout>
                <c:manualLayout>
                  <c:x val="3.2659693245409183E-2"/>
                  <c:y val="1.014041190935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1-4DF3-B459-D73B15B2EEB5}"/>
                </c:ext>
              </c:extLst>
            </c:dLbl>
            <c:dLbl>
              <c:idx val="54"/>
              <c:layout>
                <c:manualLayout>
                  <c:x val="3.8735499344366112E-2"/>
                  <c:y val="1.0443761012540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1-4DF3-B459-D73B15B2EEB5}"/>
                </c:ext>
              </c:extLst>
            </c:dLbl>
            <c:dLbl>
              <c:idx val="55"/>
              <c:layout>
                <c:manualLayout>
                  <c:x val="3.8877834062461911E-2"/>
                  <c:y val="1.60751028956295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1-4DF3-B459-D73B15B2EEB5}"/>
                </c:ext>
              </c:extLst>
            </c:dLbl>
            <c:dLbl>
              <c:idx val="56"/>
              <c:layout>
                <c:manualLayout>
                  <c:x val="4.043408414284673E-2"/>
                  <c:y val="-1.0136378011707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1-4DF3-B459-D73B15B2EEB5}"/>
                </c:ext>
              </c:extLst>
            </c:dLbl>
            <c:dLbl>
              <c:idx val="57"/>
              <c:layout>
                <c:manualLayout>
                  <c:x val="4.3526618245914347E-2"/>
                  <c:y val="2.42033858923304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41-4DF3-B459-D73B15B2EEB5}"/>
                </c:ext>
              </c:extLst>
            </c:dLbl>
            <c:dLbl>
              <c:idx val="58"/>
              <c:layout>
                <c:manualLayout>
                  <c:x val="4.3527230701672075E-2"/>
                  <c:y val="-1.0204954271736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41-4DF3-B459-D73B15B2EEB5}"/>
                </c:ext>
              </c:extLst>
            </c:dLbl>
            <c:dLbl>
              <c:idx val="59"/>
              <c:layout>
                <c:manualLayout>
                  <c:x val="4.8192551190583369E-2"/>
                  <c:y val="-1.0201727153615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1-4DF3-B459-D73B15B2EEB5}"/>
                </c:ext>
              </c:extLst>
            </c:dLbl>
            <c:dLbl>
              <c:idx val="60"/>
              <c:layout>
                <c:manualLayout>
                  <c:x val="-3.1066205854955692E-3"/>
                  <c:y val="8.037551455300324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1-4DF3-B459-D73B15B2EEB5}"/>
                </c:ext>
              </c:extLst>
            </c:dLbl>
            <c:dLbl>
              <c:idx val="61"/>
              <c:layout>
                <c:manualLayout>
                  <c:x val="-6.217797957061698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1-4EE6-AABD-F8B3A16A8FF4}"/>
                </c:ext>
              </c:extLst>
            </c:dLbl>
            <c:dLbl>
              <c:idx val="62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1-4EE6-AABD-F8B3A16A8FF4}"/>
                </c:ext>
              </c:extLst>
            </c:dLbl>
            <c:dLbl>
              <c:idx val="63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1-4EE6-AABD-F8B3A16A8FF4}"/>
                </c:ext>
              </c:extLst>
            </c:dLbl>
            <c:dLbl>
              <c:idx val="64"/>
              <c:layout>
                <c:manualLayout>
                  <c:x val="-4.6633484677962743E-3"/>
                  <c:y val="-1.02076903292181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1-4EE6-AABD-F8B3A16A8FF4}"/>
                </c:ext>
              </c:extLst>
            </c:dLbl>
            <c:dLbl>
              <c:idx val="65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1-4EE6-AABD-F8B3A16A8FF4}"/>
                </c:ext>
              </c:extLst>
            </c:dLbl>
            <c:dLbl>
              <c:idx val="66"/>
              <c:layout>
                <c:manualLayout>
                  <c:x val="-3.10889897853084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1-4EE6-AABD-F8B3A16A8FF4}"/>
                </c:ext>
              </c:extLst>
            </c:dLbl>
            <c:dLbl>
              <c:idx val="67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1-4EE6-AABD-F8B3A16A8FF4}"/>
                </c:ext>
              </c:extLst>
            </c:dLbl>
            <c:dLbl>
              <c:idx val="68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1-4EE6-AABD-F8B3A16A8FF4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市区町村別_歯科医療費!$S$6:$S$79</c:f>
              <c:strCache>
                <c:ptCount val="74"/>
                <c:pt idx="0">
                  <c:v>此花区</c:v>
                </c:pt>
                <c:pt idx="1">
                  <c:v>東住吉区</c:v>
                </c:pt>
                <c:pt idx="2">
                  <c:v>西成区</c:v>
                </c:pt>
                <c:pt idx="3">
                  <c:v>生野区</c:v>
                </c:pt>
                <c:pt idx="4">
                  <c:v>都島区</c:v>
                </c:pt>
                <c:pt idx="5">
                  <c:v>福島区</c:v>
                </c:pt>
                <c:pt idx="6">
                  <c:v>平野区</c:v>
                </c:pt>
                <c:pt idx="7">
                  <c:v>堺市西区</c:v>
                </c:pt>
                <c:pt idx="8">
                  <c:v>北区</c:v>
                </c:pt>
                <c:pt idx="9">
                  <c:v>住之江区</c:v>
                </c:pt>
                <c:pt idx="10">
                  <c:v>東成区</c:v>
                </c:pt>
                <c:pt idx="11">
                  <c:v>八尾市</c:v>
                </c:pt>
                <c:pt idx="12">
                  <c:v>住吉区</c:v>
                </c:pt>
                <c:pt idx="13">
                  <c:v>大阪市</c:v>
                </c:pt>
                <c:pt idx="14">
                  <c:v>堺市堺区</c:v>
                </c:pt>
                <c:pt idx="15">
                  <c:v>旭区</c:v>
                </c:pt>
                <c:pt idx="16">
                  <c:v>忠岡町</c:v>
                </c:pt>
                <c:pt idx="17">
                  <c:v>阿倍野区</c:v>
                </c:pt>
                <c:pt idx="18">
                  <c:v>藤井寺市</c:v>
                </c:pt>
                <c:pt idx="19">
                  <c:v>鶴見区</c:v>
                </c:pt>
                <c:pt idx="20">
                  <c:v>淀川区</c:v>
                </c:pt>
                <c:pt idx="21">
                  <c:v>泉大津市</c:v>
                </c:pt>
                <c:pt idx="22">
                  <c:v>堺市東区</c:v>
                </c:pt>
                <c:pt idx="23">
                  <c:v>西区</c:v>
                </c:pt>
                <c:pt idx="24">
                  <c:v>堺市</c:v>
                </c:pt>
                <c:pt idx="25">
                  <c:v>東大阪市</c:v>
                </c:pt>
                <c:pt idx="26">
                  <c:v>堺市中区</c:v>
                </c:pt>
                <c:pt idx="27">
                  <c:v>堺市北区</c:v>
                </c:pt>
                <c:pt idx="28">
                  <c:v>城東区</c:v>
                </c:pt>
                <c:pt idx="29">
                  <c:v>門真市</c:v>
                </c:pt>
                <c:pt idx="30">
                  <c:v>守口市</c:v>
                </c:pt>
                <c:pt idx="31">
                  <c:v>太子町</c:v>
                </c:pt>
                <c:pt idx="32">
                  <c:v>東淀川区</c:v>
                </c:pt>
                <c:pt idx="33">
                  <c:v>浪速区</c:v>
                </c:pt>
                <c:pt idx="34">
                  <c:v>大東市</c:v>
                </c:pt>
                <c:pt idx="35">
                  <c:v>港区</c:v>
                </c:pt>
                <c:pt idx="36">
                  <c:v>西淀川区</c:v>
                </c:pt>
                <c:pt idx="37">
                  <c:v>天王寺区</c:v>
                </c:pt>
                <c:pt idx="38">
                  <c:v>堺市南区</c:v>
                </c:pt>
                <c:pt idx="39">
                  <c:v>豊中市</c:v>
                </c:pt>
                <c:pt idx="40">
                  <c:v>羽曳野市</c:v>
                </c:pt>
                <c:pt idx="41">
                  <c:v>和泉市</c:v>
                </c:pt>
                <c:pt idx="42">
                  <c:v>吹田市</c:v>
                </c:pt>
                <c:pt idx="43">
                  <c:v>大阪狭山市</c:v>
                </c:pt>
                <c:pt idx="44">
                  <c:v>堺市美原区</c:v>
                </c:pt>
                <c:pt idx="45">
                  <c:v>中央区</c:v>
                </c:pt>
                <c:pt idx="46">
                  <c:v>茨木市</c:v>
                </c:pt>
                <c:pt idx="47">
                  <c:v>阪南市</c:v>
                </c:pt>
                <c:pt idx="48">
                  <c:v>富田林市</c:v>
                </c:pt>
                <c:pt idx="49">
                  <c:v>高石市</c:v>
                </c:pt>
                <c:pt idx="50">
                  <c:v>河内長野市</c:v>
                </c:pt>
                <c:pt idx="51">
                  <c:v>大正区</c:v>
                </c:pt>
                <c:pt idx="52">
                  <c:v>摂津市</c:v>
                </c:pt>
                <c:pt idx="53">
                  <c:v>松原市</c:v>
                </c:pt>
                <c:pt idx="54">
                  <c:v>柏原市</c:v>
                </c:pt>
                <c:pt idx="55">
                  <c:v>四條畷市</c:v>
                </c:pt>
                <c:pt idx="56">
                  <c:v>岸和田市</c:v>
                </c:pt>
                <c:pt idx="57">
                  <c:v>豊能町</c:v>
                </c:pt>
                <c:pt idx="58">
                  <c:v>泉佐野市</c:v>
                </c:pt>
                <c:pt idx="59">
                  <c:v>泉南市</c:v>
                </c:pt>
                <c:pt idx="60">
                  <c:v>田尻町</c:v>
                </c:pt>
                <c:pt idx="61">
                  <c:v>千早赤阪村</c:v>
                </c:pt>
                <c:pt idx="62">
                  <c:v>箕面市</c:v>
                </c:pt>
                <c:pt idx="63">
                  <c:v>池田市</c:v>
                </c:pt>
                <c:pt idx="64">
                  <c:v>河南町</c:v>
                </c:pt>
                <c:pt idx="65">
                  <c:v>寝屋川市</c:v>
                </c:pt>
                <c:pt idx="66">
                  <c:v>能勢町</c:v>
                </c:pt>
                <c:pt idx="67">
                  <c:v>貝塚市</c:v>
                </c:pt>
                <c:pt idx="68">
                  <c:v>交野市</c:v>
                </c:pt>
                <c:pt idx="69">
                  <c:v>岬町</c:v>
                </c:pt>
                <c:pt idx="70">
                  <c:v>高槻市</c:v>
                </c:pt>
                <c:pt idx="71">
                  <c:v>枚方市</c:v>
                </c:pt>
                <c:pt idx="72">
                  <c:v>熊取町</c:v>
                </c:pt>
                <c:pt idx="73">
                  <c:v>島本町</c:v>
                </c:pt>
              </c:strCache>
            </c:strRef>
          </c:cat>
          <c:val>
            <c:numRef>
              <c:f>市区町村別_歯科医療費!$T$6:$T$79</c:f>
              <c:numCache>
                <c:formatCode>General</c:formatCode>
                <c:ptCount val="74"/>
                <c:pt idx="0">
                  <c:v>93037.73776742215</c:v>
                </c:pt>
                <c:pt idx="1">
                  <c:v>91572.898329441348</c:v>
                </c:pt>
                <c:pt idx="2">
                  <c:v>91393.643178410799</c:v>
                </c:pt>
                <c:pt idx="3">
                  <c:v>90792.912297893185</c:v>
                </c:pt>
                <c:pt idx="4">
                  <c:v>88936.70894996477</c:v>
                </c:pt>
                <c:pt idx="5">
                  <c:v>87496.823655913977</c:v>
                </c:pt>
                <c:pt idx="6">
                  <c:v>87266.378794628647</c:v>
                </c:pt>
                <c:pt idx="7">
                  <c:v>86591.086689934906</c:v>
                </c:pt>
                <c:pt idx="8">
                  <c:v>86485.982432432429</c:v>
                </c:pt>
                <c:pt idx="9">
                  <c:v>86457.779213785674</c:v>
                </c:pt>
                <c:pt idx="10">
                  <c:v>86073.469108334757</c:v>
                </c:pt>
                <c:pt idx="11">
                  <c:v>85597.078715668671</c:v>
                </c:pt>
                <c:pt idx="12">
                  <c:v>85103.195485482895</c:v>
                </c:pt>
                <c:pt idx="13">
                  <c:v>84926.557755316186</c:v>
                </c:pt>
                <c:pt idx="14">
                  <c:v>84806.040653231408</c:v>
                </c:pt>
                <c:pt idx="15">
                  <c:v>84697.910288832689</c:v>
                </c:pt>
                <c:pt idx="16">
                  <c:v>84622.566498921646</c:v>
                </c:pt>
                <c:pt idx="17">
                  <c:v>84524.066595820055</c:v>
                </c:pt>
                <c:pt idx="18">
                  <c:v>83678.667411129718</c:v>
                </c:pt>
                <c:pt idx="19">
                  <c:v>83645.188461538462</c:v>
                </c:pt>
                <c:pt idx="20">
                  <c:v>83257.807675341857</c:v>
                </c:pt>
                <c:pt idx="21">
                  <c:v>83151.692192753078</c:v>
                </c:pt>
                <c:pt idx="22">
                  <c:v>82755.992509363292</c:v>
                </c:pt>
                <c:pt idx="23">
                  <c:v>82383.847646773414</c:v>
                </c:pt>
                <c:pt idx="24">
                  <c:v>82226.990556624107</c:v>
                </c:pt>
                <c:pt idx="25">
                  <c:v>82181.168005606029</c:v>
                </c:pt>
                <c:pt idx="26">
                  <c:v>82089.342614075795</c:v>
                </c:pt>
                <c:pt idx="27">
                  <c:v>81778.973233496858</c:v>
                </c:pt>
                <c:pt idx="28">
                  <c:v>81713.185067513899</c:v>
                </c:pt>
                <c:pt idx="29">
                  <c:v>81683.281635168445</c:v>
                </c:pt>
                <c:pt idx="30">
                  <c:v>81486.370327005105</c:v>
                </c:pt>
                <c:pt idx="31">
                  <c:v>81272.813345356175</c:v>
                </c:pt>
                <c:pt idx="32">
                  <c:v>80788.138551031196</c:v>
                </c:pt>
                <c:pt idx="33">
                  <c:v>80696.421906693708</c:v>
                </c:pt>
                <c:pt idx="34">
                  <c:v>80367.898596938772</c:v>
                </c:pt>
                <c:pt idx="35">
                  <c:v>80140.172472100108</c:v>
                </c:pt>
                <c:pt idx="36">
                  <c:v>79335.79914718424</c:v>
                </c:pt>
                <c:pt idx="37">
                  <c:v>78913.380432455582</c:v>
                </c:pt>
                <c:pt idx="38">
                  <c:v>78340.750693833339</c:v>
                </c:pt>
                <c:pt idx="39">
                  <c:v>78038.504322592344</c:v>
                </c:pt>
                <c:pt idx="40">
                  <c:v>78028.782523318601</c:v>
                </c:pt>
                <c:pt idx="41">
                  <c:v>77902.229394631184</c:v>
                </c:pt>
                <c:pt idx="42">
                  <c:v>77689.477674224516</c:v>
                </c:pt>
                <c:pt idx="43">
                  <c:v>77500.318434682529</c:v>
                </c:pt>
                <c:pt idx="44">
                  <c:v>77237.000301477237</c:v>
                </c:pt>
                <c:pt idx="45">
                  <c:v>77227.155462184877</c:v>
                </c:pt>
                <c:pt idx="46">
                  <c:v>76618.343318081039</c:v>
                </c:pt>
                <c:pt idx="47">
                  <c:v>76271.540983606552</c:v>
                </c:pt>
                <c:pt idx="48">
                  <c:v>76149.655138044458</c:v>
                </c:pt>
                <c:pt idx="49">
                  <c:v>75991.982200647253</c:v>
                </c:pt>
                <c:pt idx="50">
                  <c:v>75896.479537366555</c:v>
                </c:pt>
                <c:pt idx="51">
                  <c:v>75645.630723229304</c:v>
                </c:pt>
                <c:pt idx="52">
                  <c:v>75571.628056628062</c:v>
                </c:pt>
                <c:pt idx="53">
                  <c:v>74863.806891468586</c:v>
                </c:pt>
                <c:pt idx="54">
                  <c:v>74147.045580365375</c:v>
                </c:pt>
                <c:pt idx="55">
                  <c:v>74065.098274209013</c:v>
                </c:pt>
                <c:pt idx="56">
                  <c:v>73935.405953501846</c:v>
                </c:pt>
                <c:pt idx="57">
                  <c:v>73588.022274721559</c:v>
                </c:pt>
                <c:pt idx="58">
                  <c:v>73472.116809530722</c:v>
                </c:pt>
                <c:pt idx="59">
                  <c:v>72953.212345142354</c:v>
                </c:pt>
                <c:pt idx="60">
                  <c:v>72756.5</c:v>
                </c:pt>
                <c:pt idx="61">
                  <c:v>72714.132231404961</c:v>
                </c:pt>
                <c:pt idx="62">
                  <c:v>72476.997459779843</c:v>
                </c:pt>
                <c:pt idx="63">
                  <c:v>72243.284840818043</c:v>
                </c:pt>
                <c:pt idx="64">
                  <c:v>71902.925902469913</c:v>
                </c:pt>
                <c:pt idx="65">
                  <c:v>71716.135302476658</c:v>
                </c:pt>
                <c:pt idx="66">
                  <c:v>71605.552238805976</c:v>
                </c:pt>
                <c:pt idx="67">
                  <c:v>70613.686666666661</c:v>
                </c:pt>
                <c:pt idx="68">
                  <c:v>70524.238671545172</c:v>
                </c:pt>
                <c:pt idx="69">
                  <c:v>69835.23369878823</c:v>
                </c:pt>
                <c:pt idx="70">
                  <c:v>69466.214067843612</c:v>
                </c:pt>
                <c:pt idx="71">
                  <c:v>68181.625913866184</c:v>
                </c:pt>
                <c:pt idx="72">
                  <c:v>68068.645468998409</c:v>
                </c:pt>
                <c:pt idx="73">
                  <c:v>66290.16796875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279152"/>
        <c:axId val="3832808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26619763907274"/>
                  <c:y val="-0.87370084359150801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fld id="{FA410453-EE0B-4861-88DF-76D3CAB41282}" type="SERIESNAME">
                      <a:rPr lang="ja-JP" altLang="en-US" sz="1000" baseline="0"/>
                      <a:pPr>
                        <a:defRPr sz="900"/>
                      </a:pPr>
                      <a:t>[系列名]</a:t>
                    </a:fld>
                    <a:r>
                      <a:rPr lang="ja-JP" altLang="en-US" sz="1000" baseline="0"/>
                      <a:t>
</a:t>
                    </a:r>
                    <a:fld id="{2DA9E84A-2023-4819-84FF-FDAA9E1C0AD2}" type="XVALUE">
                      <a:rPr lang="en-US" altLang="ja-JP" sz="1000" baseline="0"/>
                      <a:pPr>
                        <a:defRPr sz="900"/>
                      </a:pPr>
                      <a:t>[X 値]</a:t>
                    </a:fld>
                    <a:endParaRPr lang="ja-JP" altLang="en-US" sz="1000" baseline="0"/>
                  </a:p>
                </c:rich>
              </c:tx>
              <c:spPr/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A9B9-42BE-989A-7FA9D98C7F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市区町村別_歯科医療費!$AB$6:$AB$79</c:f>
              <c:numCache>
                <c:formatCode>General</c:formatCode>
                <c:ptCount val="74"/>
                <c:pt idx="0">
                  <c:v>79086.466044178247</c:v>
                </c:pt>
                <c:pt idx="1">
                  <c:v>79086.466044178247</c:v>
                </c:pt>
                <c:pt idx="2">
                  <c:v>79086.466044178247</c:v>
                </c:pt>
                <c:pt idx="3">
                  <c:v>79086.466044178247</c:v>
                </c:pt>
                <c:pt idx="4">
                  <c:v>79086.466044178247</c:v>
                </c:pt>
                <c:pt idx="5">
                  <c:v>79086.466044178247</c:v>
                </c:pt>
                <c:pt idx="6">
                  <c:v>79086.466044178247</c:v>
                </c:pt>
                <c:pt idx="7">
                  <c:v>79086.466044178247</c:v>
                </c:pt>
                <c:pt idx="8">
                  <c:v>79086.466044178247</c:v>
                </c:pt>
                <c:pt idx="9">
                  <c:v>79086.466044178247</c:v>
                </c:pt>
                <c:pt idx="10">
                  <c:v>79086.466044178247</c:v>
                </c:pt>
                <c:pt idx="11">
                  <c:v>79086.466044178247</c:v>
                </c:pt>
                <c:pt idx="12">
                  <c:v>79086.466044178247</c:v>
                </c:pt>
                <c:pt idx="13">
                  <c:v>79086.466044178247</c:v>
                </c:pt>
                <c:pt idx="14">
                  <c:v>79086.466044178247</c:v>
                </c:pt>
                <c:pt idx="15">
                  <c:v>79086.466044178247</c:v>
                </c:pt>
                <c:pt idx="16">
                  <c:v>79086.466044178247</c:v>
                </c:pt>
                <c:pt idx="17">
                  <c:v>79086.466044178247</c:v>
                </c:pt>
                <c:pt idx="18">
                  <c:v>79086.466044178247</c:v>
                </c:pt>
                <c:pt idx="19">
                  <c:v>79086.466044178247</c:v>
                </c:pt>
                <c:pt idx="20">
                  <c:v>79086.466044178247</c:v>
                </c:pt>
                <c:pt idx="21">
                  <c:v>79086.466044178247</c:v>
                </c:pt>
                <c:pt idx="22">
                  <c:v>79086.466044178247</c:v>
                </c:pt>
                <c:pt idx="23">
                  <c:v>79086.466044178247</c:v>
                </c:pt>
                <c:pt idx="24">
                  <c:v>79086.466044178247</c:v>
                </c:pt>
                <c:pt idx="25">
                  <c:v>79086.466044178247</c:v>
                </c:pt>
                <c:pt idx="26">
                  <c:v>79086.466044178247</c:v>
                </c:pt>
                <c:pt idx="27">
                  <c:v>79086.466044178247</c:v>
                </c:pt>
                <c:pt idx="28">
                  <c:v>79086.466044178247</c:v>
                </c:pt>
                <c:pt idx="29">
                  <c:v>79086.466044178247</c:v>
                </c:pt>
                <c:pt idx="30">
                  <c:v>79086.466044178247</c:v>
                </c:pt>
                <c:pt idx="31">
                  <c:v>79086.466044178247</c:v>
                </c:pt>
                <c:pt idx="32">
                  <c:v>79086.466044178247</c:v>
                </c:pt>
                <c:pt idx="33">
                  <c:v>79086.466044178247</c:v>
                </c:pt>
                <c:pt idx="34">
                  <c:v>79086.466044178247</c:v>
                </c:pt>
                <c:pt idx="35">
                  <c:v>79086.466044178247</c:v>
                </c:pt>
                <c:pt idx="36">
                  <c:v>79086.466044178247</c:v>
                </c:pt>
                <c:pt idx="37">
                  <c:v>79086.466044178247</c:v>
                </c:pt>
                <c:pt idx="38">
                  <c:v>79086.466044178247</c:v>
                </c:pt>
                <c:pt idx="39">
                  <c:v>79086.466044178247</c:v>
                </c:pt>
                <c:pt idx="40">
                  <c:v>79086.466044178247</c:v>
                </c:pt>
                <c:pt idx="41">
                  <c:v>79086.466044178247</c:v>
                </c:pt>
                <c:pt idx="42">
                  <c:v>79086.466044178247</c:v>
                </c:pt>
                <c:pt idx="43">
                  <c:v>79086.466044178247</c:v>
                </c:pt>
                <c:pt idx="44">
                  <c:v>79086.466044178247</c:v>
                </c:pt>
                <c:pt idx="45">
                  <c:v>79086.466044178247</c:v>
                </c:pt>
                <c:pt idx="46">
                  <c:v>79086.466044178247</c:v>
                </c:pt>
                <c:pt idx="47">
                  <c:v>79086.466044178247</c:v>
                </c:pt>
                <c:pt idx="48">
                  <c:v>79086.466044178247</c:v>
                </c:pt>
                <c:pt idx="49">
                  <c:v>79086.466044178247</c:v>
                </c:pt>
                <c:pt idx="50">
                  <c:v>79086.466044178247</c:v>
                </c:pt>
                <c:pt idx="51">
                  <c:v>79086.466044178247</c:v>
                </c:pt>
                <c:pt idx="52">
                  <c:v>79086.466044178247</c:v>
                </c:pt>
                <c:pt idx="53">
                  <c:v>79086.466044178247</c:v>
                </c:pt>
                <c:pt idx="54">
                  <c:v>79086.466044178247</c:v>
                </c:pt>
                <c:pt idx="55">
                  <c:v>79086.466044178247</c:v>
                </c:pt>
                <c:pt idx="56">
                  <c:v>79086.466044178247</c:v>
                </c:pt>
                <c:pt idx="57">
                  <c:v>79086.466044178247</c:v>
                </c:pt>
                <c:pt idx="58">
                  <c:v>79086.466044178247</c:v>
                </c:pt>
                <c:pt idx="59">
                  <c:v>79086.466044178247</c:v>
                </c:pt>
                <c:pt idx="60">
                  <c:v>79086.466044178247</c:v>
                </c:pt>
                <c:pt idx="61">
                  <c:v>79086.466044178247</c:v>
                </c:pt>
                <c:pt idx="62">
                  <c:v>79086.466044178247</c:v>
                </c:pt>
                <c:pt idx="63">
                  <c:v>79086.466044178247</c:v>
                </c:pt>
                <c:pt idx="64">
                  <c:v>79086.466044178247</c:v>
                </c:pt>
                <c:pt idx="65">
                  <c:v>79086.466044178247</c:v>
                </c:pt>
                <c:pt idx="66">
                  <c:v>79086.466044178247</c:v>
                </c:pt>
                <c:pt idx="67">
                  <c:v>79086.466044178247</c:v>
                </c:pt>
                <c:pt idx="68">
                  <c:v>79086.466044178247</c:v>
                </c:pt>
                <c:pt idx="69">
                  <c:v>79086.466044178247</c:v>
                </c:pt>
                <c:pt idx="70">
                  <c:v>79086.466044178247</c:v>
                </c:pt>
                <c:pt idx="71">
                  <c:v>79086.466044178247</c:v>
                </c:pt>
                <c:pt idx="72">
                  <c:v>79086.466044178247</c:v>
                </c:pt>
                <c:pt idx="73">
                  <c:v>79086.466044178247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77472"/>
        <c:axId val="383273552"/>
      </c:scatterChart>
      <c:catAx>
        <c:axId val="383279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80832"/>
        <c:crosses val="autoZero"/>
        <c:auto val="1"/>
        <c:lblAlgn val="ctr"/>
        <c:lblOffset val="100"/>
        <c:noMultiLvlLbl val="0"/>
      </c:catAx>
      <c:valAx>
        <c:axId val="383280832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003450544434152"/>
              <c:y val="4.0233169367283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3279152"/>
        <c:crosses val="autoZero"/>
        <c:crossBetween val="between"/>
      </c:valAx>
      <c:valAx>
        <c:axId val="3832735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3277472"/>
        <c:crosses val="max"/>
        <c:crossBetween val="midCat"/>
      </c:valAx>
      <c:valAx>
        <c:axId val="38327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735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445751865286502"/>
          <c:y val="1.1355737395570652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19</xdr:row>
      <xdr:rowOff>57150</xdr:rowOff>
    </xdr:from>
    <xdr:to>
      <xdr:col>10</xdr:col>
      <xdr:colOff>510540</xdr:colOff>
      <xdr:row>48</xdr:row>
      <xdr:rowOff>152401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9524</xdr:rowOff>
    </xdr:from>
    <xdr:to>
      <xdr:col>9</xdr:col>
      <xdr:colOff>1245421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553272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41647F9-BCD8-4C65-A966-828D39FBE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19049</xdr:rowOff>
    </xdr:from>
    <xdr:to>
      <xdr:col>9</xdr:col>
      <xdr:colOff>1207321</xdr:colOff>
      <xdr:row>74</xdr:row>
      <xdr:rowOff>116249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553272</xdr:colOff>
      <xdr:row>80</xdr:row>
      <xdr:rowOff>170100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FD81C05-C189-47D4-9F7E-890335FEA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" b="71398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28571</xdr:rowOff>
    </xdr:from>
    <xdr:to>
      <xdr:col>9</xdr:col>
      <xdr:colOff>1140645</xdr:colOff>
      <xdr:row>74</xdr:row>
      <xdr:rowOff>125771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553019</xdr:colOff>
      <xdr:row>80</xdr:row>
      <xdr:rowOff>170100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816EF0-6A62-4A05-B8A5-49978980D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1401"/>
        <a:stretch/>
      </xdr:blipFill>
      <xdr:spPr>
        <a:xfrm>
          <a:off x="1152525" y="3086100"/>
          <a:ext cx="7220519" cy="1080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553776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997A6B9-3CF8-4B56-805B-5DB26ADD2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3"/>
        <a:stretch/>
      </xdr:blipFill>
      <xdr:spPr>
        <a:xfrm>
          <a:off x="1152525" y="3086100"/>
          <a:ext cx="7221276" cy="1080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2</xdr:row>
      <xdr:rowOff>9524</xdr:rowOff>
    </xdr:from>
    <xdr:to>
      <xdr:col>9</xdr:col>
      <xdr:colOff>1197796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553524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36E55D-8513-48DA-976E-86E687DF8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52525" y="3086100"/>
          <a:ext cx="7221024" cy="108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38099</xdr:rowOff>
    </xdr:from>
    <xdr:to>
      <xdr:col>9</xdr:col>
      <xdr:colOff>1245421</xdr:colOff>
      <xdr:row>74</xdr:row>
      <xdr:rowOff>135299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553272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7441B1B-4ED3-4636-84AE-2E4EA3865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7285</xdr:colOff>
      <xdr:row>3</xdr:row>
      <xdr:rowOff>19049</xdr:rowOff>
    </xdr:from>
    <xdr:to>
      <xdr:col>19</xdr:col>
      <xdr:colOff>446260</xdr:colOff>
      <xdr:row>77</xdr:row>
      <xdr:rowOff>20028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333374</xdr:colOff>
      <xdr:row>3</xdr:row>
      <xdr:rowOff>19049</xdr:rowOff>
    </xdr:from>
    <xdr:to>
      <xdr:col>8</xdr:col>
      <xdr:colOff>353842</xdr:colOff>
      <xdr:row>77</xdr:row>
      <xdr:rowOff>22119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3</xdr:row>
      <xdr:rowOff>19050</xdr:rowOff>
    </xdr:from>
    <xdr:to>
      <xdr:col>19</xdr:col>
      <xdr:colOff>413776</xdr:colOff>
      <xdr:row>73</xdr:row>
      <xdr:rowOff>78150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333375</xdr:colOff>
      <xdr:row>3</xdr:row>
      <xdr:rowOff>19050</xdr:rowOff>
    </xdr:from>
    <xdr:to>
      <xdr:col>8</xdr:col>
      <xdr:colOff>327482</xdr:colOff>
      <xdr:row>73</xdr:row>
      <xdr:rowOff>78150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19048</xdr:colOff>
      <xdr:row>16</xdr:row>
      <xdr:rowOff>19049</xdr:rowOff>
    </xdr:from>
    <xdr:to>
      <xdr:col>9</xdr:col>
      <xdr:colOff>165734</xdr:colOff>
      <xdr:row>30</xdr:row>
      <xdr:rowOff>189230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B88B1E7-DEAE-47BF-8298-3A24CECDB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270509</xdr:colOff>
      <xdr:row>21</xdr:row>
      <xdr:rowOff>7620</xdr:rowOff>
    </xdr:from>
    <xdr:to>
      <xdr:col>8</xdr:col>
      <xdr:colOff>578566</xdr:colOff>
      <xdr:row>43</xdr:row>
      <xdr:rowOff>15334</xdr:rowOff>
    </xdr:to>
    <xdr:graphicFrame macro="">
      <xdr:nvGraphicFramePr>
        <xdr:cNvPr id="2" name="グラフ4">
          <a:extLst>
            <a:ext uri="{FF2B5EF4-FFF2-40B4-BE49-F238E27FC236}">
              <a16:creationId xmlns:a16="http://schemas.microsoft.com/office/drawing/2014/main" id="{1BA12EC1-DD96-4952-8169-7D2622FA5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271145</xdr:colOff>
      <xdr:row>48</xdr:row>
      <xdr:rowOff>7619</xdr:rowOff>
    </xdr:from>
    <xdr:to>
      <xdr:col>8</xdr:col>
      <xdr:colOff>578695</xdr:colOff>
      <xdr:row>70</xdr:row>
      <xdr:rowOff>23498</xdr:rowOff>
    </xdr:to>
    <xdr:graphicFrame macro="">
      <xdr:nvGraphicFramePr>
        <xdr:cNvPr id="3" name="グラフ4">
          <a:extLst>
            <a:ext uri="{FF2B5EF4-FFF2-40B4-BE49-F238E27FC236}">
              <a16:creationId xmlns:a16="http://schemas.microsoft.com/office/drawing/2014/main" id="{DE694F1A-248A-4DC6-918B-316C6A92B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610422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DA5F844-1E33-453F-B31F-BD487A738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19046</xdr:rowOff>
    </xdr:from>
    <xdr:to>
      <xdr:col>9</xdr:col>
      <xdr:colOff>1188270</xdr:colOff>
      <xdr:row>74</xdr:row>
      <xdr:rowOff>116246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610926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D346C63-1370-4516-861E-EA718D326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1402"/>
        <a:stretch/>
      </xdr:blipFill>
      <xdr:spPr>
        <a:xfrm>
          <a:off x="1152525" y="3086100"/>
          <a:ext cx="7221276" cy="108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9524</xdr:rowOff>
    </xdr:from>
    <xdr:to>
      <xdr:col>9</xdr:col>
      <xdr:colOff>1216846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553524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38B97F4-71D4-4573-8B14-F67D80AFD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52525" y="3086100"/>
          <a:ext cx="7221024" cy="108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553272</xdr:colOff>
      <xdr:row>80</xdr:row>
      <xdr:rowOff>170100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F2B00D3-F4B0-497F-A577-8FCDB44C8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1400"/>
        <a:stretch/>
      </xdr:blipFill>
      <xdr:spPr>
        <a:xfrm>
          <a:off x="1152525" y="3086100"/>
          <a:ext cx="7220772" cy="10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ユーザー定義 1">
    <a:majorFont>
      <a:latin typeface="ＭＳ 明朝"/>
      <a:ea typeface="ＭＳ 明朝"/>
      <a:cs typeface=""/>
    </a:majorFont>
    <a:minorFont>
      <a:latin typeface="ＭＳ 明朝"/>
      <a:ea typeface="ＭＳ 明朝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ユーザー定義 1">
    <a:majorFont>
      <a:latin typeface="ＭＳ 明朝"/>
      <a:ea typeface="ＭＳ 明朝"/>
      <a:cs typeface=""/>
    </a:majorFont>
    <a:minorFont>
      <a:latin typeface="ＭＳ 明朝"/>
      <a:ea typeface="ＭＳ 明朝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52"/>
  <sheetViews>
    <sheetView showGridLines="0" tabSelected="1" zoomScaleNormal="100" zoomScaleSheetLayoutView="100" zoomScalePageLayoutView="85" workbookViewId="0"/>
  </sheetViews>
  <sheetFormatPr defaultColWidth="9" defaultRowHeight="13.5"/>
  <cols>
    <col min="1" max="1" width="4.5" style="3" customWidth="1"/>
    <col min="2" max="2" width="11.25" style="3" customWidth="1"/>
    <col min="3" max="8" width="10.75" style="3" customWidth="1"/>
    <col min="9" max="9" width="12.5" style="3" customWidth="1"/>
    <col min="10" max="11" width="10.75" style="3" customWidth="1"/>
    <col min="12" max="14" width="8.625" style="3" customWidth="1"/>
    <col min="15" max="16384" width="9" style="3"/>
  </cols>
  <sheetData>
    <row r="1" spans="1:11" ht="16.5" customHeight="1">
      <c r="A1" s="4" t="s">
        <v>120</v>
      </c>
      <c r="C1" s="2"/>
      <c r="D1" s="2"/>
      <c r="E1" s="2"/>
      <c r="F1" s="2"/>
      <c r="G1" s="2"/>
      <c r="H1" s="2"/>
      <c r="I1" s="2"/>
    </row>
    <row r="2" spans="1:11" ht="16.149999999999999" customHeight="1">
      <c r="A2" s="2" t="s">
        <v>109</v>
      </c>
      <c r="C2" s="2"/>
      <c r="D2" s="2"/>
      <c r="E2" s="2"/>
      <c r="F2" s="2"/>
      <c r="G2" s="2"/>
      <c r="H2" s="2"/>
      <c r="I2" s="2"/>
    </row>
    <row r="3" spans="1:11" ht="18" customHeight="1">
      <c r="B3" s="290" t="s">
        <v>65</v>
      </c>
      <c r="C3" s="5" t="s">
        <v>66</v>
      </c>
      <c r="D3" s="68" t="s">
        <v>67</v>
      </c>
      <c r="E3" s="5" t="s">
        <v>68</v>
      </c>
      <c r="F3" s="5" t="s">
        <v>69</v>
      </c>
      <c r="G3" s="5" t="s">
        <v>70</v>
      </c>
      <c r="H3" s="5" t="s">
        <v>71</v>
      </c>
      <c r="I3" s="5" t="s">
        <v>72</v>
      </c>
      <c r="J3" s="5" t="s">
        <v>73</v>
      </c>
      <c r="K3" s="5" t="s">
        <v>74</v>
      </c>
    </row>
    <row r="4" spans="1:11" ht="26.25" customHeight="1">
      <c r="B4" s="291"/>
      <c r="C4" s="288" t="s">
        <v>75</v>
      </c>
      <c r="D4" s="288" t="s">
        <v>214</v>
      </c>
      <c r="E4" s="288" t="s">
        <v>215</v>
      </c>
      <c r="F4" s="288" t="s">
        <v>216</v>
      </c>
      <c r="G4" s="286" t="s">
        <v>252</v>
      </c>
      <c r="H4" s="286" t="s">
        <v>253</v>
      </c>
      <c r="I4" s="286" t="s">
        <v>217</v>
      </c>
      <c r="J4" s="286" t="s">
        <v>254</v>
      </c>
      <c r="K4" s="286" t="s">
        <v>279</v>
      </c>
    </row>
    <row r="5" spans="1:11" ht="26.25" customHeight="1">
      <c r="B5" s="292"/>
      <c r="C5" s="289"/>
      <c r="D5" s="289"/>
      <c r="E5" s="289"/>
      <c r="F5" s="289"/>
      <c r="G5" s="287"/>
      <c r="H5" s="287"/>
      <c r="I5" s="287"/>
      <c r="J5" s="287"/>
      <c r="K5" s="287"/>
    </row>
    <row r="6" spans="1:11" ht="26.65" customHeight="1">
      <c r="B6" s="10" t="s">
        <v>98</v>
      </c>
      <c r="C6" s="124">
        <v>3123</v>
      </c>
      <c r="D6" s="268">
        <v>8607</v>
      </c>
      <c r="E6" s="124">
        <v>160146540</v>
      </c>
      <c r="F6" s="124">
        <v>1684</v>
      </c>
      <c r="G6" s="136">
        <f>IFERROR(E6/C6,"-")</f>
        <v>51279.711815561961</v>
      </c>
      <c r="H6" s="136">
        <f t="shared" ref="H6:H13" si="0">IFERROR(E6/D6,"-")</f>
        <v>18606.54583478564</v>
      </c>
      <c r="I6" s="136">
        <f t="shared" ref="I6:I13" si="1">IFERROR(E6/F6,"-")</f>
        <v>95098.895486935871</v>
      </c>
      <c r="J6" s="257">
        <f t="shared" ref="J6:J13" si="2">IFERROR(D6/C6,"-")</f>
        <v>2.7560038424591737</v>
      </c>
      <c r="K6" s="7">
        <f t="shared" ref="K6:K13" si="3">IFERROR(F6/C6,"-")</f>
        <v>0.53922510406660262</v>
      </c>
    </row>
    <row r="7" spans="1:11" ht="26.65" customHeight="1">
      <c r="B7" s="10" t="s">
        <v>99</v>
      </c>
      <c r="C7" s="124">
        <v>8327</v>
      </c>
      <c r="D7" s="268">
        <v>23646</v>
      </c>
      <c r="E7" s="124">
        <v>446204300</v>
      </c>
      <c r="F7" s="124">
        <v>4529</v>
      </c>
      <c r="G7" s="136">
        <f t="shared" ref="G7:G13" si="4">IFERROR(E7/C7,"-")</f>
        <v>53585.240782995075</v>
      </c>
      <c r="H7" s="136">
        <f t="shared" si="0"/>
        <v>18870.181003129492</v>
      </c>
      <c r="I7" s="136">
        <f t="shared" si="1"/>
        <v>98521.59417089865</v>
      </c>
      <c r="J7" s="257">
        <f t="shared" si="2"/>
        <v>2.8396781553981025</v>
      </c>
      <c r="K7" s="7">
        <f t="shared" si="3"/>
        <v>0.54389335895280411</v>
      </c>
    </row>
    <row r="8" spans="1:11" ht="26.65" customHeight="1">
      <c r="B8" s="10" t="s">
        <v>100</v>
      </c>
      <c r="C8" s="124">
        <v>473655</v>
      </c>
      <c r="D8" s="268">
        <v>1218760</v>
      </c>
      <c r="E8" s="124">
        <v>19237094970</v>
      </c>
      <c r="F8" s="124">
        <v>271609</v>
      </c>
      <c r="G8" s="136">
        <f t="shared" si="4"/>
        <v>40614.149475884347</v>
      </c>
      <c r="H8" s="136">
        <f t="shared" si="0"/>
        <v>15784.153541304277</v>
      </c>
      <c r="I8" s="136">
        <f t="shared" si="1"/>
        <v>70826.426848889401</v>
      </c>
      <c r="J8" s="257">
        <f t="shared" si="2"/>
        <v>2.5730964520589881</v>
      </c>
      <c r="K8" s="7">
        <f t="shared" si="3"/>
        <v>0.57343213942637572</v>
      </c>
    </row>
    <row r="9" spans="1:11" ht="26.65" customHeight="1">
      <c r="B9" s="10" t="s">
        <v>101</v>
      </c>
      <c r="C9" s="124">
        <v>378672</v>
      </c>
      <c r="D9" s="268">
        <v>1037108</v>
      </c>
      <c r="E9" s="124">
        <v>16925659530</v>
      </c>
      <c r="F9" s="124">
        <v>215119</v>
      </c>
      <c r="G9" s="136">
        <f t="shared" si="4"/>
        <v>44697.414992394471</v>
      </c>
      <c r="H9" s="136">
        <f t="shared" si="0"/>
        <v>16320.054931598252</v>
      </c>
      <c r="I9" s="136">
        <f t="shared" si="1"/>
        <v>78680.449100265439</v>
      </c>
      <c r="J9" s="257">
        <f t="shared" si="2"/>
        <v>2.7388029746059916</v>
      </c>
      <c r="K9" s="7">
        <f t="shared" si="3"/>
        <v>0.56808794946550045</v>
      </c>
    </row>
    <row r="10" spans="1:11" ht="26.65" customHeight="1">
      <c r="B10" s="10" t="s">
        <v>102</v>
      </c>
      <c r="C10" s="124">
        <v>246230</v>
      </c>
      <c r="D10" s="268">
        <v>642967</v>
      </c>
      <c r="E10" s="124">
        <v>10960300240</v>
      </c>
      <c r="F10" s="124">
        <v>127774</v>
      </c>
      <c r="G10" s="136">
        <f t="shared" si="4"/>
        <v>44512.448686187709</v>
      </c>
      <c r="H10" s="136">
        <f t="shared" si="0"/>
        <v>17046.44288120541</v>
      </c>
      <c r="I10" s="136">
        <f t="shared" si="1"/>
        <v>85778.798816660666</v>
      </c>
      <c r="J10" s="257">
        <f t="shared" si="2"/>
        <v>2.6112455833976362</v>
      </c>
      <c r="K10" s="7">
        <f t="shared" si="3"/>
        <v>0.51892133371238269</v>
      </c>
    </row>
    <row r="11" spans="1:11" ht="26.65" customHeight="1">
      <c r="B11" s="10" t="s">
        <v>103</v>
      </c>
      <c r="C11" s="124">
        <v>113179</v>
      </c>
      <c r="D11" s="268">
        <v>290076</v>
      </c>
      <c r="E11" s="124">
        <v>5047765290</v>
      </c>
      <c r="F11" s="124">
        <v>52746</v>
      </c>
      <c r="G11" s="136">
        <f t="shared" si="4"/>
        <v>44599.839987983636</v>
      </c>
      <c r="H11" s="136">
        <f t="shared" si="0"/>
        <v>17401.526806767881</v>
      </c>
      <c r="I11" s="136">
        <f t="shared" si="1"/>
        <v>95699.489819133203</v>
      </c>
      <c r="J11" s="257">
        <f t="shared" si="2"/>
        <v>2.5629842992074501</v>
      </c>
      <c r="K11" s="7">
        <f t="shared" si="3"/>
        <v>0.46604051988443085</v>
      </c>
    </row>
    <row r="12" spans="1:11" ht="26.65" customHeight="1" thickBot="1">
      <c r="B12" s="10" t="s">
        <v>104</v>
      </c>
      <c r="C12" s="124">
        <v>41727</v>
      </c>
      <c r="D12" s="268">
        <v>106502</v>
      </c>
      <c r="E12" s="124">
        <v>1862324050</v>
      </c>
      <c r="F12" s="124">
        <v>17422</v>
      </c>
      <c r="G12" s="136">
        <f t="shared" si="4"/>
        <v>44631.15129292784</v>
      </c>
      <c r="H12" s="136">
        <f t="shared" si="0"/>
        <v>17486.2824172316</v>
      </c>
      <c r="I12" s="136">
        <f t="shared" si="1"/>
        <v>106894.96326483756</v>
      </c>
      <c r="J12" s="257">
        <f t="shared" si="2"/>
        <v>2.5523521940230545</v>
      </c>
      <c r="K12" s="7">
        <f t="shared" si="3"/>
        <v>0.41752342607903753</v>
      </c>
    </row>
    <row r="13" spans="1:11" ht="26.65" customHeight="1" thickTop="1">
      <c r="B13" s="11" t="s">
        <v>76</v>
      </c>
      <c r="C13" s="128">
        <v>1264913</v>
      </c>
      <c r="D13" s="170">
        <f>SUM(D6:D12)</f>
        <v>3327666</v>
      </c>
      <c r="E13" s="128">
        <f>SUM(E6:E12)</f>
        <v>54639494920</v>
      </c>
      <c r="F13" s="128">
        <f>SUM(F6:F12)</f>
        <v>690883</v>
      </c>
      <c r="G13" s="137">
        <f t="shared" si="4"/>
        <v>43196.247425712281</v>
      </c>
      <c r="H13" s="137">
        <f t="shared" si="0"/>
        <v>16419.765361066886</v>
      </c>
      <c r="I13" s="137">
        <f t="shared" si="1"/>
        <v>79086.466044178247</v>
      </c>
      <c r="J13" s="258">
        <f t="shared" si="2"/>
        <v>2.6307469367458474</v>
      </c>
      <c r="K13" s="9">
        <f t="shared" si="3"/>
        <v>0.54619013323445964</v>
      </c>
    </row>
    <row r="14" spans="1:11">
      <c r="B14" s="25" t="s">
        <v>276</v>
      </c>
    </row>
    <row r="15" spans="1:11">
      <c r="B15" s="25" t="s">
        <v>111</v>
      </c>
    </row>
    <row r="16" spans="1:11">
      <c r="B16" s="25" t="s">
        <v>278</v>
      </c>
    </row>
    <row r="17" spans="1:13" ht="16.5" customHeight="1">
      <c r="B17" s="2"/>
    </row>
    <row r="18" spans="1:13" ht="16.5" customHeight="1">
      <c r="A18" s="2" t="s">
        <v>120</v>
      </c>
      <c r="B18" s="2"/>
    </row>
    <row r="19" spans="1:13" ht="16.5" customHeight="1">
      <c r="A19" s="2" t="s">
        <v>109</v>
      </c>
      <c r="B19" s="2"/>
    </row>
    <row r="20" spans="1:13">
      <c r="M20" s="3" t="s">
        <v>282</v>
      </c>
    </row>
    <row r="21" spans="1:13">
      <c r="M21" s="3" t="s">
        <v>283</v>
      </c>
    </row>
    <row r="22" spans="1:13">
      <c r="M22" s="3" t="s">
        <v>284</v>
      </c>
    </row>
    <row r="50" spans="2:2">
      <c r="B50" s="25" t="s">
        <v>276</v>
      </c>
    </row>
    <row r="51" spans="2:2">
      <c r="B51" s="25" t="s">
        <v>111</v>
      </c>
    </row>
    <row r="52" spans="2:2">
      <c r="B52" s="25" t="s">
        <v>278</v>
      </c>
    </row>
  </sheetData>
  <mergeCells count="10">
    <mergeCell ref="F4:F5"/>
    <mergeCell ref="B3:B5"/>
    <mergeCell ref="C4:C5"/>
    <mergeCell ref="E4:E5"/>
    <mergeCell ref="D4:D5"/>
    <mergeCell ref="G4:G5"/>
    <mergeCell ref="H4:H5"/>
    <mergeCell ref="I4:I5"/>
    <mergeCell ref="J4:J5"/>
    <mergeCell ref="K4:K5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rowBreaks count="1" manualBreakCount="1">
    <brk id="5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127</v>
      </c>
      <c r="K1" s="65"/>
    </row>
    <row r="2" spans="1:16">
      <c r="A2" s="48" t="s">
        <v>118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211">
        <v>2.7600000000000007</v>
      </c>
      <c r="E5" s="41" t="s">
        <v>264</v>
      </c>
      <c r="F5" s="211">
        <v>2.9</v>
      </c>
      <c r="G5" s="54" t="s">
        <v>265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211">
        <v>2.6200000000000006</v>
      </c>
      <c r="E7" s="41" t="s">
        <v>264</v>
      </c>
      <c r="F7" s="211">
        <v>2.7600000000000007</v>
      </c>
      <c r="G7" s="54" t="s">
        <v>266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211">
        <v>2.4800000000000004</v>
      </c>
      <c r="E9" s="41" t="s">
        <v>264</v>
      </c>
      <c r="F9" s="211">
        <v>2.6200000000000006</v>
      </c>
      <c r="G9" s="54" t="s">
        <v>266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211">
        <v>2.3400000000000003</v>
      </c>
      <c r="E11" s="41" t="s">
        <v>264</v>
      </c>
      <c r="F11" s="211">
        <v>2.4800000000000004</v>
      </c>
      <c r="G11" s="54" t="s">
        <v>266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211">
        <v>2.2000000000000002</v>
      </c>
      <c r="E13" s="41" t="s">
        <v>264</v>
      </c>
      <c r="F13" s="211">
        <v>2.3400000000000003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130</v>
      </c>
    </row>
    <row r="2" spans="1:1" ht="16.5" customHeight="1">
      <c r="A2" s="2" t="s">
        <v>106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2" t="s">
        <v>130</v>
      </c>
    </row>
    <row r="2" spans="1:16">
      <c r="A2" s="48" t="s">
        <v>118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2">
        <v>0.57200000000000006</v>
      </c>
      <c r="E5" s="41" t="s">
        <v>264</v>
      </c>
      <c r="F5" s="63">
        <v>0.59</v>
      </c>
      <c r="G5" s="54" t="s">
        <v>265</v>
      </c>
    </row>
    <row r="6" spans="1:16">
      <c r="B6" s="52"/>
      <c r="D6" s="62"/>
      <c r="E6" s="41"/>
      <c r="F6" s="63"/>
      <c r="G6" s="54"/>
    </row>
    <row r="7" spans="1:16">
      <c r="B7" s="52"/>
      <c r="C7" s="55"/>
      <c r="D7" s="62">
        <v>0.55400000000000005</v>
      </c>
      <c r="E7" s="41" t="s">
        <v>264</v>
      </c>
      <c r="F7" s="63">
        <v>0.57200000000000006</v>
      </c>
      <c r="G7" s="54" t="s">
        <v>266</v>
      </c>
    </row>
    <row r="8" spans="1:16">
      <c r="B8" s="52"/>
      <c r="D8" s="62"/>
      <c r="E8" s="41"/>
      <c r="F8" s="63"/>
      <c r="G8" s="54"/>
    </row>
    <row r="9" spans="1:16">
      <c r="B9" s="52"/>
      <c r="C9" s="56"/>
      <c r="D9" s="62">
        <v>0.53600000000000003</v>
      </c>
      <c r="E9" s="41" t="s">
        <v>264</v>
      </c>
      <c r="F9" s="63">
        <v>0.55400000000000005</v>
      </c>
      <c r="G9" s="54" t="s">
        <v>266</v>
      </c>
    </row>
    <row r="10" spans="1:16">
      <c r="B10" s="52"/>
      <c r="D10" s="62"/>
      <c r="E10" s="41"/>
      <c r="F10" s="63"/>
      <c r="G10" s="54"/>
    </row>
    <row r="11" spans="1:16">
      <c r="B11" s="52"/>
      <c r="C11" s="57"/>
      <c r="D11" s="62">
        <v>0.51800000000000002</v>
      </c>
      <c r="E11" s="41" t="s">
        <v>264</v>
      </c>
      <c r="F11" s="63">
        <v>0.53600000000000003</v>
      </c>
      <c r="G11" s="54" t="s">
        <v>266</v>
      </c>
    </row>
    <row r="12" spans="1:16">
      <c r="B12" s="52"/>
      <c r="D12" s="62"/>
      <c r="E12" s="41"/>
      <c r="F12" s="63"/>
      <c r="G12" s="54"/>
    </row>
    <row r="13" spans="1:16">
      <c r="B13" s="52"/>
      <c r="C13" s="58"/>
      <c r="D13" s="62">
        <v>0.5</v>
      </c>
      <c r="E13" s="41" t="s">
        <v>264</v>
      </c>
      <c r="F13" s="63">
        <v>0.51800000000000002</v>
      </c>
      <c r="G13" s="54" t="s">
        <v>266</v>
      </c>
    </row>
    <row r="14" spans="1:16">
      <c r="B14" s="59"/>
      <c r="C14" s="60"/>
      <c r="D14" s="60"/>
      <c r="E14" s="60"/>
      <c r="F14" s="60"/>
      <c r="G14" s="64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E88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25" style="3" customWidth="1"/>
    <col min="3" max="3" width="10.375" style="3" customWidth="1"/>
    <col min="4" max="7" width="9.75" style="3" customWidth="1"/>
    <col min="8" max="8" width="10.75" style="3" customWidth="1"/>
    <col min="9" max="9" width="12.5" style="3" customWidth="1"/>
    <col min="10" max="12" width="10.75" style="3" customWidth="1"/>
    <col min="13" max="14" width="9" style="3"/>
    <col min="15" max="15" width="12.125" style="14" customWidth="1"/>
    <col min="16" max="16" width="9.125" style="14" bestFit="1" customWidth="1"/>
    <col min="17" max="17" width="12.125" style="14" customWidth="1"/>
    <col min="18" max="18" width="9.125" style="14" bestFit="1" customWidth="1"/>
    <col min="19" max="19" width="12.125" style="14" customWidth="1"/>
    <col min="20" max="20" width="9.375" style="14" customWidth="1"/>
    <col min="21" max="21" width="12.125" style="14" customWidth="1"/>
    <col min="22" max="22" width="9.125" style="14" bestFit="1" customWidth="1"/>
    <col min="23" max="23" width="12.125" style="14" customWidth="1"/>
    <col min="24" max="24" width="11.75" style="14" customWidth="1"/>
    <col min="25" max="25" width="9" style="14"/>
    <col min="26" max="30" width="15" style="14" customWidth="1"/>
    <col min="31" max="31" width="9.125" style="14" bestFit="1" customWidth="1"/>
    <col min="32" max="16384" width="9" style="3"/>
  </cols>
  <sheetData>
    <row r="1" spans="1:31" ht="16.5" customHeight="1">
      <c r="A1" s="4" t="s">
        <v>196</v>
      </c>
    </row>
    <row r="2" spans="1:31" ht="16.5" customHeight="1">
      <c r="A2" s="4" t="s">
        <v>107</v>
      </c>
    </row>
    <row r="3" spans="1:31" s="15" customFormat="1" ht="18" customHeight="1">
      <c r="B3" s="295"/>
      <c r="C3" s="295" t="s">
        <v>95</v>
      </c>
      <c r="D3" s="68" t="s">
        <v>66</v>
      </c>
      <c r="E3" s="68" t="s">
        <v>67</v>
      </c>
      <c r="F3" s="68" t="s">
        <v>68</v>
      </c>
      <c r="G3" s="68" t="s">
        <v>69</v>
      </c>
      <c r="H3" s="68" t="s">
        <v>70</v>
      </c>
      <c r="I3" s="68" t="s">
        <v>71</v>
      </c>
      <c r="J3" s="68" t="s">
        <v>72</v>
      </c>
      <c r="K3" s="68" t="s">
        <v>73</v>
      </c>
      <c r="L3" s="68" t="s">
        <v>74</v>
      </c>
      <c r="O3" s="14" t="s">
        <v>113</v>
      </c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</row>
    <row r="4" spans="1:31" s="15" customFormat="1" ht="26.25" customHeight="1">
      <c r="B4" s="295"/>
      <c r="C4" s="295"/>
      <c r="D4" s="313" t="s">
        <v>75</v>
      </c>
      <c r="E4" s="313" t="s">
        <v>214</v>
      </c>
      <c r="F4" s="313" t="s">
        <v>215</v>
      </c>
      <c r="G4" s="313" t="s">
        <v>216</v>
      </c>
      <c r="H4" s="286" t="s">
        <v>252</v>
      </c>
      <c r="I4" s="286" t="s">
        <v>250</v>
      </c>
      <c r="J4" s="286" t="s">
        <v>251</v>
      </c>
      <c r="K4" s="286" t="s">
        <v>249</v>
      </c>
      <c r="L4" s="286" t="s">
        <v>279</v>
      </c>
      <c r="O4" s="296" t="s">
        <v>246</v>
      </c>
      <c r="P4" s="297"/>
      <c r="Q4" s="300" t="s">
        <v>121</v>
      </c>
      <c r="R4" s="301"/>
      <c r="S4" s="296" t="s">
        <v>240</v>
      </c>
      <c r="T4" s="297"/>
      <c r="U4" s="296" t="s">
        <v>129</v>
      </c>
      <c r="V4" s="297"/>
      <c r="W4" s="306" t="s">
        <v>241</v>
      </c>
      <c r="X4" s="297"/>
      <c r="Y4" s="17"/>
      <c r="Z4" s="310" t="s">
        <v>223</v>
      </c>
      <c r="AA4" s="310" t="s">
        <v>224</v>
      </c>
      <c r="AB4" s="310" t="s">
        <v>225</v>
      </c>
      <c r="AC4" s="310" t="s">
        <v>221</v>
      </c>
      <c r="AD4" s="310" t="s">
        <v>226</v>
      </c>
      <c r="AE4" s="315"/>
    </row>
    <row r="5" spans="1:31" s="15" customFormat="1" ht="26.25" customHeight="1">
      <c r="B5" s="295"/>
      <c r="C5" s="295"/>
      <c r="D5" s="314"/>
      <c r="E5" s="314"/>
      <c r="F5" s="314"/>
      <c r="G5" s="314"/>
      <c r="H5" s="287"/>
      <c r="I5" s="287"/>
      <c r="J5" s="287"/>
      <c r="K5" s="287"/>
      <c r="L5" s="287"/>
      <c r="O5" s="298"/>
      <c r="P5" s="299"/>
      <c r="Q5" s="302"/>
      <c r="R5" s="303"/>
      <c r="S5" s="304"/>
      <c r="T5" s="305"/>
      <c r="U5" s="298"/>
      <c r="V5" s="299"/>
      <c r="W5" s="307"/>
      <c r="X5" s="299"/>
      <c r="Y5" s="17"/>
      <c r="Z5" s="310"/>
      <c r="AA5" s="310"/>
      <c r="AB5" s="310"/>
      <c r="AC5" s="310"/>
      <c r="AD5" s="310"/>
      <c r="AE5" s="316"/>
    </row>
    <row r="6" spans="1:31" s="15" customFormat="1" ht="12">
      <c r="B6" s="6">
        <v>1</v>
      </c>
      <c r="C6" s="12" t="s">
        <v>58</v>
      </c>
      <c r="D6" s="124">
        <v>359595</v>
      </c>
      <c r="E6" s="268">
        <v>941356</v>
      </c>
      <c r="F6" s="124">
        <v>15863261870</v>
      </c>
      <c r="G6" s="124">
        <v>186788</v>
      </c>
      <c r="H6" s="136">
        <f>IFERROR(F6/D6,"-")</f>
        <v>44114.244830990421</v>
      </c>
      <c r="I6" s="136">
        <f>IFERROR(F6/E6,"-")</f>
        <v>16851.501312999546</v>
      </c>
      <c r="J6" s="136">
        <f>IFERROR(F6/G6,"-")</f>
        <v>84926.557755316186</v>
      </c>
      <c r="K6" s="257">
        <f>IFERROR(E6/D6,"-")</f>
        <v>2.6178228284597949</v>
      </c>
      <c r="L6" s="171">
        <f>IFERROR(G6/D6,"-")</f>
        <v>0.51943992547171125</v>
      </c>
      <c r="O6" s="18" t="str">
        <f t="shared" ref="O6:O37" si="0">INDEX($C$6:$C$79,MATCH(P6,H$6:H$79,0))</f>
        <v>東住吉区</v>
      </c>
      <c r="P6" s="134">
        <f t="shared" ref="P6:P37" si="1">LARGE(H$6:H$79,ROW(A1))</f>
        <v>48193.072887124217</v>
      </c>
      <c r="Q6" s="18" t="str">
        <f t="shared" ref="Q6:Q37" si="2">INDEX($C$6:$C$79,MATCH(R6,I$6:I$79,0))</f>
        <v>生野区</v>
      </c>
      <c r="R6" s="135">
        <f t="shared" ref="R6:R37" si="3">LARGE(I$6:I$79,ROW(A1))</f>
        <v>18008.234436648461</v>
      </c>
      <c r="S6" s="18" t="str">
        <f t="shared" ref="S6:S37" si="4">INDEX($C$6:$C$79,MATCH(T6,J$6:J$79,0))</f>
        <v>此花区</v>
      </c>
      <c r="T6" s="202">
        <f t="shared" ref="T6:T37" si="5">LARGE(J$6:J$79,ROW(A1))</f>
        <v>93037.73776742215</v>
      </c>
      <c r="U6" s="18" t="str">
        <f t="shared" ref="U6:U37" si="6">INDEX($C$6:$C$79,MATCH(V6,K$6:K$79,0))</f>
        <v>福島区</v>
      </c>
      <c r="V6" s="261">
        <f t="shared" ref="V6:V37" si="7">LARGE(K$6:K$79,ROW(A1))</f>
        <v>2.895945629247715</v>
      </c>
      <c r="W6" s="19" t="str">
        <f t="shared" ref="W6:W37" si="8">INDEX($C$6:$C$79,MATCH(X6,L$6:L$79,0))</f>
        <v>豊能町</v>
      </c>
      <c r="X6" s="121">
        <f t="shared" ref="X6:X37" si="9">LARGE(L$6:L$79,ROW(A1))</f>
        <v>0.62234824616677165</v>
      </c>
      <c r="Y6" s="16"/>
      <c r="Z6" s="122">
        <f>$H$80</f>
        <v>43196.247425712281</v>
      </c>
      <c r="AA6" s="122">
        <f>$I$80</f>
        <v>16419.765361066886</v>
      </c>
      <c r="AB6" s="122">
        <f>$J$80</f>
        <v>79086.466044178247</v>
      </c>
      <c r="AC6" s="208">
        <f>$K$80</f>
        <v>2.6307469367458474</v>
      </c>
      <c r="AD6" s="102">
        <f>$L$80</f>
        <v>0.54619013323445964</v>
      </c>
      <c r="AE6" s="122">
        <v>0</v>
      </c>
    </row>
    <row r="7" spans="1:31" s="15" customFormat="1" ht="12">
      <c r="B7" s="6">
        <v>2</v>
      </c>
      <c r="C7" s="12" t="s">
        <v>77</v>
      </c>
      <c r="D7" s="124">
        <v>13587</v>
      </c>
      <c r="E7" s="268">
        <v>36959</v>
      </c>
      <c r="F7" s="124">
        <v>631005950</v>
      </c>
      <c r="G7" s="124">
        <v>7095</v>
      </c>
      <c r="H7" s="136">
        <f t="shared" ref="H7:H70" si="10">IFERROR(F7/D7,"-")</f>
        <v>46441.889305954224</v>
      </c>
      <c r="I7" s="136">
        <f t="shared" ref="I7:I70" si="11">IFERROR(F7/E7,"-")</f>
        <v>17073.133742796072</v>
      </c>
      <c r="J7" s="136">
        <f t="shared" ref="J7:J70" si="12">IFERROR(F7/G7,"-")</f>
        <v>88936.70894996477</v>
      </c>
      <c r="K7" s="257">
        <f t="shared" ref="K7:K70" si="13">IFERROR(E7/D7,"-")</f>
        <v>2.7201736954441746</v>
      </c>
      <c r="L7" s="171">
        <f t="shared" ref="L7:L70" si="14">IFERROR(G7/D7,"-")</f>
        <v>0.52219032899094719</v>
      </c>
      <c r="O7" s="18" t="str">
        <f t="shared" si="0"/>
        <v>北区</v>
      </c>
      <c r="P7" s="134">
        <f t="shared" si="1"/>
        <v>47900.327071326996</v>
      </c>
      <c r="Q7" s="18" t="str">
        <f t="shared" si="2"/>
        <v>太子町</v>
      </c>
      <c r="R7" s="135">
        <f t="shared" si="3"/>
        <v>17961.648066958947</v>
      </c>
      <c r="S7" s="18" t="str">
        <f t="shared" si="4"/>
        <v>東住吉区</v>
      </c>
      <c r="T7" s="202">
        <f t="shared" si="5"/>
        <v>91572.898329441348</v>
      </c>
      <c r="U7" s="18" t="str">
        <f t="shared" si="6"/>
        <v>北区</v>
      </c>
      <c r="V7" s="261">
        <f t="shared" si="7"/>
        <v>2.8660279919167726</v>
      </c>
      <c r="W7" s="19" t="str">
        <f t="shared" si="8"/>
        <v>箕面市</v>
      </c>
      <c r="X7" s="121">
        <f t="shared" si="9"/>
        <v>0.60147695441813087</v>
      </c>
      <c r="Y7" s="16"/>
      <c r="Z7" s="122">
        <f t="shared" ref="Z7:Z70" si="15">$H$80</f>
        <v>43196.247425712281</v>
      </c>
      <c r="AA7" s="122">
        <f t="shared" ref="AA7:AA70" si="16">$I$80</f>
        <v>16419.765361066886</v>
      </c>
      <c r="AB7" s="122">
        <f t="shared" ref="AB7:AB70" si="17">$J$80</f>
        <v>79086.466044178247</v>
      </c>
      <c r="AC7" s="208">
        <f t="shared" ref="AC7:AC70" si="18">$K$80</f>
        <v>2.6307469367458474</v>
      </c>
      <c r="AD7" s="102">
        <f t="shared" ref="AD7:AD70" si="19">$L$80</f>
        <v>0.54619013323445964</v>
      </c>
      <c r="AE7" s="122">
        <v>0</v>
      </c>
    </row>
    <row r="8" spans="1:31" s="15" customFormat="1" ht="12">
      <c r="B8" s="6">
        <v>3</v>
      </c>
      <c r="C8" s="13" t="s">
        <v>78</v>
      </c>
      <c r="D8" s="124">
        <v>8534</v>
      </c>
      <c r="E8" s="268">
        <v>24714</v>
      </c>
      <c r="F8" s="124">
        <v>406860230</v>
      </c>
      <c r="G8" s="124">
        <v>4650</v>
      </c>
      <c r="H8" s="136">
        <f t="shared" si="10"/>
        <v>47675.208577454883</v>
      </c>
      <c r="I8" s="136">
        <f t="shared" si="11"/>
        <v>16462.742979687628</v>
      </c>
      <c r="J8" s="136">
        <f t="shared" si="12"/>
        <v>87496.823655913977</v>
      </c>
      <c r="K8" s="257">
        <f t="shared" si="13"/>
        <v>2.895945629247715</v>
      </c>
      <c r="L8" s="171">
        <f t="shared" si="14"/>
        <v>0.54487930630419501</v>
      </c>
      <c r="O8" s="18" t="str">
        <f t="shared" si="0"/>
        <v>福島区</v>
      </c>
      <c r="P8" s="134">
        <f t="shared" si="1"/>
        <v>47675.208577454883</v>
      </c>
      <c r="Q8" s="18" t="str">
        <f t="shared" si="2"/>
        <v>泉佐野市</v>
      </c>
      <c r="R8" s="135">
        <f t="shared" si="3"/>
        <v>17955.850731430193</v>
      </c>
      <c r="S8" s="18" t="str">
        <f t="shared" si="4"/>
        <v>西成区</v>
      </c>
      <c r="T8" s="202">
        <f t="shared" si="5"/>
        <v>91393.643178410799</v>
      </c>
      <c r="U8" s="18" t="str">
        <f t="shared" si="6"/>
        <v>東住吉区</v>
      </c>
      <c r="V8" s="261">
        <f t="shared" si="7"/>
        <v>2.8645301569294763</v>
      </c>
      <c r="W8" s="19" t="str">
        <f t="shared" si="8"/>
        <v>池田市</v>
      </c>
      <c r="X8" s="121">
        <f t="shared" si="9"/>
        <v>0.58425720620842569</v>
      </c>
      <c r="Y8" s="16"/>
      <c r="Z8" s="122">
        <f t="shared" si="15"/>
        <v>43196.247425712281</v>
      </c>
      <c r="AA8" s="122">
        <f t="shared" si="16"/>
        <v>16419.765361066886</v>
      </c>
      <c r="AB8" s="122">
        <f t="shared" si="17"/>
        <v>79086.466044178247</v>
      </c>
      <c r="AC8" s="208">
        <f t="shared" si="18"/>
        <v>2.6307469367458474</v>
      </c>
      <c r="AD8" s="102">
        <f t="shared" si="19"/>
        <v>0.54619013323445964</v>
      </c>
      <c r="AE8" s="122">
        <v>0</v>
      </c>
    </row>
    <row r="9" spans="1:31" s="15" customFormat="1" ht="12">
      <c r="B9" s="6">
        <v>4</v>
      </c>
      <c r="C9" s="13" t="s">
        <v>79</v>
      </c>
      <c r="D9" s="124">
        <v>9792</v>
      </c>
      <c r="E9" s="268">
        <v>24990</v>
      </c>
      <c r="F9" s="124">
        <v>439231160</v>
      </c>
      <c r="G9" s="124">
        <v>4721</v>
      </c>
      <c r="H9" s="136">
        <f t="shared" si="10"/>
        <v>44856.123366013075</v>
      </c>
      <c r="I9" s="136">
        <f t="shared" si="11"/>
        <v>17576.276910764307</v>
      </c>
      <c r="J9" s="136">
        <f t="shared" si="12"/>
        <v>93037.73776742215</v>
      </c>
      <c r="K9" s="257">
        <f t="shared" si="13"/>
        <v>2.5520833333333335</v>
      </c>
      <c r="L9" s="171">
        <f t="shared" si="14"/>
        <v>0.48212826797385622</v>
      </c>
      <c r="O9" s="18" t="str">
        <f t="shared" si="0"/>
        <v>八尾市</v>
      </c>
      <c r="P9" s="134">
        <f t="shared" si="1"/>
        <v>46868.676036744779</v>
      </c>
      <c r="Q9" s="18" t="str">
        <f t="shared" si="2"/>
        <v>堺市西区</v>
      </c>
      <c r="R9" s="135">
        <f t="shared" si="3"/>
        <v>17953.999960882491</v>
      </c>
      <c r="S9" s="18" t="str">
        <f t="shared" si="4"/>
        <v>生野区</v>
      </c>
      <c r="T9" s="202">
        <f t="shared" si="5"/>
        <v>90792.912297893185</v>
      </c>
      <c r="U9" s="18" t="str">
        <f t="shared" si="6"/>
        <v>池田市</v>
      </c>
      <c r="V9" s="261">
        <f t="shared" si="7"/>
        <v>2.8614806602611482</v>
      </c>
      <c r="W9" s="19" t="str">
        <f t="shared" si="8"/>
        <v>吹田市</v>
      </c>
      <c r="X9" s="121">
        <f t="shared" si="9"/>
        <v>0.58422218158915906</v>
      </c>
      <c r="Y9" s="16"/>
      <c r="Z9" s="122">
        <f t="shared" si="15"/>
        <v>43196.247425712281</v>
      </c>
      <c r="AA9" s="122">
        <f t="shared" si="16"/>
        <v>16419.765361066886</v>
      </c>
      <c r="AB9" s="122">
        <f t="shared" si="17"/>
        <v>79086.466044178247</v>
      </c>
      <c r="AC9" s="208">
        <f t="shared" si="18"/>
        <v>2.6307469367458474</v>
      </c>
      <c r="AD9" s="102">
        <f t="shared" si="19"/>
        <v>0.54619013323445964</v>
      </c>
      <c r="AE9" s="122">
        <v>0</v>
      </c>
    </row>
    <row r="10" spans="1:31" s="15" customFormat="1" ht="12">
      <c r="B10" s="6">
        <v>5</v>
      </c>
      <c r="C10" s="13" t="s">
        <v>80</v>
      </c>
      <c r="D10" s="124">
        <v>8474</v>
      </c>
      <c r="E10" s="268">
        <v>19887</v>
      </c>
      <c r="F10" s="124">
        <v>339586220</v>
      </c>
      <c r="G10" s="124">
        <v>4122</v>
      </c>
      <c r="H10" s="136">
        <f t="shared" si="10"/>
        <v>40073.898985130989</v>
      </c>
      <c r="I10" s="136">
        <f t="shared" si="11"/>
        <v>17075.789209031027</v>
      </c>
      <c r="J10" s="136">
        <f t="shared" si="12"/>
        <v>82383.847646773414</v>
      </c>
      <c r="K10" s="257">
        <f t="shared" si="13"/>
        <v>2.3468255841397214</v>
      </c>
      <c r="L10" s="171">
        <f t="shared" si="14"/>
        <v>0.48642907717724804</v>
      </c>
      <c r="O10" s="18" t="str">
        <f t="shared" si="0"/>
        <v>都島区</v>
      </c>
      <c r="P10" s="134">
        <f t="shared" si="1"/>
        <v>46441.889305954224</v>
      </c>
      <c r="Q10" s="18" t="str">
        <f t="shared" si="2"/>
        <v>住之江区</v>
      </c>
      <c r="R10" s="135">
        <f t="shared" si="3"/>
        <v>17869.698817977427</v>
      </c>
      <c r="S10" s="18" t="str">
        <f t="shared" si="4"/>
        <v>都島区</v>
      </c>
      <c r="T10" s="202">
        <f t="shared" si="5"/>
        <v>88936.70894996477</v>
      </c>
      <c r="U10" s="18" t="str">
        <f t="shared" si="6"/>
        <v>吹田市</v>
      </c>
      <c r="V10" s="261">
        <f t="shared" si="7"/>
        <v>2.8558338920379511</v>
      </c>
      <c r="W10" s="19" t="str">
        <f t="shared" si="8"/>
        <v>大阪狭山市</v>
      </c>
      <c r="X10" s="121">
        <f t="shared" si="9"/>
        <v>0.57653174076531744</v>
      </c>
      <c r="Y10" s="16"/>
      <c r="Z10" s="122">
        <f t="shared" si="15"/>
        <v>43196.247425712281</v>
      </c>
      <c r="AA10" s="122">
        <f t="shared" si="16"/>
        <v>16419.765361066886</v>
      </c>
      <c r="AB10" s="122">
        <f t="shared" si="17"/>
        <v>79086.466044178247</v>
      </c>
      <c r="AC10" s="208">
        <f t="shared" si="18"/>
        <v>2.6307469367458474</v>
      </c>
      <c r="AD10" s="102">
        <f t="shared" si="19"/>
        <v>0.54619013323445964</v>
      </c>
      <c r="AE10" s="122">
        <v>0</v>
      </c>
    </row>
    <row r="11" spans="1:31" s="15" customFormat="1" ht="12">
      <c r="B11" s="6">
        <v>6</v>
      </c>
      <c r="C11" s="13" t="s">
        <v>81</v>
      </c>
      <c r="D11" s="124">
        <v>12122</v>
      </c>
      <c r="E11" s="268">
        <v>28334</v>
      </c>
      <c r="F11" s="124">
        <v>473948980</v>
      </c>
      <c r="G11" s="124">
        <v>5914</v>
      </c>
      <c r="H11" s="136">
        <f t="shared" si="10"/>
        <v>39098.24946378485</v>
      </c>
      <c r="I11" s="136">
        <f t="shared" si="11"/>
        <v>16727.21747723583</v>
      </c>
      <c r="J11" s="136">
        <f t="shared" si="12"/>
        <v>80140.172472100108</v>
      </c>
      <c r="K11" s="257">
        <f t="shared" si="13"/>
        <v>2.3374030688005281</v>
      </c>
      <c r="L11" s="171">
        <f t="shared" si="14"/>
        <v>0.48787328823626464</v>
      </c>
      <c r="O11" s="18" t="str">
        <f t="shared" si="0"/>
        <v>豊能町</v>
      </c>
      <c r="P11" s="134">
        <f t="shared" si="1"/>
        <v>45797.376601554293</v>
      </c>
      <c r="Q11" s="18" t="str">
        <f t="shared" si="2"/>
        <v>忠岡町</v>
      </c>
      <c r="R11" s="135">
        <f t="shared" si="3"/>
        <v>17851.075219896877</v>
      </c>
      <c r="S11" s="18" t="str">
        <f t="shared" si="4"/>
        <v>福島区</v>
      </c>
      <c r="T11" s="202">
        <f t="shared" si="5"/>
        <v>87496.823655913977</v>
      </c>
      <c r="U11" s="18" t="str">
        <f t="shared" si="6"/>
        <v>豊能町</v>
      </c>
      <c r="V11" s="261">
        <f t="shared" si="7"/>
        <v>2.8031926065952533</v>
      </c>
      <c r="W11" s="19" t="str">
        <f t="shared" si="8"/>
        <v>交野市</v>
      </c>
      <c r="X11" s="121">
        <f t="shared" si="9"/>
        <v>0.5734344738540994</v>
      </c>
      <c r="Y11" s="16"/>
      <c r="Z11" s="122">
        <f t="shared" si="15"/>
        <v>43196.247425712281</v>
      </c>
      <c r="AA11" s="122">
        <f t="shared" si="16"/>
        <v>16419.765361066886</v>
      </c>
      <c r="AB11" s="122">
        <f t="shared" si="17"/>
        <v>79086.466044178247</v>
      </c>
      <c r="AC11" s="208">
        <f t="shared" si="18"/>
        <v>2.6307469367458474</v>
      </c>
      <c r="AD11" s="102">
        <f t="shared" si="19"/>
        <v>0.54619013323445964</v>
      </c>
      <c r="AE11" s="122">
        <v>0</v>
      </c>
    </row>
    <row r="12" spans="1:31" s="15" customFormat="1" ht="12">
      <c r="B12" s="6">
        <v>7</v>
      </c>
      <c r="C12" s="13" t="s">
        <v>82</v>
      </c>
      <c r="D12" s="124">
        <v>10791</v>
      </c>
      <c r="E12" s="274">
        <v>25456</v>
      </c>
      <c r="F12" s="127">
        <v>404779770</v>
      </c>
      <c r="G12" s="127">
        <v>5351</v>
      </c>
      <c r="H12" s="136">
        <f t="shared" si="10"/>
        <v>37510.867389491243</v>
      </c>
      <c r="I12" s="136">
        <f t="shared" si="11"/>
        <v>15901.153755499685</v>
      </c>
      <c r="J12" s="136">
        <f t="shared" si="12"/>
        <v>75645.630723229304</v>
      </c>
      <c r="K12" s="257">
        <f t="shared" si="13"/>
        <v>2.3590028727643406</v>
      </c>
      <c r="L12" s="171">
        <f t="shared" si="14"/>
        <v>0.49587619312389952</v>
      </c>
      <c r="O12" s="18" t="str">
        <f t="shared" si="0"/>
        <v>生野区</v>
      </c>
      <c r="P12" s="134">
        <f t="shared" si="1"/>
        <v>45403.129808399077</v>
      </c>
      <c r="Q12" s="18" t="str">
        <f t="shared" si="2"/>
        <v>西成区</v>
      </c>
      <c r="R12" s="135">
        <f t="shared" si="3"/>
        <v>17799.56655744087</v>
      </c>
      <c r="S12" s="18" t="str">
        <f t="shared" si="4"/>
        <v>平野区</v>
      </c>
      <c r="T12" s="202">
        <f t="shared" si="5"/>
        <v>87266.378794628647</v>
      </c>
      <c r="U12" s="18" t="str">
        <f t="shared" si="6"/>
        <v>豊中市</v>
      </c>
      <c r="V12" s="261">
        <f t="shared" si="7"/>
        <v>2.7932631722352781</v>
      </c>
      <c r="W12" s="19" t="str">
        <f t="shared" si="8"/>
        <v>茨木市</v>
      </c>
      <c r="X12" s="121">
        <f t="shared" si="9"/>
        <v>0.570448307410796</v>
      </c>
      <c r="Y12" s="16"/>
      <c r="Z12" s="122">
        <f t="shared" si="15"/>
        <v>43196.247425712281</v>
      </c>
      <c r="AA12" s="122">
        <f t="shared" si="16"/>
        <v>16419.765361066886</v>
      </c>
      <c r="AB12" s="122">
        <f t="shared" si="17"/>
        <v>79086.466044178247</v>
      </c>
      <c r="AC12" s="208">
        <f t="shared" si="18"/>
        <v>2.6307469367458474</v>
      </c>
      <c r="AD12" s="102">
        <f t="shared" si="19"/>
        <v>0.54619013323445964</v>
      </c>
      <c r="AE12" s="122">
        <v>0</v>
      </c>
    </row>
    <row r="13" spans="1:31" s="15" customFormat="1" ht="12">
      <c r="B13" s="6">
        <v>8</v>
      </c>
      <c r="C13" s="13" t="s">
        <v>59</v>
      </c>
      <c r="D13" s="124">
        <v>8781</v>
      </c>
      <c r="E13" s="274">
        <v>24189</v>
      </c>
      <c r="F13" s="127">
        <v>368604400</v>
      </c>
      <c r="G13" s="127">
        <v>4671</v>
      </c>
      <c r="H13" s="136">
        <f t="shared" si="10"/>
        <v>41977.496868238239</v>
      </c>
      <c r="I13" s="136">
        <f t="shared" si="11"/>
        <v>15238.513373847616</v>
      </c>
      <c r="J13" s="136">
        <f t="shared" si="12"/>
        <v>78913.380432455582</v>
      </c>
      <c r="K13" s="257">
        <f t="shared" si="13"/>
        <v>2.7546976426375127</v>
      </c>
      <c r="L13" s="171">
        <f t="shared" si="14"/>
        <v>0.53194396993508708</v>
      </c>
      <c r="O13" s="18" t="str">
        <f t="shared" si="0"/>
        <v>吹田市</v>
      </c>
      <c r="P13" s="134">
        <f t="shared" si="1"/>
        <v>45387.916133357714</v>
      </c>
      <c r="Q13" s="18" t="str">
        <f t="shared" si="2"/>
        <v>平野区</v>
      </c>
      <c r="R13" s="135">
        <f t="shared" si="3"/>
        <v>17668.040329854401</v>
      </c>
      <c r="S13" s="18" t="str">
        <f t="shared" si="4"/>
        <v>堺市西区</v>
      </c>
      <c r="T13" s="202">
        <f t="shared" si="5"/>
        <v>86591.086689934906</v>
      </c>
      <c r="U13" s="18" t="str">
        <f t="shared" si="6"/>
        <v>箕面市</v>
      </c>
      <c r="V13" s="261">
        <f t="shared" si="7"/>
        <v>2.7928189457601222</v>
      </c>
      <c r="W13" s="19" t="str">
        <f t="shared" si="8"/>
        <v>豊中市</v>
      </c>
      <c r="X13" s="121">
        <f t="shared" si="9"/>
        <v>0.56336637035523318</v>
      </c>
      <c r="Y13" s="16"/>
      <c r="Z13" s="122">
        <f t="shared" si="15"/>
        <v>43196.247425712281</v>
      </c>
      <c r="AA13" s="122">
        <f t="shared" si="16"/>
        <v>16419.765361066886</v>
      </c>
      <c r="AB13" s="122">
        <f t="shared" si="17"/>
        <v>79086.466044178247</v>
      </c>
      <c r="AC13" s="208">
        <f t="shared" si="18"/>
        <v>2.6307469367458474</v>
      </c>
      <c r="AD13" s="102">
        <f t="shared" si="19"/>
        <v>0.54619013323445964</v>
      </c>
      <c r="AE13" s="122">
        <v>0</v>
      </c>
    </row>
    <row r="14" spans="1:31" s="15" customFormat="1" ht="12">
      <c r="B14" s="6">
        <v>9</v>
      </c>
      <c r="C14" s="13" t="s">
        <v>83</v>
      </c>
      <c r="D14" s="124">
        <v>5637</v>
      </c>
      <c r="E14" s="268">
        <v>12150</v>
      </c>
      <c r="F14" s="124">
        <v>198916680</v>
      </c>
      <c r="G14" s="124">
        <v>2465</v>
      </c>
      <c r="H14" s="136">
        <f t="shared" si="10"/>
        <v>35287.684938797232</v>
      </c>
      <c r="I14" s="136">
        <f t="shared" si="11"/>
        <v>16371.743209876544</v>
      </c>
      <c r="J14" s="136">
        <f t="shared" si="12"/>
        <v>80696.421906693708</v>
      </c>
      <c r="K14" s="257">
        <f t="shared" si="13"/>
        <v>2.155401809473124</v>
      </c>
      <c r="L14" s="171">
        <f t="shared" si="14"/>
        <v>0.43728933830051447</v>
      </c>
      <c r="O14" s="18" t="str">
        <f t="shared" si="0"/>
        <v>堺市西区</v>
      </c>
      <c r="P14" s="134">
        <f t="shared" si="1"/>
        <v>45159.251734146703</v>
      </c>
      <c r="Q14" s="18" t="str">
        <f t="shared" si="2"/>
        <v>泉大津市</v>
      </c>
      <c r="R14" s="135">
        <f t="shared" si="3"/>
        <v>17588.264854614412</v>
      </c>
      <c r="S14" s="18" t="str">
        <f t="shared" si="4"/>
        <v>北区</v>
      </c>
      <c r="T14" s="202">
        <f t="shared" si="5"/>
        <v>86485.982432432429</v>
      </c>
      <c r="U14" s="18" t="str">
        <f t="shared" si="6"/>
        <v>茨木市</v>
      </c>
      <c r="V14" s="261">
        <f t="shared" si="7"/>
        <v>2.7581400355201549</v>
      </c>
      <c r="W14" s="19" t="str">
        <f t="shared" si="8"/>
        <v>河内長野市</v>
      </c>
      <c r="X14" s="121">
        <f t="shared" si="9"/>
        <v>0.56177528988404635</v>
      </c>
      <c r="Y14" s="16"/>
      <c r="Z14" s="122">
        <f t="shared" si="15"/>
        <v>43196.247425712281</v>
      </c>
      <c r="AA14" s="122">
        <f t="shared" si="16"/>
        <v>16419.765361066886</v>
      </c>
      <c r="AB14" s="122">
        <f t="shared" si="17"/>
        <v>79086.466044178247</v>
      </c>
      <c r="AC14" s="208">
        <f t="shared" si="18"/>
        <v>2.6307469367458474</v>
      </c>
      <c r="AD14" s="102">
        <f t="shared" si="19"/>
        <v>0.54619013323445964</v>
      </c>
      <c r="AE14" s="122">
        <v>0</v>
      </c>
    </row>
    <row r="15" spans="1:31" s="15" customFormat="1" ht="12">
      <c r="B15" s="6">
        <v>10</v>
      </c>
      <c r="C15" s="13" t="s">
        <v>60</v>
      </c>
      <c r="D15" s="124">
        <v>13130</v>
      </c>
      <c r="E15" s="268">
        <v>35017</v>
      </c>
      <c r="F15" s="124">
        <v>539562770</v>
      </c>
      <c r="G15" s="124">
        <v>6801</v>
      </c>
      <c r="H15" s="136">
        <f t="shared" si="10"/>
        <v>41093.889565879668</v>
      </c>
      <c r="I15" s="136">
        <f t="shared" si="11"/>
        <v>15408.594968158322</v>
      </c>
      <c r="J15" s="136">
        <f t="shared" si="12"/>
        <v>79335.79914718424</v>
      </c>
      <c r="K15" s="257">
        <f t="shared" si="13"/>
        <v>2.6669459253617669</v>
      </c>
      <c r="L15" s="171">
        <f t="shared" si="14"/>
        <v>0.51797410510281794</v>
      </c>
      <c r="O15" s="18" t="str">
        <f t="shared" si="0"/>
        <v>堺市東区</v>
      </c>
      <c r="P15" s="134">
        <f t="shared" si="1"/>
        <v>45147.070261007117</v>
      </c>
      <c r="Q15" s="18" t="str">
        <f t="shared" si="2"/>
        <v>此花区</v>
      </c>
      <c r="R15" s="135">
        <f t="shared" si="3"/>
        <v>17576.276910764307</v>
      </c>
      <c r="S15" s="18" t="str">
        <f t="shared" si="4"/>
        <v>住之江区</v>
      </c>
      <c r="T15" s="202">
        <f t="shared" si="5"/>
        <v>86457.779213785674</v>
      </c>
      <c r="U15" s="18" t="str">
        <f t="shared" si="6"/>
        <v>天王寺区</v>
      </c>
      <c r="V15" s="261">
        <f t="shared" si="7"/>
        <v>2.7546976426375127</v>
      </c>
      <c r="W15" s="19" t="str">
        <f t="shared" si="8"/>
        <v>堺市南区</v>
      </c>
      <c r="X15" s="121">
        <f t="shared" si="9"/>
        <v>0.55623329191611126</v>
      </c>
      <c r="Y15" s="16"/>
      <c r="Z15" s="122">
        <f t="shared" si="15"/>
        <v>43196.247425712281</v>
      </c>
      <c r="AA15" s="122">
        <f t="shared" si="16"/>
        <v>16419.765361066886</v>
      </c>
      <c r="AB15" s="122">
        <f t="shared" si="17"/>
        <v>79086.466044178247</v>
      </c>
      <c r="AC15" s="208">
        <f t="shared" si="18"/>
        <v>2.6307469367458474</v>
      </c>
      <c r="AD15" s="102">
        <f t="shared" si="19"/>
        <v>0.54619013323445964</v>
      </c>
      <c r="AE15" s="122">
        <v>0</v>
      </c>
    </row>
    <row r="16" spans="1:31" s="15" customFormat="1" ht="12">
      <c r="B16" s="6">
        <v>11</v>
      </c>
      <c r="C16" s="13" t="s">
        <v>61</v>
      </c>
      <c r="D16" s="124">
        <v>22723</v>
      </c>
      <c r="E16" s="268">
        <v>54182</v>
      </c>
      <c r="F16" s="124">
        <v>916622220</v>
      </c>
      <c r="G16" s="124">
        <v>11346</v>
      </c>
      <c r="H16" s="136">
        <f t="shared" si="10"/>
        <v>40338.961404744092</v>
      </c>
      <c r="I16" s="136">
        <f t="shared" si="11"/>
        <v>16917.467424605959</v>
      </c>
      <c r="J16" s="136">
        <f t="shared" si="12"/>
        <v>80788.138551031196</v>
      </c>
      <c r="K16" s="257">
        <f t="shared" si="13"/>
        <v>2.3844562777802225</v>
      </c>
      <c r="L16" s="171">
        <f t="shared" si="14"/>
        <v>0.49931787175989084</v>
      </c>
      <c r="O16" s="18" t="str">
        <f t="shared" si="0"/>
        <v>此花区</v>
      </c>
      <c r="P16" s="134">
        <f t="shared" si="1"/>
        <v>44856.123366013075</v>
      </c>
      <c r="Q16" s="18" t="str">
        <f t="shared" si="2"/>
        <v>堺市中区</v>
      </c>
      <c r="R16" s="135">
        <f t="shared" si="3"/>
        <v>17504.373556990056</v>
      </c>
      <c r="S16" s="18" t="str">
        <f t="shared" si="4"/>
        <v>東成区</v>
      </c>
      <c r="T16" s="202">
        <f t="shared" si="5"/>
        <v>86073.469108334757</v>
      </c>
      <c r="U16" s="18" t="str">
        <f t="shared" si="6"/>
        <v>八尾市</v>
      </c>
      <c r="V16" s="261">
        <f t="shared" si="7"/>
        <v>2.7433861799342814</v>
      </c>
      <c r="W16" s="19" t="str">
        <f t="shared" si="8"/>
        <v>高石市</v>
      </c>
      <c r="X16" s="121">
        <f t="shared" si="9"/>
        <v>0.55563047875927174</v>
      </c>
      <c r="Y16" s="16"/>
      <c r="Z16" s="122">
        <f t="shared" si="15"/>
        <v>43196.247425712281</v>
      </c>
      <c r="AA16" s="122">
        <f t="shared" si="16"/>
        <v>16419.765361066886</v>
      </c>
      <c r="AB16" s="122">
        <f t="shared" si="17"/>
        <v>79086.466044178247</v>
      </c>
      <c r="AC16" s="208">
        <f t="shared" si="18"/>
        <v>2.6307469367458474</v>
      </c>
      <c r="AD16" s="102">
        <f t="shared" si="19"/>
        <v>0.54619013323445964</v>
      </c>
      <c r="AE16" s="122">
        <v>0</v>
      </c>
    </row>
    <row r="17" spans="2:31" s="15" customFormat="1" ht="12">
      <c r="B17" s="6">
        <v>12</v>
      </c>
      <c r="C17" s="13" t="s">
        <v>84</v>
      </c>
      <c r="D17" s="124">
        <v>11827</v>
      </c>
      <c r="E17" s="268">
        <v>30048</v>
      </c>
      <c r="F17" s="124">
        <v>502927280</v>
      </c>
      <c r="G17" s="124">
        <v>5843</v>
      </c>
      <c r="H17" s="136">
        <f t="shared" si="10"/>
        <v>42523.656041261522</v>
      </c>
      <c r="I17" s="136">
        <f t="shared" si="11"/>
        <v>16737.46272630458</v>
      </c>
      <c r="J17" s="136">
        <f t="shared" si="12"/>
        <v>86073.469108334757</v>
      </c>
      <c r="K17" s="257">
        <f t="shared" si="13"/>
        <v>2.5406273780333137</v>
      </c>
      <c r="L17" s="171">
        <f t="shared" si="14"/>
        <v>0.49403906316056478</v>
      </c>
      <c r="O17" s="18" t="str">
        <f t="shared" si="0"/>
        <v>大阪狭山市</v>
      </c>
      <c r="P17" s="134">
        <f t="shared" si="1"/>
        <v>44681.393497013938</v>
      </c>
      <c r="Q17" s="18" t="str">
        <f t="shared" si="2"/>
        <v>門真市</v>
      </c>
      <c r="R17" s="135">
        <f t="shared" si="3"/>
        <v>17336.307413947201</v>
      </c>
      <c r="S17" s="18" t="str">
        <f t="shared" si="4"/>
        <v>八尾市</v>
      </c>
      <c r="T17" s="202">
        <f t="shared" si="5"/>
        <v>85597.078715668671</v>
      </c>
      <c r="U17" s="18" t="str">
        <f t="shared" si="6"/>
        <v>河内長野市</v>
      </c>
      <c r="V17" s="261">
        <f t="shared" si="7"/>
        <v>2.741753298680528</v>
      </c>
      <c r="W17" s="19" t="str">
        <f t="shared" si="8"/>
        <v>高槻市</v>
      </c>
      <c r="X17" s="121">
        <f t="shared" si="9"/>
        <v>0.55482999709396741</v>
      </c>
      <c r="Y17" s="16"/>
      <c r="Z17" s="122">
        <f t="shared" si="15"/>
        <v>43196.247425712281</v>
      </c>
      <c r="AA17" s="122">
        <f t="shared" si="16"/>
        <v>16419.765361066886</v>
      </c>
      <c r="AB17" s="122">
        <f t="shared" si="17"/>
        <v>79086.466044178247</v>
      </c>
      <c r="AC17" s="208">
        <f t="shared" si="18"/>
        <v>2.6307469367458474</v>
      </c>
      <c r="AD17" s="102">
        <f t="shared" si="19"/>
        <v>0.54619013323445964</v>
      </c>
      <c r="AE17" s="122">
        <v>0</v>
      </c>
    </row>
    <row r="18" spans="2:31" s="15" customFormat="1" ht="12">
      <c r="B18" s="6">
        <v>13</v>
      </c>
      <c r="C18" s="13" t="s">
        <v>85</v>
      </c>
      <c r="D18" s="124">
        <v>20407</v>
      </c>
      <c r="E18" s="268">
        <v>51451</v>
      </c>
      <c r="F18" s="124">
        <v>926541670</v>
      </c>
      <c r="G18" s="124">
        <v>10205</v>
      </c>
      <c r="H18" s="136">
        <f t="shared" si="10"/>
        <v>45403.129808399077</v>
      </c>
      <c r="I18" s="136">
        <f t="shared" si="11"/>
        <v>18008.234436648461</v>
      </c>
      <c r="J18" s="136">
        <f t="shared" si="12"/>
        <v>90792.912297893185</v>
      </c>
      <c r="K18" s="257">
        <f t="shared" si="13"/>
        <v>2.5212427108345175</v>
      </c>
      <c r="L18" s="171">
        <f t="shared" si="14"/>
        <v>0.50007350418973884</v>
      </c>
      <c r="O18" s="18" t="str">
        <f t="shared" si="0"/>
        <v>鶴見区</v>
      </c>
      <c r="P18" s="134">
        <f t="shared" si="1"/>
        <v>44586.378049613886</v>
      </c>
      <c r="Q18" s="18" t="str">
        <f t="shared" si="2"/>
        <v>藤井寺市</v>
      </c>
      <c r="R18" s="135">
        <f t="shared" si="3"/>
        <v>17299.171989226626</v>
      </c>
      <c r="S18" s="18" t="str">
        <f t="shared" si="4"/>
        <v>住吉区</v>
      </c>
      <c r="T18" s="202">
        <f t="shared" si="5"/>
        <v>85103.195485482895</v>
      </c>
      <c r="U18" s="18" t="str">
        <f t="shared" si="6"/>
        <v>大阪狭山市</v>
      </c>
      <c r="V18" s="261">
        <f t="shared" si="7"/>
        <v>2.725503207255032</v>
      </c>
      <c r="W18" s="19" t="str">
        <f t="shared" si="8"/>
        <v>北区</v>
      </c>
      <c r="X18" s="121">
        <f t="shared" si="9"/>
        <v>0.55385075967367714</v>
      </c>
      <c r="Y18" s="16"/>
      <c r="Z18" s="122">
        <f t="shared" si="15"/>
        <v>43196.247425712281</v>
      </c>
      <c r="AA18" s="122">
        <f t="shared" si="16"/>
        <v>16419.765361066886</v>
      </c>
      <c r="AB18" s="122">
        <f t="shared" si="17"/>
        <v>79086.466044178247</v>
      </c>
      <c r="AC18" s="208">
        <f t="shared" si="18"/>
        <v>2.6307469367458474</v>
      </c>
      <c r="AD18" s="102">
        <f t="shared" si="19"/>
        <v>0.54619013323445964</v>
      </c>
      <c r="AE18" s="122">
        <v>0</v>
      </c>
    </row>
    <row r="19" spans="2:31" s="15" customFormat="1" ht="12">
      <c r="B19" s="6">
        <v>14</v>
      </c>
      <c r="C19" s="13" t="s">
        <v>86</v>
      </c>
      <c r="D19" s="124">
        <v>15377</v>
      </c>
      <c r="E19" s="268">
        <v>37761</v>
      </c>
      <c r="F19" s="124">
        <v>636335400</v>
      </c>
      <c r="G19" s="124">
        <v>7513</v>
      </c>
      <c r="H19" s="136">
        <f t="shared" si="10"/>
        <v>41382.285231189438</v>
      </c>
      <c r="I19" s="136">
        <f t="shared" si="11"/>
        <v>16851.656470962105</v>
      </c>
      <c r="J19" s="136">
        <f t="shared" si="12"/>
        <v>84697.910288832689</v>
      </c>
      <c r="K19" s="257">
        <f t="shared" si="13"/>
        <v>2.4556805618781299</v>
      </c>
      <c r="L19" s="171">
        <f t="shared" si="14"/>
        <v>0.48858685049099304</v>
      </c>
      <c r="O19" s="18" t="str">
        <f t="shared" si="0"/>
        <v>堺市堺区</v>
      </c>
      <c r="P19" s="134">
        <f t="shared" si="1"/>
        <v>44423.13054557037</v>
      </c>
      <c r="Q19" s="18" t="str">
        <f t="shared" si="2"/>
        <v>熊取町</v>
      </c>
      <c r="R19" s="135">
        <f t="shared" si="3"/>
        <v>17196.231825849467</v>
      </c>
      <c r="S19" s="18" t="str">
        <f t="shared" si="4"/>
        <v>大阪市</v>
      </c>
      <c r="T19" s="202">
        <f t="shared" si="5"/>
        <v>84926.557755316186</v>
      </c>
      <c r="U19" s="18" t="str">
        <f t="shared" si="6"/>
        <v>堺市東区</v>
      </c>
      <c r="V19" s="261">
        <f t="shared" si="7"/>
        <v>2.7206696546269442</v>
      </c>
      <c r="W19" s="19" t="str">
        <f t="shared" si="8"/>
        <v>島本町</v>
      </c>
      <c r="X19" s="121">
        <f t="shared" si="9"/>
        <v>0.55315471045808129</v>
      </c>
      <c r="Y19" s="16"/>
      <c r="Z19" s="122">
        <f t="shared" si="15"/>
        <v>43196.247425712281</v>
      </c>
      <c r="AA19" s="122">
        <f t="shared" si="16"/>
        <v>16419.765361066886</v>
      </c>
      <c r="AB19" s="122">
        <f t="shared" si="17"/>
        <v>79086.466044178247</v>
      </c>
      <c r="AC19" s="208">
        <f t="shared" si="18"/>
        <v>2.6307469367458474</v>
      </c>
      <c r="AD19" s="102">
        <f t="shared" si="19"/>
        <v>0.54619013323445964</v>
      </c>
      <c r="AE19" s="122">
        <v>0</v>
      </c>
    </row>
    <row r="20" spans="2:31" s="15" customFormat="1" ht="12">
      <c r="B20" s="6">
        <v>15</v>
      </c>
      <c r="C20" s="13" t="s">
        <v>87</v>
      </c>
      <c r="D20" s="124">
        <v>24632</v>
      </c>
      <c r="E20" s="274">
        <v>61604</v>
      </c>
      <c r="F20" s="127">
        <v>1028769000</v>
      </c>
      <c r="G20" s="127">
        <v>12590</v>
      </c>
      <c r="H20" s="136">
        <f t="shared" si="10"/>
        <v>41765.548879506336</v>
      </c>
      <c r="I20" s="136">
        <f t="shared" si="11"/>
        <v>16699.711057723525</v>
      </c>
      <c r="J20" s="136">
        <f t="shared" si="12"/>
        <v>81713.185067513899</v>
      </c>
      <c r="K20" s="257">
        <f t="shared" si="13"/>
        <v>2.5009743423189348</v>
      </c>
      <c r="L20" s="171">
        <f t="shared" si="14"/>
        <v>0.51112374147450468</v>
      </c>
      <c r="O20" s="18" t="str">
        <f t="shared" si="0"/>
        <v>堺市</v>
      </c>
      <c r="P20" s="134">
        <f t="shared" si="1"/>
        <v>44406.286716181283</v>
      </c>
      <c r="Q20" s="18" t="str">
        <f t="shared" si="2"/>
        <v>大東市</v>
      </c>
      <c r="R20" s="135">
        <f t="shared" si="3"/>
        <v>17190.36899781739</v>
      </c>
      <c r="S20" s="18" t="str">
        <f t="shared" si="4"/>
        <v>堺市堺区</v>
      </c>
      <c r="T20" s="202">
        <f t="shared" si="5"/>
        <v>84806.040653231408</v>
      </c>
      <c r="U20" s="18" t="str">
        <f t="shared" si="6"/>
        <v>都島区</v>
      </c>
      <c r="V20" s="261">
        <f t="shared" si="7"/>
        <v>2.7201736954441746</v>
      </c>
      <c r="W20" s="19" t="str">
        <f t="shared" si="8"/>
        <v>八尾市</v>
      </c>
      <c r="X20" s="121">
        <f t="shared" si="9"/>
        <v>0.54754994843259064</v>
      </c>
      <c r="Y20" s="16"/>
      <c r="Z20" s="122">
        <f t="shared" si="15"/>
        <v>43196.247425712281</v>
      </c>
      <c r="AA20" s="122">
        <f t="shared" si="16"/>
        <v>16419.765361066886</v>
      </c>
      <c r="AB20" s="122">
        <f t="shared" si="17"/>
        <v>79086.466044178247</v>
      </c>
      <c r="AC20" s="208">
        <f t="shared" si="18"/>
        <v>2.6307469367458474</v>
      </c>
      <c r="AD20" s="102">
        <f t="shared" si="19"/>
        <v>0.54619013323445964</v>
      </c>
      <c r="AE20" s="122">
        <v>0</v>
      </c>
    </row>
    <row r="21" spans="2:31" s="15" customFormat="1" ht="12">
      <c r="B21" s="6">
        <v>16</v>
      </c>
      <c r="C21" s="13" t="s">
        <v>62</v>
      </c>
      <c r="D21" s="124">
        <v>16597</v>
      </c>
      <c r="E21" s="274">
        <v>43067</v>
      </c>
      <c r="F21" s="127">
        <v>715834320</v>
      </c>
      <c r="G21" s="127">
        <v>8469</v>
      </c>
      <c r="H21" s="136">
        <f t="shared" si="10"/>
        <v>43130.344038079173</v>
      </c>
      <c r="I21" s="136">
        <f t="shared" si="11"/>
        <v>16621.411289386306</v>
      </c>
      <c r="J21" s="136">
        <f t="shared" si="12"/>
        <v>84524.066595820055</v>
      </c>
      <c r="K21" s="257">
        <f t="shared" si="13"/>
        <v>2.5948665421461712</v>
      </c>
      <c r="L21" s="171">
        <f t="shared" si="14"/>
        <v>0.5102729408929324</v>
      </c>
      <c r="O21" s="18" t="str">
        <f t="shared" si="0"/>
        <v>平野区</v>
      </c>
      <c r="P21" s="134">
        <f t="shared" si="1"/>
        <v>44400.369458925619</v>
      </c>
      <c r="Q21" s="18" t="str">
        <f t="shared" si="2"/>
        <v>貝塚市</v>
      </c>
      <c r="R21" s="135">
        <f t="shared" si="3"/>
        <v>17181.642402368303</v>
      </c>
      <c r="S21" s="18" t="str">
        <f t="shared" si="4"/>
        <v>旭区</v>
      </c>
      <c r="T21" s="202">
        <f t="shared" si="5"/>
        <v>84697.910288832689</v>
      </c>
      <c r="U21" s="18" t="str">
        <f t="shared" si="6"/>
        <v>東大阪市</v>
      </c>
      <c r="V21" s="261">
        <f t="shared" si="7"/>
        <v>2.6857242883688364</v>
      </c>
      <c r="W21" s="19" t="str">
        <f t="shared" si="8"/>
        <v>羽曳野市</v>
      </c>
      <c r="X21" s="121">
        <f t="shared" si="9"/>
        <v>0.5465815176558978</v>
      </c>
      <c r="Y21" s="16"/>
      <c r="Z21" s="122">
        <f t="shared" si="15"/>
        <v>43196.247425712281</v>
      </c>
      <c r="AA21" s="122">
        <f t="shared" si="16"/>
        <v>16419.765361066886</v>
      </c>
      <c r="AB21" s="122">
        <f t="shared" si="17"/>
        <v>79086.466044178247</v>
      </c>
      <c r="AC21" s="208">
        <f t="shared" si="18"/>
        <v>2.6307469367458474</v>
      </c>
      <c r="AD21" s="102">
        <f t="shared" si="19"/>
        <v>0.54619013323445964</v>
      </c>
      <c r="AE21" s="122">
        <v>0</v>
      </c>
    </row>
    <row r="22" spans="2:31" s="15" customFormat="1" ht="12">
      <c r="B22" s="6">
        <v>17</v>
      </c>
      <c r="C22" s="13" t="s">
        <v>88</v>
      </c>
      <c r="D22" s="124">
        <v>23535</v>
      </c>
      <c r="E22" s="268">
        <v>59021</v>
      </c>
      <c r="F22" s="124">
        <v>987792790</v>
      </c>
      <c r="G22" s="124">
        <v>11607</v>
      </c>
      <c r="H22" s="136">
        <f t="shared" si="10"/>
        <v>41971.225408965372</v>
      </c>
      <c r="I22" s="136">
        <f t="shared" si="11"/>
        <v>16736.293692075702</v>
      </c>
      <c r="J22" s="136">
        <f t="shared" si="12"/>
        <v>85103.195485482895</v>
      </c>
      <c r="K22" s="257">
        <f t="shared" si="13"/>
        <v>2.507796898236669</v>
      </c>
      <c r="L22" s="171">
        <f t="shared" si="14"/>
        <v>0.49318036966220524</v>
      </c>
      <c r="O22" s="18" t="str">
        <f t="shared" si="0"/>
        <v>東大阪市</v>
      </c>
      <c r="P22" s="134">
        <f t="shared" si="1"/>
        <v>44215.562033770504</v>
      </c>
      <c r="Q22" s="18" t="str">
        <f t="shared" si="2"/>
        <v>八尾市</v>
      </c>
      <c r="R22" s="135">
        <f t="shared" si="3"/>
        <v>17084.242962056305</v>
      </c>
      <c r="S22" s="18" t="str">
        <f t="shared" si="4"/>
        <v>忠岡町</v>
      </c>
      <c r="T22" s="202">
        <f t="shared" si="5"/>
        <v>84622.566498921646</v>
      </c>
      <c r="U22" s="18" t="str">
        <f t="shared" si="6"/>
        <v>西淀川区</v>
      </c>
      <c r="V22" s="261">
        <f t="shared" si="7"/>
        <v>2.6669459253617669</v>
      </c>
      <c r="W22" s="19" t="str">
        <f t="shared" si="8"/>
        <v>堺市東区</v>
      </c>
      <c r="X22" s="121">
        <f t="shared" si="9"/>
        <v>0.54554442393883473</v>
      </c>
      <c r="Y22" s="16"/>
      <c r="Z22" s="122">
        <f t="shared" si="15"/>
        <v>43196.247425712281</v>
      </c>
      <c r="AA22" s="122">
        <f t="shared" si="16"/>
        <v>16419.765361066886</v>
      </c>
      <c r="AB22" s="122">
        <f t="shared" si="17"/>
        <v>79086.466044178247</v>
      </c>
      <c r="AC22" s="208">
        <f t="shared" si="18"/>
        <v>2.6307469367458474</v>
      </c>
      <c r="AD22" s="102">
        <f t="shared" si="19"/>
        <v>0.54619013323445964</v>
      </c>
      <c r="AE22" s="122">
        <v>0</v>
      </c>
    </row>
    <row r="23" spans="2:31" s="15" customFormat="1" ht="12">
      <c r="B23" s="6">
        <v>18</v>
      </c>
      <c r="C23" s="13" t="s">
        <v>63</v>
      </c>
      <c r="D23" s="124">
        <v>21156</v>
      </c>
      <c r="E23" s="268">
        <v>60602</v>
      </c>
      <c r="F23" s="124">
        <v>1019572650</v>
      </c>
      <c r="G23" s="124">
        <v>11134</v>
      </c>
      <c r="H23" s="136">
        <f t="shared" si="10"/>
        <v>48193.072887124217</v>
      </c>
      <c r="I23" s="136">
        <f t="shared" si="11"/>
        <v>16824.075938087852</v>
      </c>
      <c r="J23" s="136">
        <f t="shared" si="12"/>
        <v>91572.898329441348</v>
      </c>
      <c r="K23" s="257">
        <f t="shared" si="13"/>
        <v>2.8645301569294763</v>
      </c>
      <c r="L23" s="171">
        <f t="shared" si="14"/>
        <v>0.5262809604840234</v>
      </c>
      <c r="O23" s="18" t="str">
        <f t="shared" si="0"/>
        <v>大阪市</v>
      </c>
      <c r="P23" s="134">
        <f t="shared" si="1"/>
        <v>44114.244830990421</v>
      </c>
      <c r="Q23" s="18" t="str">
        <f t="shared" si="2"/>
        <v>西区</v>
      </c>
      <c r="R23" s="135">
        <f t="shared" si="3"/>
        <v>17075.789209031027</v>
      </c>
      <c r="S23" s="18" t="str">
        <f t="shared" si="4"/>
        <v>阿倍野区</v>
      </c>
      <c r="T23" s="202">
        <f t="shared" si="5"/>
        <v>84524.066595820055</v>
      </c>
      <c r="U23" s="18" t="str">
        <f t="shared" si="6"/>
        <v>高石市</v>
      </c>
      <c r="V23" s="261">
        <f t="shared" si="7"/>
        <v>2.662396044054844</v>
      </c>
      <c r="W23" s="19" t="str">
        <f t="shared" si="8"/>
        <v>福島区</v>
      </c>
      <c r="X23" s="121">
        <f t="shared" si="9"/>
        <v>0.54487930630419501</v>
      </c>
      <c r="Y23" s="16"/>
      <c r="Z23" s="122">
        <f t="shared" si="15"/>
        <v>43196.247425712281</v>
      </c>
      <c r="AA23" s="122">
        <f t="shared" si="16"/>
        <v>16419.765361066886</v>
      </c>
      <c r="AB23" s="122">
        <f t="shared" si="17"/>
        <v>79086.466044178247</v>
      </c>
      <c r="AC23" s="208">
        <f t="shared" si="18"/>
        <v>2.6307469367458474</v>
      </c>
      <c r="AD23" s="102">
        <f t="shared" si="19"/>
        <v>0.54619013323445964</v>
      </c>
      <c r="AE23" s="122">
        <v>0</v>
      </c>
    </row>
    <row r="24" spans="2:31" s="15" customFormat="1" ht="12">
      <c r="B24" s="6">
        <v>19</v>
      </c>
      <c r="C24" s="13" t="s">
        <v>89</v>
      </c>
      <c r="D24" s="124">
        <v>14723</v>
      </c>
      <c r="E24" s="268">
        <v>30823</v>
      </c>
      <c r="F24" s="124">
        <v>548636040</v>
      </c>
      <c r="G24" s="124">
        <v>6003</v>
      </c>
      <c r="H24" s="136">
        <f t="shared" si="10"/>
        <v>37263.875568837873</v>
      </c>
      <c r="I24" s="136">
        <f t="shared" si="11"/>
        <v>17799.56655744087</v>
      </c>
      <c r="J24" s="136">
        <f t="shared" si="12"/>
        <v>91393.643178410799</v>
      </c>
      <c r="K24" s="257">
        <f t="shared" si="13"/>
        <v>2.0935271344155404</v>
      </c>
      <c r="L24" s="171">
        <f t="shared" si="14"/>
        <v>0.40772940297493715</v>
      </c>
      <c r="O24" s="18" t="str">
        <f t="shared" si="0"/>
        <v>豊中市</v>
      </c>
      <c r="P24" s="134">
        <f t="shared" si="1"/>
        <v>43964.268928170022</v>
      </c>
      <c r="Q24" s="18" t="str">
        <f t="shared" si="2"/>
        <v>都島区</v>
      </c>
      <c r="R24" s="135">
        <f t="shared" si="3"/>
        <v>17073.133742796072</v>
      </c>
      <c r="S24" s="18" t="str">
        <f t="shared" si="4"/>
        <v>藤井寺市</v>
      </c>
      <c r="T24" s="202">
        <f t="shared" si="5"/>
        <v>83678.667411129718</v>
      </c>
      <c r="U24" s="18" t="str">
        <f t="shared" si="6"/>
        <v>堺市南区</v>
      </c>
      <c r="V24" s="261">
        <f t="shared" si="7"/>
        <v>2.6595504348808312</v>
      </c>
      <c r="W24" s="19" t="str">
        <f t="shared" si="8"/>
        <v>富田林市</v>
      </c>
      <c r="X24" s="121">
        <f t="shared" si="9"/>
        <v>0.54420698633109132</v>
      </c>
      <c r="Y24" s="16"/>
      <c r="Z24" s="122">
        <f t="shared" si="15"/>
        <v>43196.247425712281</v>
      </c>
      <c r="AA24" s="122">
        <f t="shared" si="16"/>
        <v>16419.765361066886</v>
      </c>
      <c r="AB24" s="122">
        <f t="shared" si="17"/>
        <v>79086.466044178247</v>
      </c>
      <c r="AC24" s="208">
        <f t="shared" si="18"/>
        <v>2.6307469367458474</v>
      </c>
      <c r="AD24" s="102">
        <f t="shared" si="19"/>
        <v>0.54619013323445964</v>
      </c>
      <c r="AE24" s="122">
        <v>0</v>
      </c>
    </row>
    <row r="25" spans="2:31" s="15" customFormat="1" ht="12">
      <c r="B25" s="6">
        <v>20</v>
      </c>
      <c r="C25" s="13" t="s">
        <v>90</v>
      </c>
      <c r="D25" s="124">
        <v>21972</v>
      </c>
      <c r="E25" s="268">
        <v>57199</v>
      </c>
      <c r="F25" s="124">
        <v>943727250</v>
      </c>
      <c r="G25" s="124">
        <v>11335</v>
      </c>
      <c r="H25" s="136">
        <f t="shared" si="10"/>
        <v>42951.358547241944</v>
      </c>
      <c r="I25" s="136">
        <f t="shared" si="11"/>
        <v>16499.016591199146</v>
      </c>
      <c r="J25" s="136">
        <f t="shared" si="12"/>
        <v>83257.807675341857</v>
      </c>
      <c r="K25" s="257">
        <f t="shared" si="13"/>
        <v>2.6032677953759329</v>
      </c>
      <c r="L25" s="171">
        <f t="shared" si="14"/>
        <v>0.51588385217549604</v>
      </c>
      <c r="O25" s="18" t="str">
        <f t="shared" si="0"/>
        <v>茨木市</v>
      </c>
      <c r="P25" s="134">
        <f t="shared" si="1"/>
        <v>43706.804262418598</v>
      </c>
      <c r="Q25" s="18" t="str">
        <f t="shared" si="2"/>
        <v>和泉市</v>
      </c>
      <c r="R25" s="135">
        <f t="shared" si="3"/>
        <v>17054.286354392858</v>
      </c>
      <c r="S25" s="18" t="str">
        <f t="shared" si="4"/>
        <v>鶴見区</v>
      </c>
      <c r="T25" s="202">
        <f t="shared" si="5"/>
        <v>83645.188461538462</v>
      </c>
      <c r="U25" s="18" t="str">
        <f t="shared" si="6"/>
        <v>鶴見区</v>
      </c>
      <c r="V25" s="261">
        <f t="shared" si="7"/>
        <v>2.6579648739151231</v>
      </c>
      <c r="W25" s="19" t="str">
        <f t="shared" si="8"/>
        <v>河南町</v>
      </c>
      <c r="X25" s="121">
        <f t="shared" si="9"/>
        <v>0.54335856847900899</v>
      </c>
      <c r="Y25" s="16"/>
      <c r="Z25" s="122">
        <f t="shared" si="15"/>
        <v>43196.247425712281</v>
      </c>
      <c r="AA25" s="122">
        <f t="shared" si="16"/>
        <v>16419.765361066886</v>
      </c>
      <c r="AB25" s="122">
        <f t="shared" si="17"/>
        <v>79086.466044178247</v>
      </c>
      <c r="AC25" s="208">
        <f t="shared" si="18"/>
        <v>2.6307469367458474</v>
      </c>
      <c r="AD25" s="102">
        <f t="shared" si="19"/>
        <v>0.54619013323445964</v>
      </c>
      <c r="AE25" s="122">
        <v>0</v>
      </c>
    </row>
    <row r="26" spans="2:31" s="15" customFormat="1" ht="12">
      <c r="B26" s="6">
        <v>21</v>
      </c>
      <c r="C26" s="13" t="s">
        <v>91</v>
      </c>
      <c r="D26" s="124">
        <v>14633</v>
      </c>
      <c r="E26" s="268">
        <v>38894</v>
      </c>
      <c r="F26" s="124">
        <v>652432470</v>
      </c>
      <c r="G26" s="124">
        <v>7800</v>
      </c>
      <c r="H26" s="136">
        <f t="shared" si="10"/>
        <v>44586.378049613886</v>
      </c>
      <c r="I26" s="136">
        <f t="shared" si="11"/>
        <v>16774.630277163571</v>
      </c>
      <c r="J26" s="136">
        <f t="shared" si="12"/>
        <v>83645.188461538462</v>
      </c>
      <c r="K26" s="257">
        <f t="shared" si="13"/>
        <v>2.6579648739151231</v>
      </c>
      <c r="L26" s="171">
        <f t="shared" si="14"/>
        <v>0.53304175493747008</v>
      </c>
      <c r="O26" s="18" t="str">
        <f t="shared" si="0"/>
        <v>箕面市</v>
      </c>
      <c r="P26" s="134">
        <f t="shared" si="1"/>
        <v>43593.243697478989</v>
      </c>
      <c r="Q26" s="18" t="str">
        <f t="shared" si="2"/>
        <v>摂津市</v>
      </c>
      <c r="R26" s="135">
        <f t="shared" si="3"/>
        <v>17036.711275523157</v>
      </c>
      <c r="S26" s="18" t="str">
        <f t="shared" si="4"/>
        <v>淀川区</v>
      </c>
      <c r="T26" s="202">
        <f t="shared" si="5"/>
        <v>83257.807675341857</v>
      </c>
      <c r="U26" s="18" t="str">
        <f t="shared" si="6"/>
        <v>堺市堺区</v>
      </c>
      <c r="V26" s="261">
        <f t="shared" si="7"/>
        <v>2.6504072439368431</v>
      </c>
      <c r="W26" s="19" t="str">
        <f t="shared" si="8"/>
        <v>阪南市</v>
      </c>
      <c r="X26" s="121">
        <f t="shared" si="9"/>
        <v>0.542534268075756</v>
      </c>
      <c r="Y26" s="16"/>
      <c r="Z26" s="122">
        <f t="shared" si="15"/>
        <v>43196.247425712281</v>
      </c>
      <c r="AA26" s="122">
        <f t="shared" si="16"/>
        <v>16419.765361066886</v>
      </c>
      <c r="AB26" s="122">
        <f t="shared" si="17"/>
        <v>79086.466044178247</v>
      </c>
      <c r="AC26" s="208">
        <f t="shared" si="18"/>
        <v>2.6307469367458474</v>
      </c>
      <c r="AD26" s="102">
        <f t="shared" si="19"/>
        <v>0.54619013323445964</v>
      </c>
      <c r="AE26" s="122">
        <v>0</v>
      </c>
    </row>
    <row r="27" spans="2:31" s="15" customFormat="1" ht="12">
      <c r="B27" s="6">
        <v>22</v>
      </c>
      <c r="C27" s="13" t="s">
        <v>64</v>
      </c>
      <c r="D27" s="124">
        <v>18751</v>
      </c>
      <c r="E27" s="268">
        <v>44923</v>
      </c>
      <c r="F27" s="124">
        <v>802760480</v>
      </c>
      <c r="G27" s="124">
        <v>9285</v>
      </c>
      <c r="H27" s="136">
        <f t="shared" si="10"/>
        <v>42811.608980854355</v>
      </c>
      <c r="I27" s="136">
        <f t="shared" si="11"/>
        <v>17869.698817977427</v>
      </c>
      <c r="J27" s="136">
        <f t="shared" si="12"/>
        <v>86457.779213785674</v>
      </c>
      <c r="K27" s="257">
        <f t="shared" si="13"/>
        <v>2.3957655591701776</v>
      </c>
      <c r="L27" s="171">
        <f t="shared" si="14"/>
        <v>0.4951735907418271</v>
      </c>
      <c r="O27" s="18" t="str">
        <f t="shared" si="0"/>
        <v>堺市南区</v>
      </c>
      <c r="P27" s="134">
        <f t="shared" si="1"/>
        <v>43575.733649610302</v>
      </c>
      <c r="Q27" s="18" t="str">
        <f t="shared" si="2"/>
        <v>堺市</v>
      </c>
      <c r="R27" s="135">
        <f t="shared" si="3"/>
        <v>16945.663889037904</v>
      </c>
      <c r="S27" s="18" t="str">
        <f t="shared" si="4"/>
        <v>泉大津市</v>
      </c>
      <c r="T27" s="202">
        <f t="shared" si="5"/>
        <v>83151.692192753078</v>
      </c>
      <c r="U27" s="18" t="str">
        <f t="shared" si="6"/>
        <v>堺市</v>
      </c>
      <c r="V27" s="261">
        <f t="shared" si="7"/>
        <v>2.6205102973219936</v>
      </c>
      <c r="W27" s="19" t="str">
        <f t="shared" si="8"/>
        <v>田尻町</v>
      </c>
      <c r="X27" s="121">
        <f t="shared" si="9"/>
        <v>0.5423728813559322</v>
      </c>
      <c r="Y27" s="16"/>
      <c r="Z27" s="122">
        <f t="shared" si="15"/>
        <v>43196.247425712281</v>
      </c>
      <c r="AA27" s="122">
        <f t="shared" si="16"/>
        <v>16419.765361066886</v>
      </c>
      <c r="AB27" s="122">
        <f t="shared" si="17"/>
        <v>79086.466044178247</v>
      </c>
      <c r="AC27" s="208">
        <f t="shared" si="18"/>
        <v>2.6307469367458474</v>
      </c>
      <c r="AD27" s="102">
        <f t="shared" si="19"/>
        <v>0.54619013323445964</v>
      </c>
      <c r="AE27" s="122">
        <v>0</v>
      </c>
    </row>
    <row r="28" spans="2:31" s="15" customFormat="1" ht="12">
      <c r="B28" s="6">
        <v>23</v>
      </c>
      <c r="C28" s="13" t="s">
        <v>92</v>
      </c>
      <c r="D28" s="124">
        <v>30883</v>
      </c>
      <c r="E28" s="274">
        <v>77610</v>
      </c>
      <c r="F28" s="127">
        <v>1371216610</v>
      </c>
      <c r="G28" s="127">
        <v>15713</v>
      </c>
      <c r="H28" s="136">
        <f t="shared" si="10"/>
        <v>44400.369458925619</v>
      </c>
      <c r="I28" s="136">
        <f t="shared" si="11"/>
        <v>17668.040329854401</v>
      </c>
      <c r="J28" s="136">
        <f t="shared" si="12"/>
        <v>87266.378794628647</v>
      </c>
      <c r="K28" s="257">
        <f t="shared" si="13"/>
        <v>2.5130330602596898</v>
      </c>
      <c r="L28" s="171">
        <f t="shared" si="14"/>
        <v>0.50879124437392742</v>
      </c>
      <c r="O28" s="18" t="str">
        <f t="shared" si="0"/>
        <v>藤井寺市</v>
      </c>
      <c r="P28" s="134">
        <f t="shared" si="1"/>
        <v>43302.078397380334</v>
      </c>
      <c r="Q28" s="18" t="str">
        <f t="shared" si="2"/>
        <v>堺市美原区</v>
      </c>
      <c r="R28" s="135">
        <f t="shared" si="3"/>
        <v>16928.447865732785</v>
      </c>
      <c r="S28" s="18" t="str">
        <f t="shared" si="4"/>
        <v>堺市東区</v>
      </c>
      <c r="T28" s="202">
        <f t="shared" si="5"/>
        <v>82755.992509363292</v>
      </c>
      <c r="U28" s="18" t="str">
        <f t="shared" si="6"/>
        <v>中央区</v>
      </c>
      <c r="V28" s="261">
        <f t="shared" si="7"/>
        <v>2.6185165132647539</v>
      </c>
      <c r="W28" s="19" t="str">
        <f t="shared" si="8"/>
        <v>堺市</v>
      </c>
      <c r="X28" s="121">
        <f t="shared" si="9"/>
        <v>0.54004514108541657</v>
      </c>
      <c r="Y28" s="16"/>
      <c r="Z28" s="122">
        <f t="shared" si="15"/>
        <v>43196.247425712281</v>
      </c>
      <c r="AA28" s="122">
        <f t="shared" si="16"/>
        <v>16419.765361066886</v>
      </c>
      <c r="AB28" s="122">
        <f t="shared" si="17"/>
        <v>79086.466044178247</v>
      </c>
      <c r="AC28" s="208">
        <f t="shared" si="18"/>
        <v>2.6307469367458474</v>
      </c>
      <c r="AD28" s="102">
        <f t="shared" si="19"/>
        <v>0.54619013323445964</v>
      </c>
      <c r="AE28" s="122">
        <v>0</v>
      </c>
    </row>
    <row r="29" spans="2:31" s="15" customFormat="1" ht="12">
      <c r="B29" s="6">
        <v>24</v>
      </c>
      <c r="C29" s="13" t="s">
        <v>93</v>
      </c>
      <c r="D29" s="124">
        <v>13361</v>
      </c>
      <c r="E29" s="274">
        <v>38293</v>
      </c>
      <c r="F29" s="127">
        <v>639996270</v>
      </c>
      <c r="G29" s="127">
        <v>7400</v>
      </c>
      <c r="H29" s="136">
        <f t="shared" si="10"/>
        <v>47900.327071326996</v>
      </c>
      <c r="I29" s="136">
        <f t="shared" si="11"/>
        <v>16713.139999477713</v>
      </c>
      <c r="J29" s="136">
        <f t="shared" si="12"/>
        <v>86485.982432432429</v>
      </c>
      <c r="K29" s="257">
        <f t="shared" si="13"/>
        <v>2.8660279919167726</v>
      </c>
      <c r="L29" s="171">
        <f t="shared" si="14"/>
        <v>0.55385075967367714</v>
      </c>
      <c r="O29" s="18" t="str">
        <f t="shared" si="0"/>
        <v>阿倍野区</v>
      </c>
      <c r="P29" s="134">
        <f t="shared" si="1"/>
        <v>43130.344038079173</v>
      </c>
      <c r="Q29" s="18" t="str">
        <f t="shared" si="2"/>
        <v>東淀川区</v>
      </c>
      <c r="R29" s="135">
        <f t="shared" si="3"/>
        <v>16917.467424605959</v>
      </c>
      <c r="S29" s="18" t="str">
        <f t="shared" si="4"/>
        <v>西区</v>
      </c>
      <c r="T29" s="202">
        <f t="shared" si="5"/>
        <v>82383.847646773414</v>
      </c>
      <c r="U29" s="18" t="str">
        <f t="shared" si="6"/>
        <v>大阪市</v>
      </c>
      <c r="V29" s="261">
        <f t="shared" si="7"/>
        <v>2.6178228284597949</v>
      </c>
      <c r="W29" s="19" t="str">
        <f t="shared" si="8"/>
        <v>東大阪市</v>
      </c>
      <c r="X29" s="121">
        <f t="shared" si="9"/>
        <v>0.53802547599170547</v>
      </c>
      <c r="Y29" s="16"/>
      <c r="Z29" s="122">
        <f t="shared" si="15"/>
        <v>43196.247425712281</v>
      </c>
      <c r="AA29" s="122">
        <f t="shared" si="16"/>
        <v>16419.765361066886</v>
      </c>
      <c r="AB29" s="122">
        <f t="shared" si="17"/>
        <v>79086.466044178247</v>
      </c>
      <c r="AC29" s="208">
        <f t="shared" si="18"/>
        <v>2.6307469367458474</v>
      </c>
      <c r="AD29" s="102">
        <f t="shared" si="19"/>
        <v>0.54619013323445964</v>
      </c>
      <c r="AE29" s="122">
        <v>0</v>
      </c>
    </row>
    <row r="30" spans="2:31" s="15" customFormat="1" ht="12">
      <c r="B30" s="6">
        <v>25</v>
      </c>
      <c r="C30" s="13" t="s">
        <v>94</v>
      </c>
      <c r="D30" s="124">
        <v>9235</v>
      </c>
      <c r="E30" s="268">
        <v>24182</v>
      </c>
      <c r="F30" s="124">
        <v>367601260</v>
      </c>
      <c r="G30" s="124">
        <v>4760</v>
      </c>
      <c r="H30" s="136">
        <f t="shared" si="10"/>
        <v>39805.225771521385</v>
      </c>
      <c r="I30" s="136">
        <f t="shared" si="11"/>
        <v>15201.44156810851</v>
      </c>
      <c r="J30" s="136">
        <f t="shared" si="12"/>
        <v>77227.155462184877</v>
      </c>
      <c r="K30" s="257">
        <f t="shared" si="13"/>
        <v>2.6185165132647539</v>
      </c>
      <c r="L30" s="171">
        <f t="shared" si="14"/>
        <v>0.51543042772062808</v>
      </c>
      <c r="O30" s="18" t="str">
        <f t="shared" si="0"/>
        <v>淀川区</v>
      </c>
      <c r="P30" s="134">
        <f t="shared" si="1"/>
        <v>42951.358547241944</v>
      </c>
      <c r="Q30" s="18" t="str">
        <f t="shared" si="2"/>
        <v>旭区</v>
      </c>
      <c r="R30" s="135">
        <f t="shared" si="3"/>
        <v>16851.656470962105</v>
      </c>
      <c r="S30" s="18" t="str">
        <f t="shared" si="4"/>
        <v>堺市</v>
      </c>
      <c r="T30" s="202">
        <f t="shared" si="5"/>
        <v>82226.990556624107</v>
      </c>
      <c r="U30" s="18" t="str">
        <f t="shared" si="6"/>
        <v>交野市</v>
      </c>
      <c r="V30" s="261">
        <f t="shared" si="7"/>
        <v>2.6100710135571337</v>
      </c>
      <c r="W30" s="19" t="str">
        <f t="shared" si="8"/>
        <v>枚方市</v>
      </c>
      <c r="X30" s="121">
        <f t="shared" si="9"/>
        <v>0.53675185490519373</v>
      </c>
      <c r="Y30" s="16"/>
      <c r="Z30" s="122">
        <f t="shared" si="15"/>
        <v>43196.247425712281</v>
      </c>
      <c r="AA30" s="122">
        <f t="shared" si="16"/>
        <v>16419.765361066886</v>
      </c>
      <c r="AB30" s="122">
        <f t="shared" si="17"/>
        <v>79086.466044178247</v>
      </c>
      <c r="AC30" s="208">
        <f t="shared" si="18"/>
        <v>2.6307469367458474</v>
      </c>
      <c r="AD30" s="102">
        <f t="shared" si="19"/>
        <v>0.54619013323445964</v>
      </c>
      <c r="AE30" s="122">
        <v>0</v>
      </c>
    </row>
    <row r="31" spans="2:31" s="15" customFormat="1" ht="12">
      <c r="B31" s="6">
        <v>26</v>
      </c>
      <c r="C31" s="13" t="s">
        <v>36</v>
      </c>
      <c r="D31" s="124">
        <v>128043</v>
      </c>
      <c r="E31" s="268">
        <v>335538</v>
      </c>
      <c r="F31" s="124">
        <v>5685914170</v>
      </c>
      <c r="G31" s="124">
        <v>69149</v>
      </c>
      <c r="H31" s="136">
        <f t="shared" si="10"/>
        <v>44406.286716181283</v>
      </c>
      <c r="I31" s="136">
        <f t="shared" si="11"/>
        <v>16945.663889037904</v>
      </c>
      <c r="J31" s="136">
        <f t="shared" si="12"/>
        <v>82226.990556624107</v>
      </c>
      <c r="K31" s="257">
        <f t="shared" si="13"/>
        <v>2.6205102973219936</v>
      </c>
      <c r="L31" s="171">
        <f t="shared" si="14"/>
        <v>0.54004514108541657</v>
      </c>
      <c r="O31" s="18" t="str">
        <f t="shared" si="0"/>
        <v>住之江区</v>
      </c>
      <c r="P31" s="134">
        <f t="shared" si="1"/>
        <v>42811.608980854355</v>
      </c>
      <c r="Q31" s="18" t="str">
        <f t="shared" si="2"/>
        <v>大阪市</v>
      </c>
      <c r="R31" s="135">
        <f t="shared" si="3"/>
        <v>16851.501312999546</v>
      </c>
      <c r="S31" s="18" t="str">
        <f t="shared" si="4"/>
        <v>東大阪市</v>
      </c>
      <c r="T31" s="202">
        <f t="shared" si="5"/>
        <v>82181.168005606029</v>
      </c>
      <c r="U31" s="18" t="str">
        <f t="shared" si="6"/>
        <v>淀川区</v>
      </c>
      <c r="V31" s="261">
        <f t="shared" si="7"/>
        <v>2.6032677953759329</v>
      </c>
      <c r="W31" s="19" t="str">
        <f t="shared" si="8"/>
        <v>松原市</v>
      </c>
      <c r="X31" s="121">
        <f t="shared" si="9"/>
        <v>0.53541831097079717</v>
      </c>
      <c r="Y31" s="16"/>
      <c r="Z31" s="122">
        <f t="shared" si="15"/>
        <v>43196.247425712281</v>
      </c>
      <c r="AA31" s="122">
        <f t="shared" si="16"/>
        <v>16419.765361066886</v>
      </c>
      <c r="AB31" s="122">
        <f t="shared" si="17"/>
        <v>79086.466044178247</v>
      </c>
      <c r="AC31" s="208">
        <f t="shared" si="18"/>
        <v>2.6307469367458474</v>
      </c>
      <c r="AD31" s="102">
        <f t="shared" si="19"/>
        <v>0.54619013323445964</v>
      </c>
      <c r="AE31" s="122">
        <v>0</v>
      </c>
    </row>
    <row r="32" spans="2:31" s="15" customFormat="1" ht="12">
      <c r="B32" s="6">
        <v>27</v>
      </c>
      <c r="C32" s="13" t="s">
        <v>37</v>
      </c>
      <c r="D32" s="124">
        <v>21977</v>
      </c>
      <c r="E32" s="268">
        <v>58248</v>
      </c>
      <c r="F32" s="124">
        <v>976287140</v>
      </c>
      <c r="G32" s="124">
        <v>11512</v>
      </c>
      <c r="H32" s="136">
        <f t="shared" si="10"/>
        <v>44423.13054557037</v>
      </c>
      <c r="I32" s="136">
        <f t="shared" si="11"/>
        <v>16760.869729432769</v>
      </c>
      <c r="J32" s="136">
        <f t="shared" si="12"/>
        <v>84806.040653231408</v>
      </c>
      <c r="K32" s="257">
        <f t="shared" si="13"/>
        <v>2.6504072439368431</v>
      </c>
      <c r="L32" s="171">
        <f t="shared" si="14"/>
        <v>0.5238203576466306</v>
      </c>
      <c r="O32" s="18" t="str">
        <f t="shared" si="0"/>
        <v>太子町</v>
      </c>
      <c r="P32" s="134">
        <f t="shared" si="1"/>
        <v>42777.195064072141</v>
      </c>
      <c r="Q32" s="18" t="str">
        <f t="shared" si="2"/>
        <v>東住吉区</v>
      </c>
      <c r="R32" s="135">
        <f t="shared" si="3"/>
        <v>16824.075938087852</v>
      </c>
      <c r="S32" s="18" t="str">
        <f t="shared" si="4"/>
        <v>堺市中区</v>
      </c>
      <c r="T32" s="202">
        <f t="shared" si="5"/>
        <v>82089.342614075795</v>
      </c>
      <c r="U32" s="18" t="str">
        <f t="shared" si="6"/>
        <v>阿倍野区</v>
      </c>
      <c r="V32" s="261">
        <f t="shared" si="7"/>
        <v>2.5948665421461712</v>
      </c>
      <c r="W32" s="19" t="str">
        <f t="shared" si="8"/>
        <v>鶴見区</v>
      </c>
      <c r="X32" s="121">
        <f t="shared" si="9"/>
        <v>0.53304175493747008</v>
      </c>
      <c r="Y32" s="16"/>
      <c r="Z32" s="122">
        <f t="shared" si="15"/>
        <v>43196.247425712281</v>
      </c>
      <c r="AA32" s="122">
        <f t="shared" si="16"/>
        <v>16419.765361066886</v>
      </c>
      <c r="AB32" s="122">
        <f t="shared" si="17"/>
        <v>79086.466044178247</v>
      </c>
      <c r="AC32" s="208">
        <f t="shared" si="18"/>
        <v>2.6307469367458474</v>
      </c>
      <c r="AD32" s="102">
        <f t="shared" si="19"/>
        <v>0.54619013323445964</v>
      </c>
      <c r="AE32" s="122">
        <v>0</v>
      </c>
    </row>
    <row r="33" spans="2:31" s="15" customFormat="1" ht="12">
      <c r="B33" s="6">
        <v>28</v>
      </c>
      <c r="C33" s="13" t="s">
        <v>38</v>
      </c>
      <c r="D33" s="124">
        <v>17806</v>
      </c>
      <c r="E33" s="268">
        <v>42446</v>
      </c>
      <c r="F33" s="124">
        <v>742990640</v>
      </c>
      <c r="G33" s="124">
        <v>9051</v>
      </c>
      <c r="H33" s="136">
        <f t="shared" si="10"/>
        <v>41726.981916208017</v>
      </c>
      <c r="I33" s="136">
        <f t="shared" si="11"/>
        <v>17504.373556990056</v>
      </c>
      <c r="J33" s="136">
        <f t="shared" si="12"/>
        <v>82089.342614075795</v>
      </c>
      <c r="K33" s="257">
        <f t="shared" si="13"/>
        <v>2.3838032124003146</v>
      </c>
      <c r="L33" s="171">
        <f t="shared" si="14"/>
        <v>0.50831180500954731</v>
      </c>
      <c r="O33" s="18" t="str">
        <f t="shared" si="0"/>
        <v>羽曳野市</v>
      </c>
      <c r="P33" s="134">
        <f t="shared" si="1"/>
        <v>42649.09037243748</v>
      </c>
      <c r="Q33" s="18" t="str">
        <f t="shared" si="2"/>
        <v>泉南市</v>
      </c>
      <c r="R33" s="135">
        <f t="shared" si="3"/>
        <v>16815.67707028706</v>
      </c>
      <c r="S33" s="18" t="str">
        <f t="shared" si="4"/>
        <v>堺市北区</v>
      </c>
      <c r="T33" s="202">
        <f t="shared" si="5"/>
        <v>81778.973233496858</v>
      </c>
      <c r="U33" s="18" t="str">
        <f t="shared" si="6"/>
        <v>富田林市</v>
      </c>
      <c r="V33" s="261">
        <f t="shared" si="7"/>
        <v>2.5836949446734652</v>
      </c>
      <c r="W33" s="19" t="str">
        <f t="shared" si="8"/>
        <v>天王寺区</v>
      </c>
      <c r="X33" s="121">
        <f t="shared" si="9"/>
        <v>0.53194396993508708</v>
      </c>
      <c r="Y33" s="16"/>
      <c r="Z33" s="122">
        <f t="shared" si="15"/>
        <v>43196.247425712281</v>
      </c>
      <c r="AA33" s="122">
        <f t="shared" si="16"/>
        <v>16419.765361066886</v>
      </c>
      <c r="AB33" s="122">
        <f t="shared" si="17"/>
        <v>79086.466044178247</v>
      </c>
      <c r="AC33" s="208">
        <f t="shared" si="18"/>
        <v>2.6307469367458474</v>
      </c>
      <c r="AD33" s="102">
        <f t="shared" si="19"/>
        <v>0.54619013323445964</v>
      </c>
      <c r="AE33" s="122">
        <v>0</v>
      </c>
    </row>
    <row r="34" spans="2:31" s="15" customFormat="1" ht="12">
      <c r="B34" s="6">
        <v>29</v>
      </c>
      <c r="C34" s="13" t="s">
        <v>39</v>
      </c>
      <c r="D34" s="124">
        <v>15172</v>
      </c>
      <c r="E34" s="268">
        <v>41278</v>
      </c>
      <c r="F34" s="124">
        <v>684971350</v>
      </c>
      <c r="G34" s="124">
        <v>8277</v>
      </c>
      <c r="H34" s="136">
        <f t="shared" si="10"/>
        <v>45147.070261007117</v>
      </c>
      <c r="I34" s="136">
        <f t="shared" si="11"/>
        <v>16594.10218518339</v>
      </c>
      <c r="J34" s="136">
        <f t="shared" si="12"/>
        <v>82755.992509363292</v>
      </c>
      <c r="K34" s="257">
        <f t="shared" si="13"/>
        <v>2.7206696546269442</v>
      </c>
      <c r="L34" s="171">
        <f t="shared" si="14"/>
        <v>0.54554442393883473</v>
      </c>
      <c r="O34" s="18" t="str">
        <f t="shared" si="0"/>
        <v>泉大津市</v>
      </c>
      <c r="P34" s="134">
        <f t="shared" si="1"/>
        <v>42639.034575232261</v>
      </c>
      <c r="Q34" s="18" t="str">
        <f t="shared" si="2"/>
        <v>田尻町</v>
      </c>
      <c r="R34" s="135">
        <f t="shared" si="3"/>
        <v>16791.979805265055</v>
      </c>
      <c r="S34" s="18" t="str">
        <f t="shared" si="4"/>
        <v>城東区</v>
      </c>
      <c r="T34" s="202">
        <f t="shared" si="5"/>
        <v>81713.185067513899</v>
      </c>
      <c r="U34" s="18" t="str">
        <f t="shared" si="6"/>
        <v>羽曳野市</v>
      </c>
      <c r="V34" s="261">
        <f t="shared" si="7"/>
        <v>2.5791563808092732</v>
      </c>
      <c r="W34" s="19" t="str">
        <f t="shared" si="8"/>
        <v>和泉市</v>
      </c>
      <c r="X34" s="121">
        <f t="shared" si="9"/>
        <v>0.5287629037629038</v>
      </c>
      <c r="Y34" s="16"/>
      <c r="Z34" s="122">
        <f t="shared" si="15"/>
        <v>43196.247425712281</v>
      </c>
      <c r="AA34" s="122">
        <f t="shared" si="16"/>
        <v>16419.765361066886</v>
      </c>
      <c r="AB34" s="122">
        <f t="shared" si="17"/>
        <v>79086.466044178247</v>
      </c>
      <c r="AC34" s="208">
        <f t="shared" si="18"/>
        <v>2.6307469367458474</v>
      </c>
      <c r="AD34" s="102">
        <f t="shared" si="19"/>
        <v>0.54619013323445964</v>
      </c>
      <c r="AE34" s="122">
        <v>0</v>
      </c>
    </row>
    <row r="35" spans="2:31" s="15" customFormat="1" ht="12">
      <c r="B35" s="6">
        <v>30</v>
      </c>
      <c r="C35" s="13" t="s">
        <v>40</v>
      </c>
      <c r="D35" s="124">
        <v>20327</v>
      </c>
      <c r="E35" s="268">
        <v>51128</v>
      </c>
      <c r="F35" s="124">
        <v>917952110</v>
      </c>
      <c r="G35" s="124">
        <v>10601</v>
      </c>
      <c r="H35" s="136">
        <f t="shared" si="10"/>
        <v>45159.251734146703</v>
      </c>
      <c r="I35" s="136">
        <f t="shared" si="11"/>
        <v>17953.999960882491</v>
      </c>
      <c r="J35" s="136">
        <f t="shared" si="12"/>
        <v>86591.086689934906</v>
      </c>
      <c r="K35" s="257">
        <f t="shared" si="13"/>
        <v>2.5152752496679294</v>
      </c>
      <c r="L35" s="171">
        <f t="shared" si="14"/>
        <v>0.52152309735819358</v>
      </c>
      <c r="O35" s="18" t="str">
        <f t="shared" si="0"/>
        <v>河内長野市</v>
      </c>
      <c r="P35" s="134">
        <f t="shared" si="1"/>
        <v>42636.766793282688</v>
      </c>
      <c r="Q35" s="18" t="str">
        <f t="shared" si="2"/>
        <v>鶴見区</v>
      </c>
      <c r="R35" s="135">
        <f t="shared" si="3"/>
        <v>16774.630277163571</v>
      </c>
      <c r="S35" s="18" t="str">
        <f t="shared" si="4"/>
        <v>門真市</v>
      </c>
      <c r="T35" s="202">
        <f t="shared" si="5"/>
        <v>81683.281635168445</v>
      </c>
      <c r="U35" s="18" t="str">
        <f t="shared" si="6"/>
        <v>高槻市</v>
      </c>
      <c r="V35" s="261">
        <f t="shared" si="7"/>
        <v>2.5749499991452844</v>
      </c>
      <c r="W35" s="19" t="str">
        <f t="shared" si="8"/>
        <v>寝屋川市</v>
      </c>
      <c r="X35" s="121">
        <f t="shared" si="9"/>
        <v>0.52818657016485726</v>
      </c>
      <c r="Y35" s="16"/>
      <c r="Z35" s="122">
        <f t="shared" si="15"/>
        <v>43196.247425712281</v>
      </c>
      <c r="AA35" s="122">
        <f t="shared" si="16"/>
        <v>16419.765361066886</v>
      </c>
      <c r="AB35" s="122">
        <f t="shared" si="17"/>
        <v>79086.466044178247</v>
      </c>
      <c r="AC35" s="208">
        <f t="shared" si="18"/>
        <v>2.6307469367458474</v>
      </c>
      <c r="AD35" s="102">
        <f t="shared" si="19"/>
        <v>0.54619013323445964</v>
      </c>
      <c r="AE35" s="122">
        <v>0</v>
      </c>
    </row>
    <row r="36" spans="2:31" s="15" customFormat="1" ht="12">
      <c r="B36" s="6">
        <v>31</v>
      </c>
      <c r="C36" s="13" t="s">
        <v>41</v>
      </c>
      <c r="D36" s="124">
        <v>26559</v>
      </c>
      <c r="E36" s="274">
        <v>70635</v>
      </c>
      <c r="F36" s="127">
        <v>1157327910</v>
      </c>
      <c r="G36" s="127">
        <v>14773</v>
      </c>
      <c r="H36" s="136">
        <f t="shared" si="10"/>
        <v>43575.733649610302</v>
      </c>
      <c r="I36" s="136">
        <f t="shared" si="11"/>
        <v>16384.623911658528</v>
      </c>
      <c r="J36" s="136">
        <f t="shared" si="12"/>
        <v>78340.750693833339</v>
      </c>
      <c r="K36" s="257">
        <f t="shared" si="13"/>
        <v>2.6595504348808312</v>
      </c>
      <c r="L36" s="171">
        <f t="shared" si="14"/>
        <v>0.55623329191611126</v>
      </c>
      <c r="O36" s="18" t="str">
        <f t="shared" si="0"/>
        <v>東成区</v>
      </c>
      <c r="P36" s="134">
        <f t="shared" si="1"/>
        <v>42523.656041261522</v>
      </c>
      <c r="Q36" s="18" t="str">
        <f t="shared" si="2"/>
        <v>守口市</v>
      </c>
      <c r="R36" s="135">
        <f t="shared" si="3"/>
        <v>16772.52121671171</v>
      </c>
      <c r="S36" s="18" t="str">
        <f t="shared" si="4"/>
        <v>守口市</v>
      </c>
      <c r="T36" s="202">
        <f t="shared" si="5"/>
        <v>81486.370327005105</v>
      </c>
      <c r="U36" s="18" t="str">
        <f t="shared" si="6"/>
        <v>此花区</v>
      </c>
      <c r="V36" s="261">
        <f t="shared" si="7"/>
        <v>2.5520833333333335</v>
      </c>
      <c r="W36" s="19" t="str">
        <f t="shared" si="8"/>
        <v>太子町</v>
      </c>
      <c r="X36" s="121">
        <f t="shared" si="9"/>
        <v>0.52634076886568582</v>
      </c>
      <c r="Y36" s="16"/>
      <c r="Z36" s="122">
        <f t="shared" si="15"/>
        <v>43196.247425712281</v>
      </c>
      <c r="AA36" s="122">
        <f t="shared" si="16"/>
        <v>16419.765361066886</v>
      </c>
      <c r="AB36" s="122">
        <f t="shared" si="17"/>
        <v>79086.466044178247</v>
      </c>
      <c r="AC36" s="208">
        <f t="shared" si="18"/>
        <v>2.6307469367458474</v>
      </c>
      <c r="AD36" s="102">
        <f t="shared" si="19"/>
        <v>0.54619013323445964</v>
      </c>
      <c r="AE36" s="122">
        <v>0</v>
      </c>
    </row>
    <row r="37" spans="2:31" s="15" customFormat="1" ht="12">
      <c r="B37" s="6">
        <v>32</v>
      </c>
      <c r="C37" s="13" t="s">
        <v>42</v>
      </c>
      <c r="D37" s="124">
        <v>22707</v>
      </c>
      <c r="E37" s="274">
        <v>56669</v>
      </c>
      <c r="F37" s="127">
        <v>950189890</v>
      </c>
      <c r="G37" s="127">
        <v>11619</v>
      </c>
      <c r="H37" s="136">
        <f t="shared" si="10"/>
        <v>41845.68150790505</v>
      </c>
      <c r="I37" s="136">
        <f t="shared" si="11"/>
        <v>16767.366461381003</v>
      </c>
      <c r="J37" s="136">
        <f t="shared" si="12"/>
        <v>81778.973233496858</v>
      </c>
      <c r="K37" s="257">
        <f t="shared" si="13"/>
        <v>2.4956621306205133</v>
      </c>
      <c r="L37" s="171">
        <f t="shared" si="14"/>
        <v>0.51169242964724537</v>
      </c>
      <c r="O37" s="18" t="str">
        <f t="shared" si="0"/>
        <v>高石市</v>
      </c>
      <c r="P37" s="134">
        <f t="shared" si="1"/>
        <v>42223.461452011688</v>
      </c>
      <c r="Q37" s="18" t="str">
        <f t="shared" si="2"/>
        <v>堺市北区</v>
      </c>
      <c r="R37" s="135">
        <f t="shared" si="3"/>
        <v>16767.366461381003</v>
      </c>
      <c r="S37" s="18" t="str">
        <f t="shared" si="4"/>
        <v>太子町</v>
      </c>
      <c r="T37" s="202">
        <f t="shared" si="5"/>
        <v>81272.813345356175</v>
      </c>
      <c r="U37" s="18" t="str">
        <f t="shared" si="6"/>
        <v>東成区</v>
      </c>
      <c r="V37" s="261">
        <f t="shared" si="7"/>
        <v>2.5406273780333137</v>
      </c>
      <c r="W37" s="19" t="str">
        <f t="shared" si="8"/>
        <v>東住吉区</v>
      </c>
      <c r="X37" s="121">
        <f t="shared" si="9"/>
        <v>0.5262809604840234</v>
      </c>
      <c r="Y37" s="16"/>
      <c r="Z37" s="122">
        <f t="shared" si="15"/>
        <v>43196.247425712281</v>
      </c>
      <c r="AA37" s="122">
        <f t="shared" si="16"/>
        <v>16419.765361066886</v>
      </c>
      <c r="AB37" s="122">
        <f t="shared" si="17"/>
        <v>79086.466044178247</v>
      </c>
      <c r="AC37" s="208">
        <f t="shared" si="18"/>
        <v>2.6307469367458474</v>
      </c>
      <c r="AD37" s="102">
        <f t="shared" si="19"/>
        <v>0.54619013323445964</v>
      </c>
      <c r="AE37" s="122">
        <v>0</v>
      </c>
    </row>
    <row r="38" spans="2:31" s="15" customFormat="1" ht="12">
      <c r="B38" s="6">
        <v>33</v>
      </c>
      <c r="C38" s="13" t="s">
        <v>43</v>
      </c>
      <c r="D38" s="124">
        <v>6370</v>
      </c>
      <c r="E38" s="268">
        <v>15134</v>
      </c>
      <c r="F38" s="124">
        <v>256195130</v>
      </c>
      <c r="G38" s="124">
        <v>3317</v>
      </c>
      <c r="H38" s="136">
        <f t="shared" si="10"/>
        <v>40219.015698587129</v>
      </c>
      <c r="I38" s="136">
        <f t="shared" si="11"/>
        <v>16928.447865732785</v>
      </c>
      <c r="J38" s="136">
        <f t="shared" si="12"/>
        <v>77237.000301477237</v>
      </c>
      <c r="K38" s="257">
        <f t="shared" si="13"/>
        <v>2.3758241758241758</v>
      </c>
      <c r="L38" s="171">
        <f t="shared" si="14"/>
        <v>0.52072213500784925</v>
      </c>
      <c r="O38" s="18" t="str">
        <f t="shared" ref="O38:O69" si="20">INDEX($C$6:$C$79,MATCH(P38,H$6:H$79,0))</f>
        <v>池田市</v>
      </c>
      <c r="P38" s="134">
        <f t="shared" ref="P38:P69" si="21">LARGE(H$6:H$79,ROW(A33))</f>
        <v>42208.659768415862</v>
      </c>
      <c r="Q38" s="18" t="str">
        <f t="shared" ref="Q38:Q69" si="22">INDEX($C$6:$C$79,MATCH(R38,I$6:I$79,0))</f>
        <v>岸和田市</v>
      </c>
      <c r="R38" s="135">
        <f t="shared" ref="R38:R69" si="23">LARGE(I$6:I$79,ROW(A33))</f>
        <v>16762.609402453243</v>
      </c>
      <c r="S38" s="18" t="str">
        <f t="shared" ref="S38:S69" si="24">INDEX($C$6:$C$79,MATCH(T38,J$6:J$79,0))</f>
        <v>東淀川区</v>
      </c>
      <c r="T38" s="202">
        <f t="shared" ref="T38:T69" si="25">LARGE(J$6:J$79,ROW(A33))</f>
        <v>80788.138551031196</v>
      </c>
      <c r="U38" s="18" t="str">
        <f t="shared" ref="U38:U69" si="26">INDEX($C$6:$C$79,MATCH(V38,K$6:K$79,0))</f>
        <v>阪南市</v>
      </c>
      <c r="V38" s="261">
        <f t="shared" ref="V38:V69" si="27">LARGE(K$6:K$79,ROW(A33))</f>
        <v>2.5249555299780266</v>
      </c>
      <c r="W38" s="19" t="str">
        <f t="shared" ref="W38:W69" si="28">INDEX($C$6:$C$79,MATCH(X38,L$6:L$79,0))</f>
        <v>堺市堺区</v>
      </c>
      <c r="X38" s="121">
        <f t="shared" ref="X38:X69" si="29">LARGE(L$6:L$79,ROW(A33))</f>
        <v>0.5238203576466306</v>
      </c>
      <c r="Y38" s="16"/>
      <c r="Z38" s="122">
        <f t="shared" si="15"/>
        <v>43196.247425712281</v>
      </c>
      <c r="AA38" s="122">
        <f t="shared" si="16"/>
        <v>16419.765361066886</v>
      </c>
      <c r="AB38" s="122">
        <f t="shared" si="17"/>
        <v>79086.466044178247</v>
      </c>
      <c r="AC38" s="208">
        <f t="shared" si="18"/>
        <v>2.6307469367458474</v>
      </c>
      <c r="AD38" s="102">
        <f t="shared" si="19"/>
        <v>0.54619013323445964</v>
      </c>
      <c r="AE38" s="122">
        <v>0</v>
      </c>
    </row>
    <row r="39" spans="2:31" s="15" customFormat="1" ht="12">
      <c r="B39" s="6">
        <v>34</v>
      </c>
      <c r="C39" s="13" t="s">
        <v>45</v>
      </c>
      <c r="D39" s="124">
        <v>29031</v>
      </c>
      <c r="E39" s="268">
        <v>60899</v>
      </c>
      <c r="F39" s="124">
        <v>1020826150</v>
      </c>
      <c r="G39" s="124">
        <v>13807</v>
      </c>
      <c r="H39" s="136">
        <f t="shared" si="10"/>
        <v>35163.313354689817</v>
      </c>
      <c r="I39" s="136">
        <f t="shared" si="11"/>
        <v>16762.609402453243</v>
      </c>
      <c r="J39" s="136">
        <f t="shared" si="12"/>
        <v>73935.405953501846</v>
      </c>
      <c r="K39" s="257">
        <f t="shared" si="13"/>
        <v>2.0977231235575764</v>
      </c>
      <c r="L39" s="171">
        <f t="shared" si="14"/>
        <v>0.47559505356343218</v>
      </c>
      <c r="O39" s="18" t="str">
        <f t="shared" si="20"/>
        <v>天王寺区</v>
      </c>
      <c r="P39" s="134">
        <f t="shared" si="21"/>
        <v>41977.496868238239</v>
      </c>
      <c r="Q39" s="18" t="str">
        <f t="shared" si="22"/>
        <v>堺市堺区</v>
      </c>
      <c r="R39" s="135">
        <f t="shared" si="23"/>
        <v>16760.869729432769</v>
      </c>
      <c r="S39" s="18" t="str">
        <f t="shared" si="24"/>
        <v>浪速区</v>
      </c>
      <c r="T39" s="202">
        <f t="shared" si="25"/>
        <v>80696.421906693708</v>
      </c>
      <c r="U39" s="18" t="str">
        <f t="shared" si="26"/>
        <v>河南町</v>
      </c>
      <c r="V39" s="261">
        <f t="shared" si="27"/>
        <v>2.5237439779766002</v>
      </c>
      <c r="W39" s="19" t="str">
        <f t="shared" si="28"/>
        <v>都島区</v>
      </c>
      <c r="X39" s="121">
        <f t="shared" si="29"/>
        <v>0.52219032899094719</v>
      </c>
      <c r="Y39" s="16"/>
      <c r="Z39" s="122">
        <f t="shared" si="15"/>
        <v>43196.247425712281</v>
      </c>
      <c r="AA39" s="122">
        <f t="shared" si="16"/>
        <v>16419.765361066886</v>
      </c>
      <c r="AB39" s="122">
        <f t="shared" si="17"/>
        <v>79086.466044178247</v>
      </c>
      <c r="AC39" s="208">
        <f t="shared" si="18"/>
        <v>2.6307469367458474</v>
      </c>
      <c r="AD39" s="102">
        <f t="shared" si="19"/>
        <v>0.54619013323445964</v>
      </c>
      <c r="AE39" s="122">
        <v>0</v>
      </c>
    </row>
    <row r="40" spans="2:31" s="15" customFormat="1" ht="12">
      <c r="B40" s="6">
        <v>35</v>
      </c>
      <c r="C40" s="13" t="s">
        <v>2</v>
      </c>
      <c r="D40" s="124">
        <v>58722</v>
      </c>
      <c r="E40" s="268">
        <v>164026</v>
      </c>
      <c r="F40" s="124">
        <v>2581669800</v>
      </c>
      <c r="G40" s="124">
        <v>33082</v>
      </c>
      <c r="H40" s="136">
        <f t="shared" si="10"/>
        <v>43964.268928170022</v>
      </c>
      <c r="I40" s="136">
        <f t="shared" si="11"/>
        <v>15739.393754648654</v>
      </c>
      <c r="J40" s="136">
        <f t="shared" si="12"/>
        <v>78038.504322592344</v>
      </c>
      <c r="K40" s="257">
        <f t="shared" si="13"/>
        <v>2.7932631722352781</v>
      </c>
      <c r="L40" s="171">
        <f t="shared" si="14"/>
        <v>0.56336637035523318</v>
      </c>
      <c r="O40" s="18" t="str">
        <f t="shared" si="20"/>
        <v>住吉区</v>
      </c>
      <c r="P40" s="134">
        <f t="shared" si="21"/>
        <v>41971.225408965372</v>
      </c>
      <c r="Q40" s="18" t="str">
        <f t="shared" si="22"/>
        <v>東成区</v>
      </c>
      <c r="R40" s="135">
        <f t="shared" si="23"/>
        <v>16737.46272630458</v>
      </c>
      <c r="S40" s="18" t="str">
        <f t="shared" si="24"/>
        <v>大東市</v>
      </c>
      <c r="T40" s="202">
        <f t="shared" si="25"/>
        <v>80367.898596938772</v>
      </c>
      <c r="U40" s="18" t="str">
        <f t="shared" si="26"/>
        <v>生野区</v>
      </c>
      <c r="V40" s="261">
        <f t="shared" si="27"/>
        <v>2.5212427108345175</v>
      </c>
      <c r="W40" s="19" t="str">
        <f t="shared" si="28"/>
        <v>堺市西区</v>
      </c>
      <c r="X40" s="121">
        <f t="shared" si="29"/>
        <v>0.52152309735819358</v>
      </c>
      <c r="Y40" s="16"/>
      <c r="Z40" s="122">
        <f t="shared" si="15"/>
        <v>43196.247425712281</v>
      </c>
      <c r="AA40" s="122">
        <f t="shared" si="16"/>
        <v>16419.765361066886</v>
      </c>
      <c r="AB40" s="122">
        <f t="shared" si="17"/>
        <v>79086.466044178247</v>
      </c>
      <c r="AC40" s="208">
        <f t="shared" si="18"/>
        <v>2.6307469367458474</v>
      </c>
      <c r="AD40" s="102">
        <f t="shared" si="19"/>
        <v>0.54619013323445964</v>
      </c>
      <c r="AE40" s="122">
        <v>0</v>
      </c>
    </row>
    <row r="41" spans="2:31" s="15" customFormat="1" ht="12">
      <c r="B41" s="6">
        <v>36</v>
      </c>
      <c r="C41" s="13" t="s">
        <v>3</v>
      </c>
      <c r="D41" s="124">
        <v>16236</v>
      </c>
      <c r="E41" s="268">
        <v>46459</v>
      </c>
      <c r="F41" s="124">
        <v>685299800</v>
      </c>
      <c r="G41" s="124">
        <v>9486</v>
      </c>
      <c r="H41" s="136">
        <f t="shared" si="10"/>
        <v>42208.659768415862</v>
      </c>
      <c r="I41" s="136">
        <f t="shared" si="11"/>
        <v>14750.636044684561</v>
      </c>
      <c r="J41" s="136">
        <f t="shared" si="12"/>
        <v>72243.284840818043</v>
      </c>
      <c r="K41" s="257">
        <f t="shared" si="13"/>
        <v>2.8614806602611482</v>
      </c>
      <c r="L41" s="171">
        <f t="shared" si="14"/>
        <v>0.58425720620842569</v>
      </c>
      <c r="O41" s="18" t="str">
        <f t="shared" si="20"/>
        <v>堺市北区</v>
      </c>
      <c r="P41" s="134">
        <f t="shared" si="21"/>
        <v>41845.68150790505</v>
      </c>
      <c r="Q41" s="18" t="str">
        <f t="shared" si="22"/>
        <v>住吉区</v>
      </c>
      <c r="R41" s="135">
        <f t="shared" si="23"/>
        <v>16736.293692075702</v>
      </c>
      <c r="S41" s="18" t="str">
        <f t="shared" si="24"/>
        <v>港区</v>
      </c>
      <c r="T41" s="202">
        <f t="shared" si="25"/>
        <v>80140.172472100108</v>
      </c>
      <c r="U41" s="18" t="str">
        <f t="shared" si="26"/>
        <v>堺市西区</v>
      </c>
      <c r="V41" s="261">
        <f t="shared" si="27"/>
        <v>2.5152752496679294</v>
      </c>
      <c r="W41" s="19" t="str">
        <f t="shared" si="28"/>
        <v>堺市美原区</v>
      </c>
      <c r="X41" s="121">
        <f t="shared" si="29"/>
        <v>0.52072213500784925</v>
      </c>
      <c r="Y41" s="16"/>
      <c r="Z41" s="122">
        <f t="shared" si="15"/>
        <v>43196.247425712281</v>
      </c>
      <c r="AA41" s="122">
        <f t="shared" si="16"/>
        <v>16419.765361066886</v>
      </c>
      <c r="AB41" s="122">
        <f t="shared" si="17"/>
        <v>79086.466044178247</v>
      </c>
      <c r="AC41" s="208">
        <f t="shared" si="18"/>
        <v>2.6307469367458474</v>
      </c>
      <c r="AD41" s="102">
        <f t="shared" si="19"/>
        <v>0.54619013323445964</v>
      </c>
      <c r="AE41" s="122">
        <v>0</v>
      </c>
    </row>
    <row r="42" spans="2:31" s="15" customFormat="1" ht="12">
      <c r="B42" s="6">
        <v>37</v>
      </c>
      <c r="C42" s="13" t="s">
        <v>4</v>
      </c>
      <c r="D42" s="124">
        <v>49221</v>
      </c>
      <c r="E42" s="268">
        <v>140567</v>
      </c>
      <c r="F42" s="124">
        <v>2234038620</v>
      </c>
      <c r="G42" s="124">
        <v>28756</v>
      </c>
      <c r="H42" s="136">
        <f t="shared" si="10"/>
        <v>45387.916133357714</v>
      </c>
      <c r="I42" s="136">
        <f t="shared" si="11"/>
        <v>15893.051854275896</v>
      </c>
      <c r="J42" s="136">
        <f t="shared" si="12"/>
        <v>77689.477674224516</v>
      </c>
      <c r="K42" s="257">
        <f t="shared" si="13"/>
        <v>2.8558338920379511</v>
      </c>
      <c r="L42" s="171">
        <f t="shared" si="14"/>
        <v>0.58422218158915906</v>
      </c>
      <c r="O42" s="18" t="str">
        <f t="shared" si="20"/>
        <v>大東市</v>
      </c>
      <c r="P42" s="134">
        <f t="shared" si="21"/>
        <v>41787.398585166353</v>
      </c>
      <c r="Q42" s="18" t="str">
        <f t="shared" si="22"/>
        <v>港区</v>
      </c>
      <c r="R42" s="135">
        <f t="shared" si="23"/>
        <v>16727.21747723583</v>
      </c>
      <c r="S42" s="18" t="str">
        <f t="shared" si="24"/>
        <v>西淀川区</v>
      </c>
      <c r="T42" s="202">
        <f t="shared" si="25"/>
        <v>79335.79914718424</v>
      </c>
      <c r="U42" s="18" t="str">
        <f t="shared" si="26"/>
        <v>平野区</v>
      </c>
      <c r="V42" s="261">
        <f t="shared" si="27"/>
        <v>2.5130330602596898</v>
      </c>
      <c r="W42" s="19" t="str">
        <f t="shared" si="28"/>
        <v>大東市</v>
      </c>
      <c r="X42" s="121">
        <f t="shared" si="29"/>
        <v>0.51995136509340112</v>
      </c>
      <c r="Y42" s="16"/>
      <c r="Z42" s="122">
        <f t="shared" si="15"/>
        <v>43196.247425712281</v>
      </c>
      <c r="AA42" s="122">
        <f t="shared" si="16"/>
        <v>16419.765361066886</v>
      </c>
      <c r="AB42" s="122">
        <f t="shared" si="17"/>
        <v>79086.466044178247</v>
      </c>
      <c r="AC42" s="208">
        <f t="shared" si="18"/>
        <v>2.6307469367458474</v>
      </c>
      <c r="AD42" s="102">
        <f t="shared" si="19"/>
        <v>0.54619013323445964</v>
      </c>
      <c r="AE42" s="122">
        <v>0</v>
      </c>
    </row>
    <row r="43" spans="2:31" s="15" customFormat="1" ht="12">
      <c r="B43" s="6">
        <v>38</v>
      </c>
      <c r="C43" s="26" t="s">
        <v>46</v>
      </c>
      <c r="D43" s="124">
        <v>10441</v>
      </c>
      <c r="E43" s="268">
        <v>25312</v>
      </c>
      <c r="F43" s="124">
        <v>445194160</v>
      </c>
      <c r="G43" s="124">
        <v>5354</v>
      </c>
      <c r="H43" s="136">
        <f t="shared" si="10"/>
        <v>42639.034575232261</v>
      </c>
      <c r="I43" s="136">
        <f t="shared" si="11"/>
        <v>17588.264854614412</v>
      </c>
      <c r="J43" s="136">
        <f t="shared" si="12"/>
        <v>83151.692192753078</v>
      </c>
      <c r="K43" s="257">
        <f t="shared" si="13"/>
        <v>2.4242888612201896</v>
      </c>
      <c r="L43" s="171">
        <f t="shared" si="14"/>
        <v>0.51278613159659037</v>
      </c>
      <c r="O43" s="18" t="str">
        <f t="shared" si="20"/>
        <v>城東区</v>
      </c>
      <c r="P43" s="134">
        <f t="shared" si="21"/>
        <v>41765.548879506336</v>
      </c>
      <c r="Q43" s="18" t="str">
        <f t="shared" si="22"/>
        <v>北区</v>
      </c>
      <c r="R43" s="135">
        <f t="shared" si="23"/>
        <v>16713.139999477713</v>
      </c>
      <c r="S43" s="18" t="str">
        <f t="shared" si="24"/>
        <v>天王寺区</v>
      </c>
      <c r="T43" s="202">
        <f t="shared" si="25"/>
        <v>78913.380432455582</v>
      </c>
      <c r="U43" s="18" t="str">
        <f t="shared" si="26"/>
        <v>住吉区</v>
      </c>
      <c r="V43" s="261">
        <f t="shared" si="27"/>
        <v>2.507796898236669</v>
      </c>
      <c r="W43" s="19" t="str">
        <f t="shared" si="28"/>
        <v>大阪市</v>
      </c>
      <c r="X43" s="121">
        <f t="shared" si="29"/>
        <v>0.51943992547171125</v>
      </c>
      <c r="Y43" s="16"/>
      <c r="Z43" s="122">
        <f t="shared" si="15"/>
        <v>43196.247425712281</v>
      </c>
      <c r="AA43" s="122">
        <f t="shared" si="16"/>
        <v>16419.765361066886</v>
      </c>
      <c r="AB43" s="122">
        <f t="shared" si="17"/>
        <v>79086.466044178247</v>
      </c>
      <c r="AC43" s="208">
        <f t="shared" si="18"/>
        <v>2.6307469367458474</v>
      </c>
      <c r="AD43" s="102">
        <f t="shared" si="19"/>
        <v>0.54619013323445964</v>
      </c>
      <c r="AE43" s="122">
        <v>0</v>
      </c>
    </row>
    <row r="44" spans="2:31" s="15" customFormat="1" ht="12">
      <c r="B44" s="6">
        <v>39</v>
      </c>
      <c r="C44" s="26" t="s">
        <v>9</v>
      </c>
      <c r="D44" s="124">
        <v>58499</v>
      </c>
      <c r="E44" s="274">
        <v>150632</v>
      </c>
      <c r="F44" s="127">
        <v>2254664910</v>
      </c>
      <c r="G44" s="127">
        <v>32457</v>
      </c>
      <c r="H44" s="136">
        <f t="shared" si="10"/>
        <v>38541.939349390588</v>
      </c>
      <c r="I44" s="136">
        <f t="shared" si="11"/>
        <v>14968.03408306336</v>
      </c>
      <c r="J44" s="136">
        <f t="shared" si="12"/>
        <v>69466.214067843612</v>
      </c>
      <c r="K44" s="257">
        <f t="shared" si="13"/>
        <v>2.5749499991452844</v>
      </c>
      <c r="L44" s="171">
        <f t="shared" si="14"/>
        <v>0.55482999709396741</v>
      </c>
      <c r="O44" s="18" t="str">
        <f t="shared" si="20"/>
        <v>堺市中区</v>
      </c>
      <c r="P44" s="134">
        <f t="shared" si="21"/>
        <v>41726.981916208017</v>
      </c>
      <c r="Q44" s="18" t="str">
        <f t="shared" si="22"/>
        <v>城東区</v>
      </c>
      <c r="R44" s="135">
        <f t="shared" si="23"/>
        <v>16699.711057723525</v>
      </c>
      <c r="S44" s="18" t="str">
        <f t="shared" si="24"/>
        <v>堺市南区</v>
      </c>
      <c r="T44" s="202">
        <f t="shared" si="25"/>
        <v>78340.750693833339</v>
      </c>
      <c r="U44" s="18" t="str">
        <f t="shared" si="26"/>
        <v>藤井寺市</v>
      </c>
      <c r="V44" s="261">
        <f t="shared" si="27"/>
        <v>2.5031301165366466</v>
      </c>
      <c r="W44" s="19" t="str">
        <f t="shared" si="28"/>
        <v>西淀川区</v>
      </c>
      <c r="X44" s="121">
        <f t="shared" si="29"/>
        <v>0.51797410510281794</v>
      </c>
      <c r="Y44" s="16"/>
      <c r="Z44" s="122">
        <f t="shared" si="15"/>
        <v>43196.247425712281</v>
      </c>
      <c r="AA44" s="122">
        <f t="shared" si="16"/>
        <v>16419.765361066886</v>
      </c>
      <c r="AB44" s="122">
        <f t="shared" si="17"/>
        <v>79086.466044178247</v>
      </c>
      <c r="AC44" s="208">
        <f t="shared" si="18"/>
        <v>2.6307469367458474</v>
      </c>
      <c r="AD44" s="102">
        <f t="shared" si="19"/>
        <v>0.54619013323445964</v>
      </c>
      <c r="AE44" s="122">
        <v>0</v>
      </c>
    </row>
    <row r="45" spans="2:31" s="15" customFormat="1" ht="12">
      <c r="B45" s="6">
        <v>40</v>
      </c>
      <c r="C45" s="26" t="s">
        <v>47</v>
      </c>
      <c r="D45" s="124">
        <v>12853</v>
      </c>
      <c r="E45" s="274">
        <v>24659</v>
      </c>
      <c r="F45" s="127">
        <v>423682120</v>
      </c>
      <c r="G45" s="127">
        <v>6000</v>
      </c>
      <c r="H45" s="136">
        <f t="shared" si="10"/>
        <v>32963.675406519877</v>
      </c>
      <c r="I45" s="136">
        <f t="shared" si="11"/>
        <v>17181.642402368303</v>
      </c>
      <c r="J45" s="136">
        <f t="shared" si="12"/>
        <v>70613.686666666661</v>
      </c>
      <c r="K45" s="257">
        <f t="shared" si="13"/>
        <v>1.91854041857932</v>
      </c>
      <c r="L45" s="171">
        <f t="shared" si="14"/>
        <v>0.46681708550532952</v>
      </c>
      <c r="O45" s="18" t="str">
        <f t="shared" si="20"/>
        <v>守口市</v>
      </c>
      <c r="P45" s="134">
        <f t="shared" si="21"/>
        <v>41475.077898859185</v>
      </c>
      <c r="Q45" s="18" t="str">
        <f t="shared" si="22"/>
        <v>四條畷市</v>
      </c>
      <c r="R45" s="135">
        <f t="shared" si="23"/>
        <v>16676.538938960548</v>
      </c>
      <c r="S45" s="18" t="str">
        <f t="shared" si="24"/>
        <v>豊中市</v>
      </c>
      <c r="T45" s="202">
        <f t="shared" si="25"/>
        <v>78038.504322592344</v>
      </c>
      <c r="U45" s="18" t="str">
        <f t="shared" si="26"/>
        <v>城東区</v>
      </c>
      <c r="V45" s="261">
        <f t="shared" si="27"/>
        <v>2.5009743423189348</v>
      </c>
      <c r="W45" s="19" t="str">
        <f t="shared" si="28"/>
        <v>藤井寺市</v>
      </c>
      <c r="X45" s="121">
        <f t="shared" si="29"/>
        <v>0.51748049696619469</v>
      </c>
      <c r="Y45" s="16"/>
      <c r="Z45" s="122">
        <f t="shared" si="15"/>
        <v>43196.247425712281</v>
      </c>
      <c r="AA45" s="122">
        <f t="shared" si="16"/>
        <v>16419.765361066886</v>
      </c>
      <c r="AB45" s="122">
        <f t="shared" si="17"/>
        <v>79086.466044178247</v>
      </c>
      <c r="AC45" s="208">
        <f t="shared" si="18"/>
        <v>2.6307469367458474</v>
      </c>
      <c r="AD45" s="102">
        <f t="shared" si="19"/>
        <v>0.54619013323445964</v>
      </c>
      <c r="AE45" s="122">
        <v>0</v>
      </c>
    </row>
    <row r="46" spans="2:31" s="15" customFormat="1" ht="12">
      <c r="B46" s="6">
        <v>41</v>
      </c>
      <c r="C46" s="26" t="s">
        <v>14</v>
      </c>
      <c r="D46" s="124">
        <v>23492</v>
      </c>
      <c r="E46" s="268">
        <v>58091</v>
      </c>
      <c r="F46" s="124">
        <v>974332530</v>
      </c>
      <c r="G46" s="124">
        <v>11957</v>
      </c>
      <c r="H46" s="136">
        <f t="shared" si="10"/>
        <v>41475.077898859185</v>
      </c>
      <c r="I46" s="136">
        <f t="shared" si="11"/>
        <v>16772.52121671171</v>
      </c>
      <c r="J46" s="136">
        <f t="shared" si="12"/>
        <v>81486.370327005105</v>
      </c>
      <c r="K46" s="257">
        <f t="shared" si="13"/>
        <v>2.4727992508087859</v>
      </c>
      <c r="L46" s="171">
        <f t="shared" si="14"/>
        <v>0.50898178103184066</v>
      </c>
      <c r="O46" s="18" t="str">
        <f t="shared" si="20"/>
        <v>富田林市</v>
      </c>
      <c r="P46" s="134">
        <f t="shared" si="21"/>
        <v>41441.174332827075</v>
      </c>
      <c r="Q46" s="18" t="str">
        <f t="shared" si="22"/>
        <v>阿倍野区</v>
      </c>
      <c r="R46" s="135">
        <f t="shared" si="23"/>
        <v>16621.411289386306</v>
      </c>
      <c r="S46" s="18" t="str">
        <f t="shared" si="24"/>
        <v>羽曳野市</v>
      </c>
      <c r="T46" s="202">
        <f t="shared" si="25"/>
        <v>78028.782523318601</v>
      </c>
      <c r="U46" s="18" t="str">
        <f t="shared" si="26"/>
        <v>堺市北区</v>
      </c>
      <c r="V46" s="261">
        <f t="shared" si="27"/>
        <v>2.4956621306205133</v>
      </c>
      <c r="W46" s="19" t="str">
        <f t="shared" si="28"/>
        <v>淀川区</v>
      </c>
      <c r="X46" s="121">
        <f t="shared" si="29"/>
        <v>0.51588385217549604</v>
      </c>
      <c r="Y46" s="16"/>
      <c r="Z46" s="122">
        <f t="shared" si="15"/>
        <v>43196.247425712281</v>
      </c>
      <c r="AA46" s="122">
        <f t="shared" si="16"/>
        <v>16419.765361066886</v>
      </c>
      <c r="AB46" s="122">
        <f t="shared" si="17"/>
        <v>79086.466044178247</v>
      </c>
      <c r="AC46" s="208">
        <f t="shared" si="18"/>
        <v>2.6307469367458474</v>
      </c>
      <c r="AD46" s="102">
        <f t="shared" si="19"/>
        <v>0.54619013323445964</v>
      </c>
      <c r="AE46" s="122">
        <v>0</v>
      </c>
    </row>
    <row r="47" spans="2:31" s="15" customFormat="1" ht="12">
      <c r="B47" s="6">
        <v>42</v>
      </c>
      <c r="C47" s="26" t="s">
        <v>15</v>
      </c>
      <c r="D47" s="124">
        <v>60650</v>
      </c>
      <c r="E47" s="268">
        <v>147704</v>
      </c>
      <c r="F47" s="124">
        <v>2219584650</v>
      </c>
      <c r="G47" s="124">
        <v>32554</v>
      </c>
      <c r="H47" s="136">
        <f t="shared" si="10"/>
        <v>36596.614179719705</v>
      </c>
      <c r="I47" s="136">
        <f t="shared" si="11"/>
        <v>15027.248077235552</v>
      </c>
      <c r="J47" s="136">
        <f t="shared" si="12"/>
        <v>68181.625913866184</v>
      </c>
      <c r="K47" s="257">
        <f t="shared" si="13"/>
        <v>2.4353503709810389</v>
      </c>
      <c r="L47" s="171">
        <f t="shared" si="14"/>
        <v>0.53675185490519373</v>
      </c>
      <c r="O47" s="18" t="str">
        <f t="shared" si="20"/>
        <v>旭区</v>
      </c>
      <c r="P47" s="134">
        <f t="shared" si="21"/>
        <v>41382.285231189438</v>
      </c>
      <c r="Q47" s="18" t="str">
        <f t="shared" si="22"/>
        <v>松原市</v>
      </c>
      <c r="R47" s="135">
        <f t="shared" si="23"/>
        <v>16618.368782722515</v>
      </c>
      <c r="S47" s="18" t="str">
        <f t="shared" si="24"/>
        <v>和泉市</v>
      </c>
      <c r="T47" s="202">
        <f t="shared" si="25"/>
        <v>77902.229394631184</v>
      </c>
      <c r="U47" s="18" t="str">
        <f t="shared" si="26"/>
        <v>守口市</v>
      </c>
      <c r="V47" s="261">
        <f t="shared" si="27"/>
        <v>2.4727992508087859</v>
      </c>
      <c r="W47" s="19" t="str">
        <f t="shared" si="28"/>
        <v>中央区</v>
      </c>
      <c r="X47" s="121">
        <f t="shared" si="29"/>
        <v>0.51543042772062808</v>
      </c>
      <c r="Y47" s="16"/>
      <c r="Z47" s="122">
        <f t="shared" si="15"/>
        <v>43196.247425712281</v>
      </c>
      <c r="AA47" s="122">
        <f t="shared" si="16"/>
        <v>16419.765361066886</v>
      </c>
      <c r="AB47" s="122">
        <f t="shared" si="17"/>
        <v>79086.466044178247</v>
      </c>
      <c r="AC47" s="208">
        <f t="shared" si="18"/>
        <v>2.6307469367458474</v>
      </c>
      <c r="AD47" s="102">
        <f t="shared" si="19"/>
        <v>0.54619013323445964</v>
      </c>
      <c r="AE47" s="122">
        <v>0</v>
      </c>
    </row>
    <row r="48" spans="2:31" s="15" customFormat="1" ht="12">
      <c r="B48" s="6">
        <v>43</v>
      </c>
      <c r="C48" s="26" t="s">
        <v>10</v>
      </c>
      <c r="D48" s="124">
        <v>37162</v>
      </c>
      <c r="E48" s="268">
        <v>102498</v>
      </c>
      <c r="F48" s="124">
        <v>1624232260</v>
      </c>
      <c r="G48" s="124">
        <v>21199</v>
      </c>
      <c r="H48" s="136">
        <f t="shared" si="10"/>
        <v>43706.804262418598</v>
      </c>
      <c r="I48" s="136">
        <f t="shared" si="11"/>
        <v>15846.477589806631</v>
      </c>
      <c r="J48" s="136">
        <f t="shared" si="12"/>
        <v>76618.343318081039</v>
      </c>
      <c r="K48" s="257">
        <f t="shared" si="13"/>
        <v>2.7581400355201549</v>
      </c>
      <c r="L48" s="171">
        <f t="shared" si="14"/>
        <v>0.570448307410796</v>
      </c>
      <c r="O48" s="18" t="str">
        <f t="shared" si="20"/>
        <v>阪南市</v>
      </c>
      <c r="P48" s="134">
        <f t="shared" si="21"/>
        <v>41379.924662551013</v>
      </c>
      <c r="Q48" s="18" t="str">
        <f t="shared" si="22"/>
        <v>堺市東区</v>
      </c>
      <c r="R48" s="135">
        <f t="shared" si="23"/>
        <v>16594.10218518339</v>
      </c>
      <c r="S48" s="18" t="str">
        <f t="shared" si="24"/>
        <v>吹田市</v>
      </c>
      <c r="T48" s="202">
        <f t="shared" si="25"/>
        <v>77689.477674224516</v>
      </c>
      <c r="U48" s="18" t="str">
        <f t="shared" si="26"/>
        <v>旭区</v>
      </c>
      <c r="V48" s="261">
        <f t="shared" si="27"/>
        <v>2.4556805618781299</v>
      </c>
      <c r="W48" s="19" t="str">
        <f t="shared" si="28"/>
        <v>摂津市</v>
      </c>
      <c r="X48" s="121">
        <f t="shared" si="29"/>
        <v>0.51439920556107255</v>
      </c>
      <c r="Y48" s="16"/>
      <c r="Z48" s="122">
        <f t="shared" si="15"/>
        <v>43196.247425712281</v>
      </c>
      <c r="AA48" s="122">
        <f t="shared" si="16"/>
        <v>16419.765361066886</v>
      </c>
      <c r="AB48" s="122">
        <f t="shared" si="17"/>
        <v>79086.466044178247</v>
      </c>
      <c r="AC48" s="208">
        <f t="shared" si="18"/>
        <v>2.6307469367458474</v>
      </c>
      <c r="AD48" s="102">
        <f t="shared" si="19"/>
        <v>0.54619013323445964</v>
      </c>
      <c r="AE48" s="122">
        <v>0</v>
      </c>
    </row>
    <row r="49" spans="2:31" s="15" customFormat="1" ht="12">
      <c r="B49" s="6">
        <v>44</v>
      </c>
      <c r="C49" s="26" t="s">
        <v>22</v>
      </c>
      <c r="D49" s="124">
        <v>41693</v>
      </c>
      <c r="E49" s="268">
        <v>114380</v>
      </c>
      <c r="F49" s="124">
        <v>1954095710</v>
      </c>
      <c r="G49" s="124">
        <v>22829</v>
      </c>
      <c r="H49" s="136">
        <f t="shared" si="10"/>
        <v>46868.676036744779</v>
      </c>
      <c r="I49" s="136">
        <f t="shared" si="11"/>
        <v>17084.242962056305</v>
      </c>
      <c r="J49" s="136">
        <f t="shared" si="12"/>
        <v>85597.078715668671</v>
      </c>
      <c r="K49" s="257">
        <f t="shared" si="13"/>
        <v>2.7433861799342814</v>
      </c>
      <c r="L49" s="171">
        <f t="shared" si="14"/>
        <v>0.54754994843259064</v>
      </c>
      <c r="O49" s="18" t="str">
        <f t="shared" si="20"/>
        <v>忠岡町</v>
      </c>
      <c r="P49" s="134">
        <f t="shared" si="21"/>
        <v>41258.321065545038</v>
      </c>
      <c r="Q49" s="18" t="str">
        <f t="shared" si="22"/>
        <v>羽曳野市</v>
      </c>
      <c r="R49" s="135">
        <f t="shared" si="23"/>
        <v>16536.062213899291</v>
      </c>
      <c r="S49" s="18" t="str">
        <f t="shared" si="24"/>
        <v>大阪狭山市</v>
      </c>
      <c r="T49" s="202">
        <f t="shared" si="25"/>
        <v>77500.318434682529</v>
      </c>
      <c r="U49" s="18" t="str">
        <f t="shared" si="26"/>
        <v>枚方市</v>
      </c>
      <c r="V49" s="261">
        <f t="shared" si="27"/>
        <v>2.4353503709810389</v>
      </c>
      <c r="W49" s="19" t="str">
        <f t="shared" si="28"/>
        <v>泉大津市</v>
      </c>
      <c r="X49" s="121">
        <f t="shared" si="29"/>
        <v>0.51278613159659037</v>
      </c>
      <c r="Y49" s="16"/>
      <c r="Z49" s="122">
        <f t="shared" si="15"/>
        <v>43196.247425712281</v>
      </c>
      <c r="AA49" s="122">
        <f t="shared" si="16"/>
        <v>16419.765361066886</v>
      </c>
      <c r="AB49" s="122">
        <f t="shared" si="17"/>
        <v>79086.466044178247</v>
      </c>
      <c r="AC49" s="208">
        <f t="shared" si="18"/>
        <v>2.6307469367458474</v>
      </c>
      <c r="AD49" s="102">
        <f t="shared" si="19"/>
        <v>0.54619013323445964</v>
      </c>
      <c r="AE49" s="122">
        <v>0</v>
      </c>
    </row>
    <row r="50" spans="2:31" s="15" customFormat="1" ht="12">
      <c r="B50" s="6">
        <v>45</v>
      </c>
      <c r="C50" s="26" t="s">
        <v>48</v>
      </c>
      <c r="D50" s="124">
        <v>14543</v>
      </c>
      <c r="E50" s="268">
        <v>28164</v>
      </c>
      <c r="F50" s="124">
        <v>505708580</v>
      </c>
      <c r="G50" s="124">
        <v>6883</v>
      </c>
      <c r="H50" s="136">
        <f t="shared" si="10"/>
        <v>34773.332874922642</v>
      </c>
      <c r="I50" s="136">
        <f t="shared" si="11"/>
        <v>17955.850731430193</v>
      </c>
      <c r="J50" s="136">
        <f t="shared" si="12"/>
        <v>73472.116809530722</v>
      </c>
      <c r="K50" s="257">
        <f t="shared" si="13"/>
        <v>1.9366018015540123</v>
      </c>
      <c r="L50" s="171">
        <f t="shared" si="14"/>
        <v>0.47328611703224921</v>
      </c>
      <c r="O50" s="18" t="str">
        <f t="shared" si="20"/>
        <v>和泉市</v>
      </c>
      <c r="P50" s="134">
        <f t="shared" si="21"/>
        <v>41191.809024309026</v>
      </c>
      <c r="Q50" s="18" t="str">
        <f t="shared" si="22"/>
        <v>淀川区</v>
      </c>
      <c r="R50" s="135">
        <f t="shared" si="23"/>
        <v>16499.016591199146</v>
      </c>
      <c r="S50" s="18" t="str">
        <f t="shared" si="24"/>
        <v>堺市美原区</v>
      </c>
      <c r="T50" s="202">
        <f t="shared" si="25"/>
        <v>77237.000301477237</v>
      </c>
      <c r="U50" s="18" t="str">
        <f t="shared" si="26"/>
        <v>大東市</v>
      </c>
      <c r="V50" s="261">
        <f t="shared" si="27"/>
        <v>2.4308610589145574</v>
      </c>
      <c r="W50" s="19" t="str">
        <f t="shared" si="28"/>
        <v>堺市北区</v>
      </c>
      <c r="X50" s="121">
        <f t="shared" si="29"/>
        <v>0.51169242964724537</v>
      </c>
      <c r="Y50" s="16"/>
      <c r="Z50" s="122">
        <f t="shared" si="15"/>
        <v>43196.247425712281</v>
      </c>
      <c r="AA50" s="122">
        <f t="shared" si="16"/>
        <v>16419.765361066886</v>
      </c>
      <c r="AB50" s="122">
        <f t="shared" si="17"/>
        <v>79086.466044178247</v>
      </c>
      <c r="AC50" s="208">
        <f t="shared" si="18"/>
        <v>2.6307469367458474</v>
      </c>
      <c r="AD50" s="102">
        <f t="shared" si="19"/>
        <v>0.54619013323445964</v>
      </c>
      <c r="AE50" s="122">
        <v>0</v>
      </c>
    </row>
    <row r="51" spans="2:31" s="15" customFormat="1" ht="12">
      <c r="B51" s="6">
        <v>46</v>
      </c>
      <c r="C51" s="26" t="s">
        <v>26</v>
      </c>
      <c r="D51" s="124">
        <v>18436</v>
      </c>
      <c r="E51" s="268">
        <v>47633</v>
      </c>
      <c r="F51" s="124">
        <v>764009490</v>
      </c>
      <c r="G51" s="124">
        <v>10033</v>
      </c>
      <c r="H51" s="136">
        <f t="shared" si="10"/>
        <v>41441.174332827075</v>
      </c>
      <c r="I51" s="136">
        <f t="shared" si="11"/>
        <v>16039.499716583041</v>
      </c>
      <c r="J51" s="136">
        <f t="shared" si="12"/>
        <v>76149.655138044458</v>
      </c>
      <c r="K51" s="257">
        <f t="shared" si="13"/>
        <v>2.5836949446734652</v>
      </c>
      <c r="L51" s="171">
        <f t="shared" si="14"/>
        <v>0.54420698633109132</v>
      </c>
      <c r="O51" s="18" t="str">
        <f t="shared" si="20"/>
        <v>西淀川区</v>
      </c>
      <c r="P51" s="134">
        <f t="shared" si="21"/>
        <v>41093.889565879668</v>
      </c>
      <c r="Q51" s="18" t="str">
        <f t="shared" si="22"/>
        <v>東大阪市</v>
      </c>
      <c r="R51" s="135">
        <f t="shared" si="23"/>
        <v>16463.179867440766</v>
      </c>
      <c r="S51" s="18" t="str">
        <f t="shared" si="24"/>
        <v>中央区</v>
      </c>
      <c r="T51" s="202">
        <f t="shared" si="25"/>
        <v>77227.155462184877</v>
      </c>
      <c r="U51" s="18" t="str">
        <f t="shared" si="26"/>
        <v>泉大津市</v>
      </c>
      <c r="V51" s="261">
        <f t="shared" si="27"/>
        <v>2.4242888612201896</v>
      </c>
      <c r="W51" s="19" t="str">
        <f t="shared" si="28"/>
        <v>城東区</v>
      </c>
      <c r="X51" s="121">
        <f t="shared" si="29"/>
        <v>0.51112374147450468</v>
      </c>
      <c r="Y51" s="16"/>
      <c r="Z51" s="122">
        <f t="shared" si="15"/>
        <v>43196.247425712281</v>
      </c>
      <c r="AA51" s="122">
        <f t="shared" si="16"/>
        <v>16419.765361066886</v>
      </c>
      <c r="AB51" s="122">
        <f t="shared" si="17"/>
        <v>79086.466044178247</v>
      </c>
      <c r="AC51" s="208">
        <f t="shared" si="18"/>
        <v>2.6307469367458474</v>
      </c>
      <c r="AD51" s="102">
        <f t="shared" si="19"/>
        <v>0.54619013323445964</v>
      </c>
      <c r="AE51" s="122">
        <v>0</v>
      </c>
    </row>
    <row r="52" spans="2:31" s="15" customFormat="1" ht="12">
      <c r="B52" s="6">
        <v>47</v>
      </c>
      <c r="C52" s="26" t="s">
        <v>16</v>
      </c>
      <c r="D52" s="124">
        <v>37305</v>
      </c>
      <c r="E52" s="274">
        <v>90153</v>
      </c>
      <c r="F52" s="127">
        <v>1413094730</v>
      </c>
      <c r="G52" s="127">
        <v>19704</v>
      </c>
      <c r="H52" s="136">
        <f t="shared" si="10"/>
        <v>37879.499530893983</v>
      </c>
      <c r="I52" s="136">
        <f t="shared" si="11"/>
        <v>15674.406065244641</v>
      </c>
      <c r="J52" s="136">
        <f t="shared" si="12"/>
        <v>71716.135302476658</v>
      </c>
      <c r="K52" s="257">
        <f t="shared" si="13"/>
        <v>2.4166465621230397</v>
      </c>
      <c r="L52" s="171">
        <f t="shared" si="14"/>
        <v>0.52818657016485726</v>
      </c>
      <c r="O52" s="18" t="str">
        <f t="shared" si="20"/>
        <v>門真市</v>
      </c>
      <c r="P52" s="134">
        <f t="shared" si="21"/>
        <v>40885.734923654309</v>
      </c>
      <c r="Q52" s="18" t="str">
        <f t="shared" si="22"/>
        <v>福島区</v>
      </c>
      <c r="R52" s="135">
        <f t="shared" si="23"/>
        <v>16462.742979687628</v>
      </c>
      <c r="S52" s="18" t="str">
        <f t="shared" si="24"/>
        <v>茨木市</v>
      </c>
      <c r="T52" s="202">
        <f t="shared" si="25"/>
        <v>76618.343318081039</v>
      </c>
      <c r="U52" s="18" t="str">
        <f t="shared" si="26"/>
        <v>寝屋川市</v>
      </c>
      <c r="V52" s="261">
        <f t="shared" si="27"/>
        <v>2.4166465621230397</v>
      </c>
      <c r="W52" s="19" t="str">
        <f t="shared" si="28"/>
        <v>阿倍野区</v>
      </c>
      <c r="X52" s="121">
        <f t="shared" si="29"/>
        <v>0.5102729408929324</v>
      </c>
      <c r="Y52" s="16"/>
      <c r="Z52" s="122">
        <f t="shared" si="15"/>
        <v>43196.247425712281</v>
      </c>
      <c r="AA52" s="122">
        <f t="shared" si="16"/>
        <v>16419.765361066886</v>
      </c>
      <c r="AB52" s="122">
        <f t="shared" si="17"/>
        <v>79086.466044178247</v>
      </c>
      <c r="AC52" s="208">
        <f t="shared" si="18"/>
        <v>2.6307469367458474</v>
      </c>
      <c r="AD52" s="102">
        <f t="shared" si="19"/>
        <v>0.54619013323445964</v>
      </c>
      <c r="AE52" s="122">
        <v>0</v>
      </c>
    </row>
    <row r="53" spans="2:31" s="15" customFormat="1" ht="12">
      <c r="B53" s="6">
        <v>48</v>
      </c>
      <c r="C53" s="26" t="s">
        <v>27</v>
      </c>
      <c r="D53" s="124">
        <v>20008</v>
      </c>
      <c r="E53" s="274">
        <v>54857</v>
      </c>
      <c r="F53" s="127">
        <v>853076430</v>
      </c>
      <c r="G53" s="127">
        <v>11240</v>
      </c>
      <c r="H53" s="136">
        <f t="shared" si="10"/>
        <v>42636.766793282688</v>
      </c>
      <c r="I53" s="136">
        <f t="shared" si="11"/>
        <v>15550.91291904406</v>
      </c>
      <c r="J53" s="136">
        <f t="shared" si="12"/>
        <v>75896.479537366555</v>
      </c>
      <c r="K53" s="257">
        <f t="shared" si="13"/>
        <v>2.741753298680528</v>
      </c>
      <c r="L53" s="171">
        <f t="shared" si="14"/>
        <v>0.56177528988404635</v>
      </c>
      <c r="O53" s="18" t="str">
        <f t="shared" si="20"/>
        <v>交野市</v>
      </c>
      <c r="P53" s="134">
        <f t="shared" si="21"/>
        <v>40441.029696578436</v>
      </c>
      <c r="Q53" s="18" t="str">
        <f t="shared" si="22"/>
        <v>千早赤阪村</v>
      </c>
      <c r="R53" s="135">
        <f t="shared" si="23"/>
        <v>16421.071295259426</v>
      </c>
      <c r="S53" s="18" t="str">
        <f t="shared" si="24"/>
        <v>阪南市</v>
      </c>
      <c r="T53" s="202">
        <f t="shared" si="25"/>
        <v>76271.540983606552</v>
      </c>
      <c r="U53" s="18" t="str">
        <f t="shared" si="26"/>
        <v>和泉市</v>
      </c>
      <c r="V53" s="261">
        <f t="shared" si="27"/>
        <v>2.4153346653346652</v>
      </c>
      <c r="W53" s="19" t="str">
        <f t="shared" si="28"/>
        <v>守口市</v>
      </c>
      <c r="X53" s="121">
        <f t="shared" si="29"/>
        <v>0.50898178103184066</v>
      </c>
      <c r="Y53" s="16"/>
      <c r="Z53" s="122">
        <f t="shared" si="15"/>
        <v>43196.247425712281</v>
      </c>
      <c r="AA53" s="122">
        <f t="shared" si="16"/>
        <v>16419.765361066886</v>
      </c>
      <c r="AB53" s="122">
        <f t="shared" si="17"/>
        <v>79086.466044178247</v>
      </c>
      <c r="AC53" s="208">
        <f t="shared" si="18"/>
        <v>2.6307469367458474</v>
      </c>
      <c r="AD53" s="102">
        <f t="shared" si="19"/>
        <v>0.54619013323445964</v>
      </c>
      <c r="AE53" s="122">
        <v>0</v>
      </c>
    </row>
    <row r="54" spans="2:31" s="15" customFormat="1" ht="12">
      <c r="B54" s="6">
        <v>49</v>
      </c>
      <c r="C54" s="26" t="s">
        <v>28</v>
      </c>
      <c r="D54" s="124">
        <v>20272</v>
      </c>
      <c r="E54" s="268">
        <v>48896</v>
      </c>
      <c r="F54" s="124">
        <v>812571760</v>
      </c>
      <c r="G54" s="124">
        <v>10854</v>
      </c>
      <c r="H54" s="136">
        <f t="shared" si="10"/>
        <v>40083.45303867403</v>
      </c>
      <c r="I54" s="136">
        <f t="shared" si="11"/>
        <v>16618.368782722515</v>
      </c>
      <c r="J54" s="136">
        <f t="shared" si="12"/>
        <v>74863.806891468586</v>
      </c>
      <c r="K54" s="257">
        <f t="shared" si="13"/>
        <v>2.4119968429360696</v>
      </c>
      <c r="L54" s="171">
        <f t="shared" si="14"/>
        <v>0.53541831097079717</v>
      </c>
      <c r="O54" s="18" t="str">
        <f t="shared" si="20"/>
        <v>東淀川区</v>
      </c>
      <c r="P54" s="134">
        <f t="shared" si="21"/>
        <v>40338.961404744092</v>
      </c>
      <c r="Q54" s="18" t="str">
        <f t="shared" si="22"/>
        <v>大阪狭山市</v>
      </c>
      <c r="R54" s="135">
        <f t="shared" si="23"/>
        <v>16393.814315857817</v>
      </c>
      <c r="S54" s="18" t="str">
        <f t="shared" si="24"/>
        <v>富田林市</v>
      </c>
      <c r="T54" s="202">
        <f t="shared" si="25"/>
        <v>76149.655138044458</v>
      </c>
      <c r="U54" s="18" t="str">
        <f t="shared" si="26"/>
        <v>島本町</v>
      </c>
      <c r="V54" s="261">
        <f t="shared" si="27"/>
        <v>2.4148660328435607</v>
      </c>
      <c r="W54" s="19" t="str">
        <f t="shared" si="28"/>
        <v>平野区</v>
      </c>
      <c r="X54" s="121">
        <f t="shared" si="29"/>
        <v>0.50879124437392742</v>
      </c>
      <c r="Y54" s="16"/>
      <c r="Z54" s="122">
        <f t="shared" si="15"/>
        <v>43196.247425712281</v>
      </c>
      <c r="AA54" s="122">
        <f t="shared" si="16"/>
        <v>16419.765361066886</v>
      </c>
      <c r="AB54" s="122">
        <f t="shared" si="17"/>
        <v>79086.466044178247</v>
      </c>
      <c r="AC54" s="208">
        <f t="shared" si="18"/>
        <v>2.6307469367458474</v>
      </c>
      <c r="AD54" s="102">
        <f t="shared" si="19"/>
        <v>0.54619013323445964</v>
      </c>
      <c r="AE54" s="122">
        <v>0</v>
      </c>
    </row>
    <row r="55" spans="2:31" s="15" customFormat="1" ht="12">
      <c r="B55" s="6">
        <v>50</v>
      </c>
      <c r="C55" s="26" t="s">
        <v>17</v>
      </c>
      <c r="D55" s="124">
        <v>18094</v>
      </c>
      <c r="E55" s="268">
        <v>43984</v>
      </c>
      <c r="F55" s="124">
        <v>756101190</v>
      </c>
      <c r="G55" s="124">
        <v>9408</v>
      </c>
      <c r="H55" s="136">
        <f t="shared" si="10"/>
        <v>41787.398585166353</v>
      </c>
      <c r="I55" s="136">
        <f t="shared" si="11"/>
        <v>17190.36899781739</v>
      </c>
      <c r="J55" s="136">
        <f t="shared" si="12"/>
        <v>80367.898596938772</v>
      </c>
      <c r="K55" s="257">
        <f t="shared" si="13"/>
        <v>2.4308610589145574</v>
      </c>
      <c r="L55" s="171">
        <f t="shared" si="14"/>
        <v>0.51995136509340112</v>
      </c>
      <c r="O55" s="18" t="str">
        <f t="shared" si="20"/>
        <v>堺市美原区</v>
      </c>
      <c r="P55" s="134">
        <f t="shared" si="21"/>
        <v>40219.015698587129</v>
      </c>
      <c r="Q55" s="18" t="str">
        <f t="shared" si="22"/>
        <v>阪南市</v>
      </c>
      <c r="R55" s="135">
        <f t="shared" si="23"/>
        <v>16388.3776055696</v>
      </c>
      <c r="S55" s="18" t="str">
        <f t="shared" si="24"/>
        <v>高石市</v>
      </c>
      <c r="T55" s="202">
        <f t="shared" si="25"/>
        <v>75991.982200647253</v>
      </c>
      <c r="U55" s="18" t="str">
        <f t="shared" si="26"/>
        <v>松原市</v>
      </c>
      <c r="V55" s="261">
        <f t="shared" si="27"/>
        <v>2.4119968429360696</v>
      </c>
      <c r="W55" s="19" t="str">
        <f t="shared" si="28"/>
        <v>堺市中区</v>
      </c>
      <c r="X55" s="121">
        <f t="shared" si="29"/>
        <v>0.50831180500954731</v>
      </c>
      <c r="Y55" s="16"/>
      <c r="Z55" s="122">
        <f t="shared" si="15"/>
        <v>43196.247425712281</v>
      </c>
      <c r="AA55" s="122">
        <f t="shared" si="16"/>
        <v>16419.765361066886</v>
      </c>
      <c r="AB55" s="122">
        <f t="shared" si="17"/>
        <v>79086.466044178247</v>
      </c>
      <c r="AC55" s="208">
        <f t="shared" si="18"/>
        <v>2.6307469367458474</v>
      </c>
      <c r="AD55" s="102">
        <f t="shared" si="19"/>
        <v>0.54619013323445964</v>
      </c>
      <c r="AE55" s="122">
        <v>0</v>
      </c>
    </row>
    <row r="56" spans="2:31" s="15" customFormat="1" ht="12">
      <c r="B56" s="6">
        <v>51</v>
      </c>
      <c r="C56" s="26" t="s">
        <v>49</v>
      </c>
      <c r="D56" s="124">
        <v>24024</v>
      </c>
      <c r="E56" s="268">
        <v>58026</v>
      </c>
      <c r="F56" s="124">
        <v>989592020</v>
      </c>
      <c r="G56" s="124">
        <v>12703</v>
      </c>
      <c r="H56" s="136">
        <f t="shared" si="10"/>
        <v>41191.809024309026</v>
      </c>
      <c r="I56" s="136">
        <f t="shared" si="11"/>
        <v>17054.286354392858</v>
      </c>
      <c r="J56" s="136">
        <f t="shared" si="12"/>
        <v>77902.229394631184</v>
      </c>
      <c r="K56" s="257">
        <f t="shared" si="13"/>
        <v>2.4153346653346652</v>
      </c>
      <c r="L56" s="171">
        <f t="shared" si="14"/>
        <v>0.5287629037629038</v>
      </c>
      <c r="O56" s="18" t="str">
        <f t="shared" si="20"/>
        <v>松原市</v>
      </c>
      <c r="P56" s="134">
        <f t="shared" si="21"/>
        <v>40083.45303867403</v>
      </c>
      <c r="Q56" s="18" t="str">
        <f t="shared" si="22"/>
        <v>堺市南区</v>
      </c>
      <c r="R56" s="135">
        <f t="shared" si="23"/>
        <v>16384.623911658528</v>
      </c>
      <c r="S56" s="18" t="str">
        <f t="shared" si="24"/>
        <v>河内長野市</v>
      </c>
      <c r="T56" s="202">
        <f t="shared" si="25"/>
        <v>75896.479537366555</v>
      </c>
      <c r="U56" s="18" t="str">
        <f t="shared" si="26"/>
        <v>住之江区</v>
      </c>
      <c r="V56" s="261">
        <f t="shared" si="27"/>
        <v>2.3957655591701776</v>
      </c>
      <c r="W56" s="19" t="str">
        <f t="shared" si="28"/>
        <v>門真市</v>
      </c>
      <c r="X56" s="121">
        <f t="shared" si="29"/>
        <v>0.50053981800421576</v>
      </c>
      <c r="Y56" s="16"/>
      <c r="Z56" s="122">
        <f t="shared" si="15"/>
        <v>43196.247425712281</v>
      </c>
      <c r="AA56" s="122">
        <f t="shared" si="16"/>
        <v>16419.765361066886</v>
      </c>
      <c r="AB56" s="122">
        <f t="shared" si="17"/>
        <v>79086.466044178247</v>
      </c>
      <c r="AC56" s="208">
        <f t="shared" si="18"/>
        <v>2.6307469367458474</v>
      </c>
      <c r="AD56" s="102">
        <f t="shared" si="19"/>
        <v>0.54619013323445964</v>
      </c>
      <c r="AE56" s="122">
        <v>0</v>
      </c>
    </row>
    <row r="57" spans="2:31" s="15" customFormat="1" ht="12">
      <c r="B57" s="6">
        <v>52</v>
      </c>
      <c r="C57" s="26" t="s">
        <v>5</v>
      </c>
      <c r="D57" s="124">
        <v>19635</v>
      </c>
      <c r="E57" s="268">
        <v>54837</v>
      </c>
      <c r="F57" s="124">
        <v>855953340</v>
      </c>
      <c r="G57" s="124">
        <v>11810</v>
      </c>
      <c r="H57" s="136">
        <f t="shared" si="10"/>
        <v>43593.243697478989</v>
      </c>
      <c r="I57" s="136">
        <f t="shared" si="11"/>
        <v>15609.047540893922</v>
      </c>
      <c r="J57" s="136">
        <f t="shared" si="12"/>
        <v>72476.997459779843</v>
      </c>
      <c r="K57" s="257">
        <f t="shared" si="13"/>
        <v>2.7928189457601222</v>
      </c>
      <c r="L57" s="171">
        <f t="shared" si="14"/>
        <v>0.60147695441813087</v>
      </c>
      <c r="O57" s="18" t="str">
        <f t="shared" si="20"/>
        <v>西区</v>
      </c>
      <c r="P57" s="134">
        <f t="shared" si="21"/>
        <v>40073.898985130989</v>
      </c>
      <c r="Q57" s="18" t="str">
        <f t="shared" si="22"/>
        <v>浪速区</v>
      </c>
      <c r="R57" s="135">
        <f t="shared" si="23"/>
        <v>16371.743209876544</v>
      </c>
      <c r="S57" s="18" t="str">
        <f t="shared" si="24"/>
        <v>大正区</v>
      </c>
      <c r="T57" s="202">
        <f t="shared" si="25"/>
        <v>75645.630723229304</v>
      </c>
      <c r="U57" s="18" t="str">
        <f t="shared" si="26"/>
        <v>東淀川区</v>
      </c>
      <c r="V57" s="261">
        <f t="shared" si="27"/>
        <v>2.3844562777802225</v>
      </c>
      <c r="W57" s="19" t="str">
        <f t="shared" si="28"/>
        <v>生野区</v>
      </c>
      <c r="X57" s="121">
        <f t="shared" si="29"/>
        <v>0.50007350418973884</v>
      </c>
      <c r="Y57" s="16"/>
      <c r="Z57" s="122">
        <f t="shared" si="15"/>
        <v>43196.247425712281</v>
      </c>
      <c r="AA57" s="122">
        <f t="shared" si="16"/>
        <v>16419.765361066886</v>
      </c>
      <c r="AB57" s="122">
        <f t="shared" si="17"/>
        <v>79086.466044178247</v>
      </c>
      <c r="AC57" s="208">
        <f t="shared" si="18"/>
        <v>2.6307469367458474</v>
      </c>
      <c r="AD57" s="102">
        <f t="shared" si="19"/>
        <v>0.54619013323445964</v>
      </c>
      <c r="AE57" s="122">
        <v>0</v>
      </c>
    </row>
    <row r="58" spans="2:31" s="15" customFormat="1" ht="12">
      <c r="B58" s="6">
        <v>53</v>
      </c>
      <c r="C58" s="26" t="s">
        <v>23</v>
      </c>
      <c r="D58" s="124">
        <v>11060</v>
      </c>
      <c r="E58" s="268">
        <v>25200</v>
      </c>
      <c r="F58" s="124">
        <v>401802840</v>
      </c>
      <c r="G58" s="124">
        <v>5419</v>
      </c>
      <c r="H58" s="136">
        <f t="shared" si="10"/>
        <v>36329.370705244124</v>
      </c>
      <c r="I58" s="136">
        <f t="shared" si="11"/>
        <v>15944.557142857142</v>
      </c>
      <c r="J58" s="136">
        <f t="shared" si="12"/>
        <v>74147.045580365375</v>
      </c>
      <c r="K58" s="257">
        <f t="shared" si="13"/>
        <v>2.278481012658228</v>
      </c>
      <c r="L58" s="171">
        <f t="shared" si="14"/>
        <v>0.48996383363471974</v>
      </c>
      <c r="O58" s="18" t="str">
        <f t="shared" si="20"/>
        <v>中央区</v>
      </c>
      <c r="P58" s="134">
        <f t="shared" si="21"/>
        <v>39805.225771521385</v>
      </c>
      <c r="Q58" s="18" t="str">
        <f t="shared" si="22"/>
        <v>豊能町</v>
      </c>
      <c r="R58" s="135">
        <f t="shared" si="23"/>
        <v>16337.57755132624</v>
      </c>
      <c r="S58" s="18" t="str">
        <f t="shared" si="24"/>
        <v>摂津市</v>
      </c>
      <c r="T58" s="202">
        <f t="shared" si="25"/>
        <v>75571.628056628062</v>
      </c>
      <c r="U58" s="18" t="str">
        <f t="shared" si="26"/>
        <v>堺市中区</v>
      </c>
      <c r="V58" s="261">
        <f t="shared" si="27"/>
        <v>2.3838032124003146</v>
      </c>
      <c r="W58" s="19" t="str">
        <f t="shared" si="28"/>
        <v>東淀川区</v>
      </c>
      <c r="X58" s="121">
        <f t="shared" si="29"/>
        <v>0.49931787175989084</v>
      </c>
      <c r="Y58" s="16"/>
      <c r="Z58" s="122">
        <f t="shared" si="15"/>
        <v>43196.247425712281</v>
      </c>
      <c r="AA58" s="122">
        <f t="shared" si="16"/>
        <v>16419.765361066886</v>
      </c>
      <c r="AB58" s="122">
        <f t="shared" si="17"/>
        <v>79086.466044178247</v>
      </c>
      <c r="AC58" s="208">
        <f t="shared" si="18"/>
        <v>2.6307469367458474</v>
      </c>
      <c r="AD58" s="102">
        <f t="shared" si="19"/>
        <v>0.54619013323445964</v>
      </c>
      <c r="AE58" s="122">
        <v>0</v>
      </c>
    </row>
    <row r="59" spans="2:31" s="15" customFormat="1" ht="12">
      <c r="B59" s="6">
        <v>54</v>
      </c>
      <c r="C59" s="26" t="s">
        <v>29</v>
      </c>
      <c r="D59" s="124">
        <v>18634</v>
      </c>
      <c r="E59" s="268">
        <v>48060</v>
      </c>
      <c r="F59" s="124">
        <v>794723150</v>
      </c>
      <c r="G59" s="124">
        <v>10185</v>
      </c>
      <c r="H59" s="136">
        <f t="shared" si="10"/>
        <v>42649.09037243748</v>
      </c>
      <c r="I59" s="136">
        <f t="shared" si="11"/>
        <v>16536.062213899291</v>
      </c>
      <c r="J59" s="136">
        <f t="shared" si="12"/>
        <v>78028.782523318601</v>
      </c>
      <c r="K59" s="257">
        <f t="shared" si="13"/>
        <v>2.5791563808092732</v>
      </c>
      <c r="L59" s="171">
        <f t="shared" si="14"/>
        <v>0.5465815176558978</v>
      </c>
      <c r="O59" s="18" t="str">
        <f t="shared" si="20"/>
        <v>田尻町</v>
      </c>
      <c r="P59" s="134">
        <f t="shared" si="21"/>
        <v>39461.152542372882</v>
      </c>
      <c r="Q59" s="18" t="str">
        <f t="shared" si="22"/>
        <v>能勢町</v>
      </c>
      <c r="R59" s="135">
        <f t="shared" si="23"/>
        <v>16292.411138781979</v>
      </c>
      <c r="S59" s="18" t="str">
        <f t="shared" si="24"/>
        <v>松原市</v>
      </c>
      <c r="T59" s="202">
        <f t="shared" si="25"/>
        <v>74863.806891468586</v>
      </c>
      <c r="U59" s="18" t="str">
        <f t="shared" si="26"/>
        <v>太子町</v>
      </c>
      <c r="V59" s="261">
        <f t="shared" si="27"/>
        <v>2.3815851922164213</v>
      </c>
      <c r="W59" s="19" t="str">
        <f t="shared" si="28"/>
        <v>四條畷市</v>
      </c>
      <c r="X59" s="121">
        <f t="shared" si="29"/>
        <v>0.49660754672062851</v>
      </c>
      <c r="Y59" s="16"/>
      <c r="Z59" s="122">
        <f t="shared" si="15"/>
        <v>43196.247425712281</v>
      </c>
      <c r="AA59" s="122">
        <f t="shared" si="16"/>
        <v>16419.765361066886</v>
      </c>
      <c r="AB59" s="122">
        <f t="shared" si="17"/>
        <v>79086.466044178247</v>
      </c>
      <c r="AC59" s="208">
        <f t="shared" si="18"/>
        <v>2.6307469367458474</v>
      </c>
      <c r="AD59" s="102">
        <f t="shared" si="19"/>
        <v>0.54619013323445964</v>
      </c>
      <c r="AE59" s="122">
        <v>0</v>
      </c>
    </row>
    <row r="60" spans="2:31" s="15" customFormat="1" ht="12">
      <c r="B60" s="6">
        <v>55</v>
      </c>
      <c r="C60" s="26" t="s">
        <v>18</v>
      </c>
      <c r="D60" s="124">
        <v>19451</v>
      </c>
      <c r="E60" s="274">
        <v>45873</v>
      </c>
      <c r="F60" s="127">
        <v>795268430</v>
      </c>
      <c r="G60" s="127">
        <v>9736</v>
      </c>
      <c r="H60" s="136">
        <f t="shared" si="10"/>
        <v>40885.734923654309</v>
      </c>
      <c r="I60" s="136">
        <f t="shared" si="11"/>
        <v>17336.307413947201</v>
      </c>
      <c r="J60" s="136">
        <f t="shared" si="12"/>
        <v>81683.281635168445</v>
      </c>
      <c r="K60" s="257">
        <f t="shared" si="13"/>
        <v>2.3583877435607423</v>
      </c>
      <c r="L60" s="171">
        <f t="shared" si="14"/>
        <v>0.50053981800421576</v>
      </c>
      <c r="O60" s="18" t="str">
        <f t="shared" si="20"/>
        <v>港区</v>
      </c>
      <c r="P60" s="134">
        <f t="shared" si="21"/>
        <v>39098.24946378485</v>
      </c>
      <c r="Q60" s="18" t="str">
        <f t="shared" si="22"/>
        <v>富田林市</v>
      </c>
      <c r="R60" s="135">
        <f t="shared" si="23"/>
        <v>16039.499716583041</v>
      </c>
      <c r="S60" s="18" t="str">
        <f t="shared" si="24"/>
        <v>柏原市</v>
      </c>
      <c r="T60" s="202">
        <f t="shared" si="25"/>
        <v>74147.045580365375</v>
      </c>
      <c r="U60" s="18" t="str">
        <f t="shared" si="26"/>
        <v>堺市美原区</v>
      </c>
      <c r="V60" s="261">
        <f t="shared" si="27"/>
        <v>2.3758241758241758</v>
      </c>
      <c r="W60" s="19" t="str">
        <f t="shared" si="28"/>
        <v>岬町</v>
      </c>
      <c r="X60" s="121">
        <f t="shared" si="29"/>
        <v>0.49641936407906045</v>
      </c>
      <c r="Y60" s="16"/>
      <c r="Z60" s="122">
        <f t="shared" si="15"/>
        <v>43196.247425712281</v>
      </c>
      <c r="AA60" s="122">
        <f t="shared" si="16"/>
        <v>16419.765361066886</v>
      </c>
      <c r="AB60" s="122">
        <f t="shared" si="17"/>
        <v>79086.466044178247</v>
      </c>
      <c r="AC60" s="208">
        <f t="shared" si="18"/>
        <v>2.6307469367458474</v>
      </c>
      <c r="AD60" s="102">
        <f t="shared" si="19"/>
        <v>0.54619013323445964</v>
      </c>
      <c r="AE60" s="122">
        <v>0</v>
      </c>
    </row>
    <row r="61" spans="2:31" s="15" customFormat="1" ht="12">
      <c r="B61" s="6">
        <v>56</v>
      </c>
      <c r="C61" s="26" t="s">
        <v>11</v>
      </c>
      <c r="D61" s="124">
        <v>12084</v>
      </c>
      <c r="E61" s="274">
        <v>27573</v>
      </c>
      <c r="F61" s="127">
        <v>469753240</v>
      </c>
      <c r="G61" s="127">
        <v>6216</v>
      </c>
      <c r="H61" s="136">
        <f t="shared" si="10"/>
        <v>38873.985435286326</v>
      </c>
      <c r="I61" s="136">
        <f t="shared" si="11"/>
        <v>17036.711275523157</v>
      </c>
      <c r="J61" s="136">
        <f t="shared" si="12"/>
        <v>75571.628056628062</v>
      </c>
      <c r="K61" s="257">
        <f t="shared" si="13"/>
        <v>2.2817775571002978</v>
      </c>
      <c r="L61" s="171">
        <f t="shared" si="14"/>
        <v>0.51439920556107255</v>
      </c>
      <c r="O61" s="18" t="str">
        <f t="shared" si="20"/>
        <v>河南町</v>
      </c>
      <c r="P61" s="134">
        <f t="shared" si="21"/>
        <v>39069.070887818307</v>
      </c>
      <c r="Q61" s="18" t="str">
        <f t="shared" si="22"/>
        <v>柏原市</v>
      </c>
      <c r="R61" s="135">
        <f t="shared" si="23"/>
        <v>15944.557142857142</v>
      </c>
      <c r="S61" s="18" t="str">
        <f t="shared" si="24"/>
        <v>四條畷市</v>
      </c>
      <c r="T61" s="202">
        <f t="shared" si="25"/>
        <v>74065.098274209013</v>
      </c>
      <c r="U61" s="18" t="str">
        <f t="shared" si="26"/>
        <v>大正区</v>
      </c>
      <c r="V61" s="261">
        <f t="shared" si="27"/>
        <v>2.3590028727643406</v>
      </c>
      <c r="W61" s="19" t="str">
        <f t="shared" si="28"/>
        <v>大正区</v>
      </c>
      <c r="X61" s="121">
        <f t="shared" si="29"/>
        <v>0.49587619312389952</v>
      </c>
      <c r="Y61" s="16"/>
      <c r="Z61" s="122">
        <f t="shared" si="15"/>
        <v>43196.247425712281</v>
      </c>
      <c r="AA61" s="122">
        <f t="shared" si="16"/>
        <v>16419.765361066886</v>
      </c>
      <c r="AB61" s="122">
        <f t="shared" si="17"/>
        <v>79086.466044178247</v>
      </c>
      <c r="AC61" s="208">
        <f t="shared" si="18"/>
        <v>2.6307469367458474</v>
      </c>
      <c r="AD61" s="102">
        <f t="shared" si="19"/>
        <v>0.54619013323445964</v>
      </c>
      <c r="AE61" s="122">
        <v>0</v>
      </c>
    </row>
    <row r="62" spans="2:31" s="15" customFormat="1" ht="12">
      <c r="B62" s="6">
        <v>57</v>
      </c>
      <c r="C62" s="26" t="s">
        <v>50</v>
      </c>
      <c r="D62" s="124">
        <v>8898</v>
      </c>
      <c r="E62" s="268">
        <v>23690</v>
      </c>
      <c r="F62" s="124">
        <v>375704360</v>
      </c>
      <c r="G62" s="124">
        <v>4944</v>
      </c>
      <c r="H62" s="136">
        <f t="shared" si="10"/>
        <v>42223.461452011688</v>
      </c>
      <c r="I62" s="136">
        <f t="shared" si="11"/>
        <v>15859.196285352469</v>
      </c>
      <c r="J62" s="136">
        <f t="shared" si="12"/>
        <v>75991.982200647253</v>
      </c>
      <c r="K62" s="257">
        <f t="shared" si="13"/>
        <v>2.662396044054844</v>
      </c>
      <c r="L62" s="171">
        <f t="shared" si="14"/>
        <v>0.55563047875927174</v>
      </c>
      <c r="O62" s="18" t="str">
        <f t="shared" si="20"/>
        <v>摂津市</v>
      </c>
      <c r="P62" s="134">
        <f t="shared" si="21"/>
        <v>38873.985435286326</v>
      </c>
      <c r="Q62" s="18" t="str">
        <f t="shared" si="22"/>
        <v>大正区</v>
      </c>
      <c r="R62" s="135">
        <f t="shared" si="23"/>
        <v>15901.153755499685</v>
      </c>
      <c r="S62" s="18" t="str">
        <f t="shared" si="24"/>
        <v>岸和田市</v>
      </c>
      <c r="T62" s="202">
        <f t="shared" si="25"/>
        <v>73935.405953501846</v>
      </c>
      <c r="U62" s="18" t="str">
        <f t="shared" si="26"/>
        <v>門真市</v>
      </c>
      <c r="V62" s="261">
        <f t="shared" si="27"/>
        <v>2.3583877435607423</v>
      </c>
      <c r="W62" s="19" t="str">
        <f t="shared" si="28"/>
        <v>住之江区</v>
      </c>
      <c r="X62" s="121">
        <f t="shared" si="29"/>
        <v>0.4951735907418271</v>
      </c>
      <c r="Y62" s="16"/>
      <c r="Z62" s="122">
        <f t="shared" si="15"/>
        <v>43196.247425712281</v>
      </c>
      <c r="AA62" s="122">
        <f t="shared" si="16"/>
        <v>16419.765361066886</v>
      </c>
      <c r="AB62" s="122">
        <f t="shared" si="17"/>
        <v>79086.466044178247</v>
      </c>
      <c r="AC62" s="208">
        <f t="shared" si="18"/>
        <v>2.6307469367458474</v>
      </c>
      <c r="AD62" s="102">
        <f t="shared" si="19"/>
        <v>0.54619013323445964</v>
      </c>
      <c r="AE62" s="122">
        <v>0</v>
      </c>
    </row>
    <row r="63" spans="2:31" s="15" customFormat="1" ht="12">
      <c r="B63" s="6">
        <v>58</v>
      </c>
      <c r="C63" s="26" t="s">
        <v>30</v>
      </c>
      <c r="D63" s="124">
        <v>10383</v>
      </c>
      <c r="E63" s="268">
        <v>25990</v>
      </c>
      <c r="F63" s="124">
        <v>449605480</v>
      </c>
      <c r="G63" s="124">
        <v>5373</v>
      </c>
      <c r="H63" s="136">
        <f t="shared" si="10"/>
        <v>43302.078397380334</v>
      </c>
      <c r="I63" s="136">
        <f t="shared" si="11"/>
        <v>17299.171989226626</v>
      </c>
      <c r="J63" s="136">
        <f t="shared" si="12"/>
        <v>83678.667411129718</v>
      </c>
      <c r="K63" s="257">
        <f t="shared" si="13"/>
        <v>2.5031301165366466</v>
      </c>
      <c r="L63" s="171">
        <f t="shared" si="14"/>
        <v>0.51748049696619469</v>
      </c>
      <c r="O63" s="18" t="str">
        <f t="shared" si="20"/>
        <v>高槻市</v>
      </c>
      <c r="P63" s="134">
        <f t="shared" si="21"/>
        <v>38541.939349390588</v>
      </c>
      <c r="Q63" s="18" t="str">
        <f t="shared" si="22"/>
        <v>吹田市</v>
      </c>
      <c r="R63" s="135">
        <f t="shared" si="23"/>
        <v>15893.051854275896</v>
      </c>
      <c r="S63" s="18" t="str">
        <f t="shared" si="24"/>
        <v>豊能町</v>
      </c>
      <c r="T63" s="202">
        <f t="shared" si="25"/>
        <v>73588.022274721559</v>
      </c>
      <c r="U63" s="18" t="str">
        <f t="shared" si="26"/>
        <v>田尻町</v>
      </c>
      <c r="V63" s="261">
        <f t="shared" si="27"/>
        <v>2.35</v>
      </c>
      <c r="W63" s="19" t="str">
        <f t="shared" si="28"/>
        <v>東成区</v>
      </c>
      <c r="X63" s="121">
        <f t="shared" si="29"/>
        <v>0.49403906316056478</v>
      </c>
      <c r="Y63" s="16"/>
      <c r="Z63" s="122">
        <f t="shared" si="15"/>
        <v>43196.247425712281</v>
      </c>
      <c r="AA63" s="122">
        <f t="shared" si="16"/>
        <v>16419.765361066886</v>
      </c>
      <c r="AB63" s="122">
        <f t="shared" si="17"/>
        <v>79086.466044178247</v>
      </c>
      <c r="AC63" s="208">
        <f t="shared" si="18"/>
        <v>2.6307469367458474</v>
      </c>
      <c r="AD63" s="102">
        <f t="shared" si="19"/>
        <v>0.54619013323445964</v>
      </c>
      <c r="AE63" s="122">
        <v>0</v>
      </c>
    </row>
    <row r="64" spans="2:31" s="15" customFormat="1" ht="12">
      <c r="B64" s="6">
        <v>59</v>
      </c>
      <c r="C64" s="26" t="s">
        <v>24</v>
      </c>
      <c r="D64" s="124">
        <v>74266</v>
      </c>
      <c r="E64" s="268">
        <v>199458</v>
      </c>
      <c r="F64" s="124">
        <v>3283712930</v>
      </c>
      <c r="G64" s="124">
        <v>39957</v>
      </c>
      <c r="H64" s="136">
        <f t="shared" si="10"/>
        <v>44215.562033770504</v>
      </c>
      <c r="I64" s="136">
        <f t="shared" si="11"/>
        <v>16463.179867440766</v>
      </c>
      <c r="J64" s="136">
        <f t="shared" si="12"/>
        <v>82181.168005606029</v>
      </c>
      <c r="K64" s="257">
        <f t="shared" si="13"/>
        <v>2.6857242883688364</v>
      </c>
      <c r="L64" s="171">
        <f t="shared" si="14"/>
        <v>0.53802547599170547</v>
      </c>
      <c r="O64" s="18" t="str">
        <f t="shared" si="20"/>
        <v>寝屋川市</v>
      </c>
      <c r="P64" s="134">
        <f t="shared" si="21"/>
        <v>37879.499530893983</v>
      </c>
      <c r="Q64" s="18" t="str">
        <f t="shared" si="22"/>
        <v>高石市</v>
      </c>
      <c r="R64" s="135">
        <f t="shared" si="23"/>
        <v>15859.196285352469</v>
      </c>
      <c r="S64" s="18" t="str">
        <f t="shared" si="24"/>
        <v>泉佐野市</v>
      </c>
      <c r="T64" s="202">
        <f t="shared" si="25"/>
        <v>73472.116809530722</v>
      </c>
      <c r="U64" s="18" t="str">
        <f t="shared" si="26"/>
        <v>西区</v>
      </c>
      <c r="V64" s="261">
        <f t="shared" si="27"/>
        <v>2.3468255841397214</v>
      </c>
      <c r="W64" s="19" t="str">
        <f t="shared" si="28"/>
        <v>住吉区</v>
      </c>
      <c r="X64" s="121">
        <f t="shared" si="29"/>
        <v>0.49318036966220524</v>
      </c>
      <c r="Y64" s="16"/>
      <c r="Z64" s="122">
        <f t="shared" si="15"/>
        <v>43196.247425712281</v>
      </c>
      <c r="AA64" s="122">
        <f t="shared" si="16"/>
        <v>16419.765361066886</v>
      </c>
      <c r="AB64" s="122">
        <f t="shared" si="17"/>
        <v>79086.466044178247</v>
      </c>
      <c r="AC64" s="208">
        <f t="shared" si="18"/>
        <v>2.6307469367458474</v>
      </c>
      <c r="AD64" s="102">
        <f t="shared" si="19"/>
        <v>0.54619013323445964</v>
      </c>
      <c r="AE64" s="122">
        <v>0</v>
      </c>
    </row>
    <row r="65" spans="2:31" s="15" customFormat="1" ht="12">
      <c r="B65" s="6">
        <v>60</v>
      </c>
      <c r="C65" s="26" t="s">
        <v>51</v>
      </c>
      <c r="D65" s="124">
        <v>9658</v>
      </c>
      <c r="E65" s="268">
        <v>19961</v>
      </c>
      <c r="F65" s="124">
        <v>335657730</v>
      </c>
      <c r="G65" s="124">
        <v>4601</v>
      </c>
      <c r="H65" s="136">
        <f t="shared" si="10"/>
        <v>34754.372540898737</v>
      </c>
      <c r="I65" s="136">
        <f t="shared" si="11"/>
        <v>16815.67707028706</v>
      </c>
      <c r="J65" s="136">
        <f t="shared" si="12"/>
        <v>72953.212345142354</v>
      </c>
      <c r="K65" s="257">
        <f t="shared" si="13"/>
        <v>2.0667840132532613</v>
      </c>
      <c r="L65" s="171">
        <f t="shared" si="14"/>
        <v>0.47639262787326569</v>
      </c>
      <c r="O65" s="18" t="str">
        <f t="shared" si="20"/>
        <v>大正区</v>
      </c>
      <c r="P65" s="134">
        <f t="shared" si="21"/>
        <v>37510.867389491243</v>
      </c>
      <c r="Q65" s="18" t="str">
        <f t="shared" si="22"/>
        <v>茨木市</v>
      </c>
      <c r="R65" s="135">
        <f t="shared" si="23"/>
        <v>15846.477589806631</v>
      </c>
      <c r="S65" s="18" t="str">
        <f t="shared" si="24"/>
        <v>泉南市</v>
      </c>
      <c r="T65" s="202">
        <f t="shared" si="25"/>
        <v>72953.212345142354</v>
      </c>
      <c r="U65" s="18" t="str">
        <f t="shared" si="26"/>
        <v>港区</v>
      </c>
      <c r="V65" s="261">
        <f t="shared" si="27"/>
        <v>2.3374030688005281</v>
      </c>
      <c r="W65" s="19" t="str">
        <f t="shared" si="28"/>
        <v>柏原市</v>
      </c>
      <c r="X65" s="121">
        <f t="shared" si="29"/>
        <v>0.48996383363471974</v>
      </c>
      <c r="Y65" s="16"/>
      <c r="Z65" s="122">
        <f t="shared" si="15"/>
        <v>43196.247425712281</v>
      </c>
      <c r="AA65" s="122">
        <f t="shared" si="16"/>
        <v>16419.765361066886</v>
      </c>
      <c r="AB65" s="122">
        <f t="shared" si="17"/>
        <v>79086.466044178247</v>
      </c>
      <c r="AC65" s="208">
        <f t="shared" si="18"/>
        <v>2.6307469367458474</v>
      </c>
      <c r="AD65" s="102">
        <f t="shared" si="19"/>
        <v>0.54619013323445964</v>
      </c>
      <c r="AE65" s="122">
        <v>0</v>
      </c>
    </row>
    <row r="66" spans="2:31" s="15" customFormat="1" ht="12">
      <c r="B66" s="6">
        <v>61</v>
      </c>
      <c r="C66" s="26" t="s">
        <v>19</v>
      </c>
      <c r="D66" s="124">
        <v>8401</v>
      </c>
      <c r="E66" s="268">
        <v>18529</v>
      </c>
      <c r="F66" s="124">
        <v>308999590</v>
      </c>
      <c r="G66" s="124">
        <v>4172</v>
      </c>
      <c r="H66" s="136">
        <f t="shared" si="10"/>
        <v>36781.286751577194</v>
      </c>
      <c r="I66" s="136">
        <f t="shared" si="11"/>
        <v>16676.538938960548</v>
      </c>
      <c r="J66" s="136">
        <f t="shared" si="12"/>
        <v>74065.098274209013</v>
      </c>
      <c r="K66" s="257">
        <f t="shared" si="13"/>
        <v>2.2055707653850734</v>
      </c>
      <c r="L66" s="171">
        <f t="shared" si="14"/>
        <v>0.49660754672062851</v>
      </c>
      <c r="O66" s="18" t="str">
        <f t="shared" si="20"/>
        <v>西成区</v>
      </c>
      <c r="P66" s="134">
        <f t="shared" si="21"/>
        <v>37263.875568837873</v>
      </c>
      <c r="Q66" s="18" t="str">
        <f t="shared" si="22"/>
        <v>豊中市</v>
      </c>
      <c r="R66" s="135">
        <f t="shared" si="23"/>
        <v>15739.393754648654</v>
      </c>
      <c r="S66" s="18" t="str">
        <f t="shared" si="24"/>
        <v>田尻町</v>
      </c>
      <c r="T66" s="202">
        <f t="shared" si="25"/>
        <v>72756.5</v>
      </c>
      <c r="U66" s="18" t="str">
        <f t="shared" si="26"/>
        <v>忠岡町</v>
      </c>
      <c r="V66" s="261">
        <f t="shared" si="27"/>
        <v>2.3112513144058884</v>
      </c>
      <c r="W66" s="19" t="str">
        <f t="shared" si="28"/>
        <v>旭区</v>
      </c>
      <c r="X66" s="121">
        <f t="shared" si="29"/>
        <v>0.48858685049099304</v>
      </c>
      <c r="Y66" s="16"/>
      <c r="Z66" s="122">
        <f t="shared" si="15"/>
        <v>43196.247425712281</v>
      </c>
      <c r="AA66" s="122">
        <f t="shared" si="16"/>
        <v>16419.765361066886</v>
      </c>
      <c r="AB66" s="122">
        <f t="shared" si="17"/>
        <v>79086.466044178247</v>
      </c>
      <c r="AC66" s="208">
        <f t="shared" si="18"/>
        <v>2.6307469367458474</v>
      </c>
      <c r="AD66" s="102">
        <f t="shared" si="19"/>
        <v>0.54619013323445964</v>
      </c>
      <c r="AE66" s="122">
        <v>0</v>
      </c>
    </row>
    <row r="67" spans="2:31" s="15" customFormat="1" ht="12">
      <c r="B67" s="6">
        <v>62</v>
      </c>
      <c r="C67" s="26" t="s">
        <v>20</v>
      </c>
      <c r="D67" s="124">
        <v>12392</v>
      </c>
      <c r="E67" s="268">
        <v>32344</v>
      </c>
      <c r="F67" s="124">
        <v>501145240</v>
      </c>
      <c r="G67" s="124">
        <v>7106</v>
      </c>
      <c r="H67" s="136">
        <f t="shared" si="10"/>
        <v>40441.029696578436</v>
      </c>
      <c r="I67" s="136">
        <f t="shared" si="11"/>
        <v>15494.225822409102</v>
      </c>
      <c r="J67" s="136">
        <f t="shared" si="12"/>
        <v>70524.238671545172</v>
      </c>
      <c r="K67" s="257">
        <f t="shared" si="13"/>
        <v>2.6100710135571337</v>
      </c>
      <c r="L67" s="171">
        <f t="shared" si="14"/>
        <v>0.5734344738540994</v>
      </c>
      <c r="O67" s="18" t="str">
        <f t="shared" si="20"/>
        <v>四條畷市</v>
      </c>
      <c r="P67" s="134">
        <f t="shared" si="21"/>
        <v>36781.286751577194</v>
      </c>
      <c r="Q67" s="18" t="str">
        <f t="shared" si="22"/>
        <v>寝屋川市</v>
      </c>
      <c r="R67" s="135">
        <f t="shared" si="23"/>
        <v>15674.406065244641</v>
      </c>
      <c r="S67" s="18" t="str">
        <f t="shared" si="24"/>
        <v>千早赤阪村</v>
      </c>
      <c r="T67" s="202">
        <f t="shared" si="25"/>
        <v>72714.132231404961</v>
      </c>
      <c r="U67" s="18" t="str">
        <f t="shared" si="26"/>
        <v>摂津市</v>
      </c>
      <c r="V67" s="261">
        <f t="shared" si="27"/>
        <v>2.2817775571002978</v>
      </c>
      <c r="W67" s="19" t="str">
        <f t="shared" si="28"/>
        <v>港区</v>
      </c>
      <c r="X67" s="121">
        <f t="shared" si="29"/>
        <v>0.48787328823626464</v>
      </c>
      <c r="Y67" s="16"/>
      <c r="Z67" s="122">
        <f t="shared" si="15"/>
        <v>43196.247425712281</v>
      </c>
      <c r="AA67" s="122">
        <f t="shared" si="16"/>
        <v>16419.765361066886</v>
      </c>
      <c r="AB67" s="122">
        <f t="shared" si="17"/>
        <v>79086.466044178247</v>
      </c>
      <c r="AC67" s="208">
        <f t="shared" si="18"/>
        <v>2.6307469367458474</v>
      </c>
      <c r="AD67" s="102">
        <f t="shared" si="19"/>
        <v>0.54619013323445964</v>
      </c>
      <c r="AE67" s="122">
        <v>0</v>
      </c>
    </row>
    <row r="68" spans="2:31" s="15" customFormat="1" ht="12">
      <c r="B68" s="6">
        <v>63</v>
      </c>
      <c r="C68" s="26" t="s">
        <v>31</v>
      </c>
      <c r="D68" s="124">
        <v>9042</v>
      </c>
      <c r="E68" s="274">
        <v>24644</v>
      </c>
      <c r="F68" s="127">
        <v>404009160</v>
      </c>
      <c r="G68" s="127">
        <v>5213</v>
      </c>
      <c r="H68" s="136">
        <f t="shared" si="10"/>
        <v>44681.393497013938</v>
      </c>
      <c r="I68" s="136">
        <f t="shared" si="11"/>
        <v>16393.814315857817</v>
      </c>
      <c r="J68" s="136">
        <f t="shared" si="12"/>
        <v>77500.318434682529</v>
      </c>
      <c r="K68" s="257">
        <f t="shared" si="13"/>
        <v>2.725503207255032</v>
      </c>
      <c r="L68" s="171">
        <f t="shared" si="14"/>
        <v>0.57653174076531744</v>
      </c>
      <c r="O68" s="18" t="str">
        <f t="shared" si="20"/>
        <v>島本町</v>
      </c>
      <c r="P68" s="134">
        <f t="shared" si="21"/>
        <v>36668.71866897148</v>
      </c>
      <c r="Q68" s="18" t="str">
        <f t="shared" si="22"/>
        <v>箕面市</v>
      </c>
      <c r="R68" s="135">
        <f t="shared" si="23"/>
        <v>15609.047540893922</v>
      </c>
      <c r="S68" s="18" t="str">
        <f t="shared" si="24"/>
        <v>箕面市</v>
      </c>
      <c r="T68" s="202">
        <f t="shared" si="25"/>
        <v>72476.997459779843</v>
      </c>
      <c r="U68" s="18" t="str">
        <f t="shared" si="26"/>
        <v>柏原市</v>
      </c>
      <c r="V68" s="261">
        <f t="shared" si="27"/>
        <v>2.278481012658228</v>
      </c>
      <c r="W68" s="19" t="str">
        <f t="shared" si="28"/>
        <v>忠岡町</v>
      </c>
      <c r="X68" s="121">
        <f t="shared" si="29"/>
        <v>0.48755695758850331</v>
      </c>
      <c r="Y68" s="16"/>
      <c r="Z68" s="122">
        <f t="shared" si="15"/>
        <v>43196.247425712281</v>
      </c>
      <c r="AA68" s="122">
        <f t="shared" si="16"/>
        <v>16419.765361066886</v>
      </c>
      <c r="AB68" s="122">
        <f t="shared" si="17"/>
        <v>79086.466044178247</v>
      </c>
      <c r="AC68" s="208">
        <f t="shared" si="18"/>
        <v>2.6307469367458474</v>
      </c>
      <c r="AD68" s="102">
        <f t="shared" si="19"/>
        <v>0.54619013323445964</v>
      </c>
      <c r="AE68" s="122">
        <v>0</v>
      </c>
    </row>
    <row r="69" spans="2:31" s="15" customFormat="1" ht="12">
      <c r="B69" s="6">
        <v>64</v>
      </c>
      <c r="C69" s="26" t="s">
        <v>52</v>
      </c>
      <c r="D69" s="124">
        <v>9557</v>
      </c>
      <c r="E69" s="274">
        <v>24131</v>
      </c>
      <c r="F69" s="127">
        <v>395467940</v>
      </c>
      <c r="G69" s="127">
        <v>5185</v>
      </c>
      <c r="H69" s="136">
        <f t="shared" si="10"/>
        <v>41379.924662551013</v>
      </c>
      <c r="I69" s="136">
        <f t="shared" si="11"/>
        <v>16388.3776055696</v>
      </c>
      <c r="J69" s="136">
        <f t="shared" si="12"/>
        <v>76271.540983606552</v>
      </c>
      <c r="K69" s="257">
        <f t="shared" si="13"/>
        <v>2.5249555299780266</v>
      </c>
      <c r="L69" s="171">
        <f t="shared" si="14"/>
        <v>0.542534268075756</v>
      </c>
      <c r="O69" s="18" t="str">
        <f t="shared" si="20"/>
        <v>枚方市</v>
      </c>
      <c r="P69" s="134">
        <f t="shared" si="21"/>
        <v>36596.614179719705</v>
      </c>
      <c r="Q69" s="18" t="str">
        <f t="shared" si="22"/>
        <v>岬町</v>
      </c>
      <c r="R69" s="135">
        <f t="shared" si="23"/>
        <v>15603.978855079939</v>
      </c>
      <c r="S69" s="18" t="str">
        <f t="shared" si="24"/>
        <v>池田市</v>
      </c>
      <c r="T69" s="202">
        <f t="shared" si="25"/>
        <v>72243.284840818043</v>
      </c>
      <c r="U69" s="18" t="str">
        <f t="shared" si="26"/>
        <v>岬町</v>
      </c>
      <c r="V69" s="261">
        <f t="shared" si="27"/>
        <v>2.2217129762245773</v>
      </c>
      <c r="W69" s="19" t="str">
        <f t="shared" si="28"/>
        <v>熊取町</v>
      </c>
      <c r="X69" s="121">
        <f t="shared" si="29"/>
        <v>0.48737021540368819</v>
      </c>
      <c r="Y69" s="16"/>
      <c r="Z69" s="122">
        <f t="shared" si="15"/>
        <v>43196.247425712281</v>
      </c>
      <c r="AA69" s="122">
        <f t="shared" si="16"/>
        <v>16419.765361066886</v>
      </c>
      <c r="AB69" s="122">
        <f t="shared" si="17"/>
        <v>79086.466044178247</v>
      </c>
      <c r="AC69" s="208">
        <f t="shared" si="18"/>
        <v>2.6307469367458474</v>
      </c>
      <c r="AD69" s="102">
        <f t="shared" si="19"/>
        <v>0.54619013323445964</v>
      </c>
      <c r="AE69" s="122">
        <v>0</v>
      </c>
    </row>
    <row r="70" spans="2:31" s="15" customFormat="1" ht="12">
      <c r="B70" s="6">
        <v>65</v>
      </c>
      <c r="C70" s="26" t="s">
        <v>12</v>
      </c>
      <c r="D70" s="124">
        <v>4628</v>
      </c>
      <c r="E70" s="268">
        <v>11176</v>
      </c>
      <c r="F70" s="124">
        <v>169702830</v>
      </c>
      <c r="G70" s="124">
        <v>2560</v>
      </c>
      <c r="H70" s="136">
        <f t="shared" si="10"/>
        <v>36668.71866897148</v>
      </c>
      <c r="I70" s="136">
        <f t="shared" si="11"/>
        <v>15184.576771653543</v>
      </c>
      <c r="J70" s="136">
        <f t="shared" si="12"/>
        <v>66290.16796875</v>
      </c>
      <c r="K70" s="257">
        <f t="shared" si="13"/>
        <v>2.4148660328435607</v>
      </c>
      <c r="L70" s="171">
        <f t="shared" si="14"/>
        <v>0.55315471045808129</v>
      </c>
      <c r="O70" s="18" t="str">
        <f t="shared" ref="O70:O79" si="30">INDEX($C$6:$C$79,MATCH(P70,H$6:H$79,0))</f>
        <v>柏原市</v>
      </c>
      <c r="P70" s="134">
        <f t="shared" ref="P70:P79" si="31">LARGE(H$6:H$79,ROW(A65))</f>
        <v>36329.370705244124</v>
      </c>
      <c r="Q70" s="18" t="str">
        <f t="shared" ref="Q70:Q79" si="32">INDEX($C$6:$C$79,MATCH(R70,I$6:I$79,0))</f>
        <v>河内長野市</v>
      </c>
      <c r="R70" s="135">
        <f t="shared" ref="R70:R79" si="33">LARGE(I$6:I$79,ROW(A65))</f>
        <v>15550.91291904406</v>
      </c>
      <c r="S70" s="18" t="str">
        <f t="shared" ref="S70:S79" si="34">INDEX($C$6:$C$79,MATCH(T70,J$6:J$79,0))</f>
        <v>河南町</v>
      </c>
      <c r="T70" s="202">
        <f t="shared" ref="T70:T79" si="35">LARGE(J$6:J$79,ROW(A65))</f>
        <v>71902.925902469913</v>
      </c>
      <c r="U70" s="18" t="str">
        <f t="shared" ref="U70:U79" si="36">INDEX($C$6:$C$79,MATCH(V70,K$6:K$79,0))</f>
        <v>四條畷市</v>
      </c>
      <c r="V70" s="261">
        <f t="shared" ref="V70:V79" si="37">LARGE(K$6:K$79,ROW(A65))</f>
        <v>2.2055707653850734</v>
      </c>
      <c r="W70" s="19" t="str">
        <f t="shared" ref="W70:W79" si="38">INDEX($C$6:$C$79,MATCH(X70,L$6:L$79,0))</f>
        <v>西区</v>
      </c>
      <c r="X70" s="121">
        <f t="shared" ref="X70:X79" si="39">LARGE(L$6:L$79,ROW(A65))</f>
        <v>0.48642907717724804</v>
      </c>
      <c r="Y70" s="16"/>
      <c r="Z70" s="122">
        <f t="shared" si="15"/>
        <v>43196.247425712281</v>
      </c>
      <c r="AA70" s="122">
        <f t="shared" si="16"/>
        <v>16419.765361066886</v>
      </c>
      <c r="AB70" s="122">
        <f t="shared" si="17"/>
        <v>79086.466044178247</v>
      </c>
      <c r="AC70" s="208">
        <f t="shared" si="18"/>
        <v>2.6307469367458474</v>
      </c>
      <c r="AD70" s="102">
        <f t="shared" si="19"/>
        <v>0.54619013323445964</v>
      </c>
      <c r="AE70" s="122">
        <v>0</v>
      </c>
    </row>
    <row r="71" spans="2:31" s="15" customFormat="1" ht="12">
      <c r="B71" s="6">
        <v>66</v>
      </c>
      <c r="C71" s="26" t="s">
        <v>6</v>
      </c>
      <c r="D71" s="124">
        <v>4761</v>
      </c>
      <c r="E71" s="268">
        <v>13346</v>
      </c>
      <c r="F71" s="124">
        <v>218041310</v>
      </c>
      <c r="G71" s="124">
        <v>2963</v>
      </c>
      <c r="H71" s="136">
        <f t="shared" ref="H71:H80" si="40">IFERROR(F71/D71,"-")</f>
        <v>45797.376601554293</v>
      </c>
      <c r="I71" s="136">
        <f t="shared" ref="I71:I80" si="41">IFERROR(F71/E71,"-")</f>
        <v>16337.57755132624</v>
      </c>
      <c r="J71" s="136">
        <f t="shared" ref="J71:J80" si="42">IFERROR(F71/G71,"-")</f>
        <v>73588.022274721559</v>
      </c>
      <c r="K71" s="257">
        <f t="shared" ref="K71:K80" si="43">IFERROR(E71/D71,"-")</f>
        <v>2.8031926065952533</v>
      </c>
      <c r="L71" s="171">
        <f t="shared" ref="L71:L80" si="44">IFERROR(G71/D71,"-")</f>
        <v>0.62234824616677165</v>
      </c>
      <c r="O71" s="18" t="str">
        <f t="shared" si="30"/>
        <v>浪速区</v>
      </c>
      <c r="P71" s="134">
        <f t="shared" si="31"/>
        <v>35287.684938797232</v>
      </c>
      <c r="Q71" s="18" t="str">
        <f t="shared" si="32"/>
        <v>交野市</v>
      </c>
      <c r="R71" s="135">
        <f t="shared" si="33"/>
        <v>15494.225822409102</v>
      </c>
      <c r="S71" s="18" t="str">
        <f t="shared" si="34"/>
        <v>寝屋川市</v>
      </c>
      <c r="T71" s="202">
        <f t="shared" si="35"/>
        <v>71716.135302476658</v>
      </c>
      <c r="U71" s="18" t="str">
        <f t="shared" si="36"/>
        <v>浪速区</v>
      </c>
      <c r="V71" s="261">
        <f t="shared" si="37"/>
        <v>2.155401809473124</v>
      </c>
      <c r="W71" s="19" t="str">
        <f t="shared" si="38"/>
        <v>此花区</v>
      </c>
      <c r="X71" s="121">
        <f t="shared" si="39"/>
        <v>0.48212826797385622</v>
      </c>
      <c r="Y71" s="16"/>
      <c r="Z71" s="122">
        <f t="shared" ref="Z71:Z79" si="45">$H$80</f>
        <v>43196.247425712281</v>
      </c>
      <c r="AA71" s="122">
        <f t="shared" ref="AA71:AA79" si="46">$I$80</f>
        <v>16419.765361066886</v>
      </c>
      <c r="AB71" s="122">
        <f t="shared" ref="AB71:AB79" si="47">$J$80</f>
        <v>79086.466044178247</v>
      </c>
      <c r="AC71" s="208">
        <f t="shared" ref="AC71:AC79" si="48">$K$80</f>
        <v>2.6307469367458474</v>
      </c>
      <c r="AD71" s="102">
        <f t="shared" ref="AD71:AD79" si="49">$L$80</f>
        <v>0.54619013323445964</v>
      </c>
      <c r="AE71" s="122">
        <v>0</v>
      </c>
    </row>
    <row r="72" spans="2:31" s="15" customFormat="1" ht="12">
      <c r="B72" s="6">
        <v>67</v>
      </c>
      <c r="C72" s="26" t="s">
        <v>7</v>
      </c>
      <c r="D72" s="124">
        <v>2107</v>
      </c>
      <c r="E72" s="268">
        <v>4417</v>
      </c>
      <c r="F72" s="124">
        <v>71963580</v>
      </c>
      <c r="G72" s="124">
        <v>1005</v>
      </c>
      <c r="H72" s="136">
        <f t="shared" si="40"/>
        <v>34154.523018509732</v>
      </c>
      <c r="I72" s="136">
        <f t="shared" si="41"/>
        <v>16292.411138781979</v>
      </c>
      <c r="J72" s="136">
        <f t="shared" si="42"/>
        <v>71605.552238805976</v>
      </c>
      <c r="K72" s="257">
        <f t="shared" si="43"/>
        <v>2.096345514950166</v>
      </c>
      <c r="L72" s="171">
        <f t="shared" si="44"/>
        <v>0.47698149027052683</v>
      </c>
      <c r="O72" s="18" t="str">
        <f t="shared" si="30"/>
        <v>岸和田市</v>
      </c>
      <c r="P72" s="134">
        <f t="shared" si="31"/>
        <v>35163.313354689817</v>
      </c>
      <c r="Q72" s="18" t="str">
        <f t="shared" si="32"/>
        <v>河南町</v>
      </c>
      <c r="R72" s="135">
        <f t="shared" si="33"/>
        <v>15480.599945459504</v>
      </c>
      <c r="S72" s="18" t="str">
        <f t="shared" si="34"/>
        <v>能勢町</v>
      </c>
      <c r="T72" s="202">
        <f t="shared" si="35"/>
        <v>71605.552238805976</v>
      </c>
      <c r="U72" s="18" t="str">
        <f t="shared" si="36"/>
        <v>岸和田市</v>
      </c>
      <c r="V72" s="261">
        <f t="shared" si="37"/>
        <v>2.0977231235575764</v>
      </c>
      <c r="W72" s="19" t="str">
        <f t="shared" si="38"/>
        <v>能勢町</v>
      </c>
      <c r="X72" s="121">
        <f t="shared" si="39"/>
        <v>0.47698149027052683</v>
      </c>
      <c r="Y72" s="16"/>
      <c r="Z72" s="122">
        <f t="shared" si="45"/>
        <v>43196.247425712281</v>
      </c>
      <c r="AA72" s="122">
        <f t="shared" si="46"/>
        <v>16419.765361066886</v>
      </c>
      <c r="AB72" s="122">
        <f t="shared" si="47"/>
        <v>79086.466044178247</v>
      </c>
      <c r="AC72" s="208">
        <f t="shared" si="48"/>
        <v>2.6307469367458474</v>
      </c>
      <c r="AD72" s="102">
        <f t="shared" si="49"/>
        <v>0.54619013323445964</v>
      </c>
      <c r="AE72" s="122">
        <v>0</v>
      </c>
    </row>
    <row r="73" spans="2:31" s="15" customFormat="1" ht="12">
      <c r="B73" s="6">
        <v>68</v>
      </c>
      <c r="C73" s="26" t="s">
        <v>53</v>
      </c>
      <c r="D73" s="124">
        <v>2853</v>
      </c>
      <c r="E73" s="268">
        <v>6594</v>
      </c>
      <c r="F73" s="124">
        <v>117709990</v>
      </c>
      <c r="G73" s="124">
        <v>1391</v>
      </c>
      <c r="H73" s="136">
        <f t="shared" si="40"/>
        <v>41258.321065545038</v>
      </c>
      <c r="I73" s="136">
        <f t="shared" si="41"/>
        <v>17851.075219896877</v>
      </c>
      <c r="J73" s="136">
        <f t="shared" si="42"/>
        <v>84622.566498921646</v>
      </c>
      <c r="K73" s="257">
        <f t="shared" si="43"/>
        <v>2.3112513144058884</v>
      </c>
      <c r="L73" s="171">
        <f t="shared" si="44"/>
        <v>0.48755695758850331</v>
      </c>
      <c r="O73" s="18" t="str">
        <f t="shared" si="30"/>
        <v>泉佐野市</v>
      </c>
      <c r="P73" s="134">
        <f t="shared" si="31"/>
        <v>34773.332874922642</v>
      </c>
      <c r="Q73" s="18" t="str">
        <f t="shared" si="32"/>
        <v>西淀川区</v>
      </c>
      <c r="R73" s="135">
        <f t="shared" si="33"/>
        <v>15408.594968158322</v>
      </c>
      <c r="S73" s="18" t="str">
        <f t="shared" si="34"/>
        <v>貝塚市</v>
      </c>
      <c r="T73" s="202">
        <f t="shared" si="35"/>
        <v>70613.686666666661</v>
      </c>
      <c r="U73" s="18" t="str">
        <f t="shared" si="36"/>
        <v>能勢町</v>
      </c>
      <c r="V73" s="261">
        <f t="shared" si="37"/>
        <v>2.096345514950166</v>
      </c>
      <c r="W73" s="19" t="str">
        <f t="shared" si="38"/>
        <v>泉南市</v>
      </c>
      <c r="X73" s="121">
        <f t="shared" si="39"/>
        <v>0.47639262787326569</v>
      </c>
      <c r="Y73" s="16"/>
      <c r="Z73" s="122">
        <f t="shared" si="45"/>
        <v>43196.247425712281</v>
      </c>
      <c r="AA73" s="122">
        <f t="shared" si="46"/>
        <v>16419.765361066886</v>
      </c>
      <c r="AB73" s="122">
        <f t="shared" si="47"/>
        <v>79086.466044178247</v>
      </c>
      <c r="AC73" s="208">
        <f t="shared" si="48"/>
        <v>2.6307469367458474</v>
      </c>
      <c r="AD73" s="102">
        <f t="shared" si="49"/>
        <v>0.54619013323445964</v>
      </c>
      <c r="AE73" s="122">
        <v>0</v>
      </c>
    </row>
    <row r="74" spans="2:31" s="15" customFormat="1" ht="12">
      <c r="B74" s="6">
        <v>69</v>
      </c>
      <c r="C74" s="26" t="s">
        <v>54</v>
      </c>
      <c r="D74" s="124">
        <v>6453</v>
      </c>
      <c r="E74" s="268">
        <v>12449</v>
      </c>
      <c r="F74" s="124">
        <v>214075890</v>
      </c>
      <c r="G74" s="124">
        <v>3145</v>
      </c>
      <c r="H74" s="136">
        <f t="shared" si="40"/>
        <v>33174.630404463038</v>
      </c>
      <c r="I74" s="136">
        <f t="shared" si="41"/>
        <v>17196.231825849467</v>
      </c>
      <c r="J74" s="136">
        <f t="shared" si="42"/>
        <v>68068.645468998409</v>
      </c>
      <c r="K74" s="257">
        <f t="shared" si="43"/>
        <v>1.929180226251356</v>
      </c>
      <c r="L74" s="171">
        <f t="shared" si="44"/>
        <v>0.48737021540368819</v>
      </c>
      <c r="O74" s="18" t="str">
        <f t="shared" si="30"/>
        <v>泉南市</v>
      </c>
      <c r="P74" s="134">
        <f t="shared" si="31"/>
        <v>34754.372540898737</v>
      </c>
      <c r="Q74" s="18" t="str">
        <f t="shared" si="32"/>
        <v>天王寺区</v>
      </c>
      <c r="R74" s="135">
        <f t="shared" si="33"/>
        <v>15238.513373847616</v>
      </c>
      <c r="S74" s="18" t="str">
        <f t="shared" si="34"/>
        <v>交野市</v>
      </c>
      <c r="T74" s="202">
        <f t="shared" si="35"/>
        <v>70524.238671545172</v>
      </c>
      <c r="U74" s="18" t="str">
        <f t="shared" si="36"/>
        <v>西成区</v>
      </c>
      <c r="V74" s="261">
        <f t="shared" si="37"/>
        <v>2.0935271344155404</v>
      </c>
      <c r="W74" s="19" t="str">
        <f t="shared" si="38"/>
        <v>岸和田市</v>
      </c>
      <c r="X74" s="121">
        <f t="shared" si="39"/>
        <v>0.47559505356343218</v>
      </c>
      <c r="Y74" s="16"/>
      <c r="Z74" s="122">
        <f t="shared" si="45"/>
        <v>43196.247425712281</v>
      </c>
      <c r="AA74" s="122">
        <f t="shared" si="46"/>
        <v>16419.765361066886</v>
      </c>
      <c r="AB74" s="122">
        <f t="shared" si="47"/>
        <v>79086.466044178247</v>
      </c>
      <c r="AC74" s="208">
        <f t="shared" si="48"/>
        <v>2.6307469367458474</v>
      </c>
      <c r="AD74" s="102">
        <f t="shared" si="49"/>
        <v>0.54619013323445964</v>
      </c>
      <c r="AE74" s="122">
        <v>0</v>
      </c>
    </row>
    <row r="75" spans="2:31" s="15" customFormat="1" ht="12">
      <c r="B75" s="6">
        <v>70</v>
      </c>
      <c r="C75" s="26" t="s">
        <v>55</v>
      </c>
      <c r="D75" s="124">
        <v>1180</v>
      </c>
      <c r="E75" s="268">
        <v>2773</v>
      </c>
      <c r="F75" s="124">
        <v>46564160</v>
      </c>
      <c r="G75" s="124">
        <v>640</v>
      </c>
      <c r="H75" s="136">
        <f t="shared" si="40"/>
        <v>39461.152542372882</v>
      </c>
      <c r="I75" s="136">
        <f t="shared" si="41"/>
        <v>16791.979805265055</v>
      </c>
      <c r="J75" s="136">
        <f t="shared" si="42"/>
        <v>72756.5</v>
      </c>
      <c r="K75" s="257">
        <f t="shared" si="43"/>
        <v>2.35</v>
      </c>
      <c r="L75" s="171">
        <f t="shared" si="44"/>
        <v>0.5423728813559322</v>
      </c>
      <c r="O75" s="18" t="str">
        <f t="shared" si="30"/>
        <v>岬町</v>
      </c>
      <c r="P75" s="134">
        <f t="shared" si="31"/>
        <v>34667.562303065024</v>
      </c>
      <c r="Q75" s="18" t="str">
        <f t="shared" si="32"/>
        <v>中央区</v>
      </c>
      <c r="R75" s="135">
        <f t="shared" si="33"/>
        <v>15201.44156810851</v>
      </c>
      <c r="S75" s="18" t="str">
        <f t="shared" si="34"/>
        <v>岬町</v>
      </c>
      <c r="T75" s="202">
        <f t="shared" si="35"/>
        <v>69835.23369878823</v>
      </c>
      <c r="U75" s="18" t="str">
        <f t="shared" si="36"/>
        <v>泉南市</v>
      </c>
      <c r="V75" s="261">
        <f t="shared" si="37"/>
        <v>2.0667840132532613</v>
      </c>
      <c r="W75" s="19" t="str">
        <f t="shared" si="38"/>
        <v>泉佐野市</v>
      </c>
      <c r="X75" s="121">
        <f t="shared" si="39"/>
        <v>0.47328611703224921</v>
      </c>
      <c r="Y75" s="16"/>
      <c r="Z75" s="122">
        <f t="shared" si="45"/>
        <v>43196.247425712281</v>
      </c>
      <c r="AA75" s="122">
        <f t="shared" si="46"/>
        <v>16419.765361066886</v>
      </c>
      <c r="AB75" s="122">
        <f t="shared" si="47"/>
        <v>79086.466044178247</v>
      </c>
      <c r="AC75" s="208">
        <f t="shared" si="48"/>
        <v>2.6307469367458474</v>
      </c>
      <c r="AD75" s="102">
        <f t="shared" si="49"/>
        <v>0.54619013323445964</v>
      </c>
      <c r="AE75" s="122">
        <v>0</v>
      </c>
    </row>
    <row r="76" spans="2:31" s="15" customFormat="1" ht="12">
      <c r="B76" s="6">
        <v>71</v>
      </c>
      <c r="C76" s="26" t="s">
        <v>56</v>
      </c>
      <c r="D76" s="124">
        <v>3491</v>
      </c>
      <c r="E76" s="274">
        <v>7756</v>
      </c>
      <c r="F76" s="127">
        <v>121024460</v>
      </c>
      <c r="G76" s="127">
        <v>1733</v>
      </c>
      <c r="H76" s="136">
        <f t="shared" si="40"/>
        <v>34667.562303065024</v>
      </c>
      <c r="I76" s="136">
        <f t="shared" si="41"/>
        <v>15603.978855079939</v>
      </c>
      <c r="J76" s="136">
        <f t="shared" si="42"/>
        <v>69835.23369878823</v>
      </c>
      <c r="K76" s="257">
        <f t="shared" si="43"/>
        <v>2.2217129762245773</v>
      </c>
      <c r="L76" s="171">
        <f t="shared" si="44"/>
        <v>0.49641936407906045</v>
      </c>
      <c r="O76" s="18" t="str">
        <f t="shared" si="30"/>
        <v>能勢町</v>
      </c>
      <c r="P76" s="134">
        <f t="shared" si="31"/>
        <v>34154.523018509732</v>
      </c>
      <c r="Q76" s="18" t="str">
        <f t="shared" si="32"/>
        <v>島本町</v>
      </c>
      <c r="R76" s="135">
        <f t="shared" si="33"/>
        <v>15184.576771653543</v>
      </c>
      <c r="S76" s="18" t="str">
        <f t="shared" si="34"/>
        <v>高槻市</v>
      </c>
      <c r="T76" s="202">
        <f t="shared" si="35"/>
        <v>69466.214067843612</v>
      </c>
      <c r="U76" s="18" t="str">
        <f t="shared" si="36"/>
        <v>千早赤阪村</v>
      </c>
      <c r="V76" s="261">
        <f t="shared" si="37"/>
        <v>2.0218867924528303</v>
      </c>
      <c r="W76" s="19" t="str">
        <f t="shared" si="38"/>
        <v>貝塚市</v>
      </c>
      <c r="X76" s="121">
        <f t="shared" si="39"/>
        <v>0.46681708550532952</v>
      </c>
      <c r="Y76" s="16"/>
      <c r="Z76" s="122">
        <f t="shared" si="45"/>
        <v>43196.247425712281</v>
      </c>
      <c r="AA76" s="122">
        <f t="shared" si="46"/>
        <v>16419.765361066886</v>
      </c>
      <c r="AB76" s="122">
        <f t="shared" si="47"/>
        <v>79086.466044178247</v>
      </c>
      <c r="AC76" s="208">
        <f t="shared" si="48"/>
        <v>2.6307469367458474</v>
      </c>
      <c r="AD76" s="102">
        <f t="shared" si="49"/>
        <v>0.54619013323445964</v>
      </c>
      <c r="AE76" s="122">
        <v>0</v>
      </c>
    </row>
    <row r="77" spans="2:31" s="15" customFormat="1" ht="12">
      <c r="B77" s="6">
        <v>72</v>
      </c>
      <c r="C77" s="26" t="s">
        <v>32</v>
      </c>
      <c r="D77" s="124">
        <v>2107</v>
      </c>
      <c r="E77" s="274">
        <v>5018</v>
      </c>
      <c r="F77" s="127">
        <v>90131550</v>
      </c>
      <c r="G77" s="127">
        <v>1109</v>
      </c>
      <c r="H77" s="136">
        <f t="shared" si="40"/>
        <v>42777.195064072141</v>
      </c>
      <c r="I77" s="136">
        <f t="shared" si="41"/>
        <v>17961.648066958947</v>
      </c>
      <c r="J77" s="136">
        <f t="shared" si="42"/>
        <v>81272.813345356175</v>
      </c>
      <c r="K77" s="257">
        <f t="shared" si="43"/>
        <v>2.3815851922164213</v>
      </c>
      <c r="L77" s="171">
        <f t="shared" si="44"/>
        <v>0.52634076886568582</v>
      </c>
      <c r="O77" s="18" t="str">
        <f t="shared" si="30"/>
        <v>千早赤阪村</v>
      </c>
      <c r="P77" s="134">
        <f t="shared" si="31"/>
        <v>33201.547169811318</v>
      </c>
      <c r="Q77" s="18" t="str">
        <f t="shared" si="32"/>
        <v>枚方市</v>
      </c>
      <c r="R77" s="135">
        <f t="shared" si="33"/>
        <v>15027.248077235552</v>
      </c>
      <c r="S77" s="18" t="str">
        <f t="shared" si="34"/>
        <v>枚方市</v>
      </c>
      <c r="T77" s="202">
        <f t="shared" si="35"/>
        <v>68181.625913866184</v>
      </c>
      <c r="U77" s="18" t="str">
        <f t="shared" si="36"/>
        <v>泉佐野市</v>
      </c>
      <c r="V77" s="261">
        <f t="shared" si="37"/>
        <v>1.9366018015540123</v>
      </c>
      <c r="W77" s="19" t="str">
        <f t="shared" si="38"/>
        <v>千早赤阪村</v>
      </c>
      <c r="X77" s="121">
        <f t="shared" si="39"/>
        <v>0.45660377358490567</v>
      </c>
      <c r="Y77" s="16"/>
      <c r="Z77" s="122">
        <f t="shared" si="45"/>
        <v>43196.247425712281</v>
      </c>
      <c r="AA77" s="122">
        <f t="shared" si="46"/>
        <v>16419.765361066886</v>
      </c>
      <c r="AB77" s="122">
        <f t="shared" si="47"/>
        <v>79086.466044178247</v>
      </c>
      <c r="AC77" s="208">
        <f t="shared" si="48"/>
        <v>2.6307469367458474</v>
      </c>
      <c r="AD77" s="102">
        <f t="shared" si="49"/>
        <v>0.54619013323445964</v>
      </c>
      <c r="AE77" s="122">
        <v>0</v>
      </c>
    </row>
    <row r="78" spans="2:31" s="15" customFormat="1" ht="12">
      <c r="B78" s="6">
        <v>73</v>
      </c>
      <c r="C78" s="26" t="s">
        <v>33</v>
      </c>
      <c r="D78" s="124">
        <v>2906</v>
      </c>
      <c r="E78" s="274">
        <v>7334</v>
      </c>
      <c r="F78" s="127">
        <v>113534720</v>
      </c>
      <c r="G78" s="127">
        <v>1579</v>
      </c>
      <c r="H78" s="136">
        <f t="shared" si="40"/>
        <v>39069.070887818307</v>
      </c>
      <c r="I78" s="136">
        <f t="shared" si="41"/>
        <v>15480.599945459504</v>
      </c>
      <c r="J78" s="136">
        <f t="shared" si="42"/>
        <v>71902.925902469913</v>
      </c>
      <c r="K78" s="257">
        <f t="shared" si="43"/>
        <v>2.5237439779766002</v>
      </c>
      <c r="L78" s="171">
        <f t="shared" si="44"/>
        <v>0.54335856847900899</v>
      </c>
      <c r="O78" s="18" t="str">
        <f t="shared" si="30"/>
        <v>熊取町</v>
      </c>
      <c r="P78" s="134">
        <f t="shared" si="31"/>
        <v>33174.630404463038</v>
      </c>
      <c r="Q78" s="18" t="str">
        <f t="shared" si="32"/>
        <v>高槻市</v>
      </c>
      <c r="R78" s="135">
        <f t="shared" si="33"/>
        <v>14968.03408306336</v>
      </c>
      <c r="S78" s="18" t="str">
        <f t="shared" si="34"/>
        <v>熊取町</v>
      </c>
      <c r="T78" s="202">
        <f t="shared" si="35"/>
        <v>68068.645468998409</v>
      </c>
      <c r="U78" s="18" t="str">
        <f t="shared" si="36"/>
        <v>熊取町</v>
      </c>
      <c r="V78" s="261">
        <f t="shared" si="37"/>
        <v>1.929180226251356</v>
      </c>
      <c r="W78" s="19" t="str">
        <f t="shared" si="38"/>
        <v>浪速区</v>
      </c>
      <c r="X78" s="121">
        <f t="shared" si="39"/>
        <v>0.43728933830051447</v>
      </c>
      <c r="Y78" s="16"/>
      <c r="Z78" s="122">
        <f t="shared" si="45"/>
        <v>43196.247425712281</v>
      </c>
      <c r="AA78" s="122">
        <f t="shared" si="46"/>
        <v>16419.765361066886</v>
      </c>
      <c r="AB78" s="122">
        <f t="shared" si="47"/>
        <v>79086.466044178247</v>
      </c>
      <c r="AC78" s="208">
        <f t="shared" si="48"/>
        <v>2.6307469367458474</v>
      </c>
      <c r="AD78" s="102">
        <f t="shared" si="49"/>
        <v>0.54619013323445964</v>
      </c>
      <c r="AE78" s="122">
        <v>0</v>
      </c>
    </row>
    <row r="79" spans="2:31" s="15" customFormat="1" ht="12.75" thickBot="1">
      <c r="B79" s="6">
        <v>74</v>
      </c>
      <c r="C79" s="26" t="s">
        <v>34</v>
      </c>
      <c r="D79" s="124">
        <v>1325</v>
      </c>
      <c r="E79" s="274">
        <v>2679</v>
      </c>
      <c r="F79" s="127">
        <v>43992050</v>
      </c>
      <c r="G79" s="127">
        <v>605</v>
      </c>
      <c r="H79" s="136">
        <f t="shared" si="40"/>
        <v>33201.547169811318</v>
      </c>
      <c r="I79" s="136">
        <f t="shared" si="41"/>
        <v>16421.071295259426</v>
      </c>
      <c r="J79" s="136">
        <f t="shared" si="42"/>
        <v>72714.132231404961</v>
      </c>
      <c r="K79" s="257">
        <f t="shared" si="43"/>
        <v>2.0218867924528303</v>
      </c>
      <c r="L79" s="171">
        <f t="shared" si="44"/>
        <v>0.45660377358490567</v>
      </c>
      <c r="O79" s="18" t="str">
        <f t="shared" si="30"/>
        <v>貝塚市</v>
      </c>
      <c r="P79" s="134">
        <f t="shared" si="31"/>
        <v>32963.675406519877</v>
      </c>
      <c r="Q79" s="18" t="str">
        <f t="shared" si="32"/>
        <v>池田市</v>
      </c>
      <c r="R79" s="135">
        <f t="shared" si="33"/>
        <v>14750.636044684561</v>
      </c>
      <c r="S79" s="18" t="str">
        <f t="shared" si="34"/>
        <v>島本町</v>
      </c>
      <c r="T79" s="202">
        <f t="shared" si="35"/>
        <v>66290.16796875</v>
      </c>
      <c r="U79" s="18" t="str">
        <f t="shared" si="36"/>
        <v>貝塚市</v>
      </c>
      <c r="V79" s="261">
        <f t="shared" si="37"/>
        <v>1.91854041857932</v>
      </c>
      <c r="W79" s="19" t="str">
        <f t="shared" si="38"/>
        <v>西成区</v>
      </c>
      <c r="X79" s="121">
        <f t="shared" si="39"/>
        <v>0.40772940297493715</v>
      </c>
      <c r="Y79" s="16"/>
      <c r="Z79" s="122">
        <f t="shared" si="45"/>
        <v>43196.247425712281</v>
      </c>
      <c r="AA79" s="122">
        <f t="shared" si="46"/>
        <v>16419.765361066886</v>
      </c>
      <c r="AB79" s="122">
        <f t="shared" si="47"/>
        <v>79086.466044178247</v>
      </c>
      <c r="AC79" s="208">
        <f t="shared" si="48"/>
        <v>2.6307469367458474</v>
      </c>
      <c r="AD79" s="102">
        <f t="shared" si="49"/>
        <v>0.54619013323445964</v>
      </c>
      <c r="AE79" s="122">
        <v>999</v>
      </c>
    </row>
    <row r="80" spans="2:31" s="15" customFormat="1" ht="12.75" thickTop="1">
      <c r="B80" s="293" t="s">
        <v>0</v>
      </c>
      <c r="C80" s="294"/>
      <c r="D80" s="132">
        <f>歯科医療費!C13</f>
        <v>1264913</v>
      </c>
      <c r="E80" s="133">
        <f>歯科医療費!D13</f>
        <v>3327666</v>
      </c>
      <c r="F80" s="133">
        <f>歯科医療費!E13</f>
        <v>54639494920</v>
      </c>
      <c r="G80" s="133">
        <f>歯科医療費!F13</f>
        <v>690883</v>
      </c>
      <c r="H80" s="137">
        <f t="shared" si="40"/>
        <v>43196.247425712281</v>
      </c>
      <c r="I80" s="137">
        <f t="shared" si="41"/>
        <v>16419.765361066886</v>
      </c>
      <c r="J80" s="137">
        <f t="shared" si="42"/>
        <v>79086.466044178247</v>
      </c>
      <c r="K80" s="258">
        <f t="shared" si="43"/>
        <v>2.6307469367458474</v>
      </c>
      <c r="L80" s="172">
        <f t="shared" si="44"/>
        <v>0.54619013323445964</v>
      </c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0"/>
      <c r="AA80" s="20"/>
      <c r="AB80" s="20"/>
      <c r="AC80" s="21"/>
      <c r="AD80" s="22"/>
      <c r="AE80" s="23"/>
    </row>
    <row r="88" spans="6:6">
      <c r="F88" s="24"/>
    </row>
  </sheetData>
  <mergeCells count="23">
    <mergeCell ref="AE4:AE5"/>
    <mergeCell ref="AB4:AB5"/>
    <mergeCell ref="AC4:AC5"/>
    <mergeCell ref="AD4:AD5"/>
    <mergeCell ref="Z4:Z5"/>
    <mergeCell ref="AA4:AA5"/>
    <mergeCell ref="J4:J5"/>
    <mergeCell ref="K4:K5"/>
    <mergeCell ref="L4:L5"/>
    <mergeCell ref="B80:C80"/>
    <mergeCell ref="B3:B5"/>
    <mergeCell ref="C3:C5"/>
    <mergeCell ref="D4:D5"/>
    <mergeCell ref="F4:F5"/>
    <mergeCell ref="G4:G5"/>
    <mergeCell ref="H4:H5"/>
    <mergeCell ref="I4:I5"/>
    <mergeCell ref="E4:E5"/>
    <mergeCell ref="O4:P5"/>
    <mergeCell ref="Q4:R5"/>
    <mergeCell ref="S4:T5"/>
    <mergeCell ref="W4:X5"/>
    <mergeCell ref="U4:V5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rowBreaks count="1" manualBreakCount="1">
    <brk id="81" max="16383" man="1"/>
  </rowBreaks>
  <ignoredErrors>
    <ignoredError sqref="P8:P79 R8:R79 T8:T79 V8:V79 X8:X79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131</v>
      </c>
    </row>
    <row r="2" spans="1:1" ht="16.5" customHeight="1">
      <c r="A2" s="2" t="s">
        <v>108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132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6">
        <v>45140</v>
      </c>
      <c r="E5" s="41" t="s">
        <v>264</v>
      </c>
      <c r="F5" s="66">
        <v>48200</v>
      </c>
      <c r="G5" s="54" t="s">
        <v>265</v>
      </c>
    </row>
    <row r="6" spans="1:16">
      <c r="B6" s="52"/>
      <c r="D6" s="66"/>
      <c r="E6" s="41"/>
      <c r="F6" s="66"/>
      <c r="G6" s="54"/>
    </row>
    <row r="7" spans="1:16">
      <c r="B7" s="52"/>
      <c r="C7" s="55"/>
      <c r="D7" s="66">
        <v>42080</v>
      </c>
      <c r="E7" s="41" t="s">
        <v>264</v>
      </c>
      <c r="F7" s="66">
        <v>45140</v>
      </c>
      <c r="G7" s="54" t="s">
        <v>266</v>
      </c>
    </row>
    <row r="8" spans="1:16">
      <c r="B8" s="52"/>
      <c r="D8" s="66"/>
      <c r="E8" s="41"/>
      <c r="F8" s="66"/>
      <c r="G8" s="54"/>
    </row>
    <row r="9" spans="1:16">
      <c r="B9" s="52"/>
      <c r="C9" s="56"/>
      <c r="D9" s="66">
        <v>39020</v>
      </c>
      <c r="E9" s="41" t="s">
        <v>264</v>
      </c>
      <c r="F9" s="66">
        <v>42080</v>
      </c>
      <c r="G9" s="54" t="s">
        <v>266</v>
      </c>
    </row>
    <row r="10" spans="1:16">
      <c r="B10" s="52"/>
      <c r="D10" s="66"/>
      <c r="E10" s="41"/>
      <c r="F10" s="66"/>
      <c r="G10" s="54"/>
    </row>
    <row r="11" spans="1:16">
      <c r="B11" s="52"/>
      <c r="C11" s="57"/>
      <c r="D11" s="66">
        <v>35960</v>
      </c>
      <c r="E11" s="41" t="s">
        <v>264</v>
      </c>
      <c r="F11" s="66">
        <v>39020</v>
      </c>
      <c r="G11" s="54" t="s">
        <v>266</v>
      </c>
    </row>
    <row r="12" spans="1:16">
      <c r="B12" s="52"/>
      <c r="D12" s="66"/>
      <c r="E12" s="41"/>
      <c r="F12" s="66"/>
      <c r="G12" s="54"/>
    </row>
    <row r="13" spans="1:16">
      <c r="B13" s="52"/>
      <c r="C13" s="58"/>
      <c r="D13" s="66">
        <v>32900</v>
      </c>
      <c r="E13" s="41" t="s">
        <v>264</v>
      </c>
      <c r="F13" s="66">
        <v>35960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625" style="3" customWidth="1"/>
    <col min="3" max="3" width="9.625" style="3" customWidth="1"/>
    <col min="4" max="8" width="13.125" style="3" customWidth="1"/>
    <col min="9" max="9" width="12.5" style="3" customWidth="1"/>
    <col min="10" max="12" width="20.625" style="3" customWidth="1"/>
    <col min="13" max="13" width="5.625" style="2" customWidth="1"/>
    <col min="14" max="16384" width="9" style="3"/>
  </cols>
  <sheetData>
    <row r="1" spans="1:12" ht="16.5" customHeight="1">
      <c r="A1" s="2" t="s">
        <v>123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6.5" customHeight="1">
      <c r="A2" s="2" t="s">
        <v>112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123</v>
      </c>
    </row>
    <row r="2" spans="1:16">
      <c r="A2" s="48" t="s">
        <v>270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6">
        <v>17420</v>
      </c>
      <c r="E5" s="41" t="s">
        <v>264</v>
      </c>
      <c r="F5" s="66">
        <v>18100</v>
      </c>
      <c r="G5" s="54" t="s">
        <v>265</v>
      </c>
    </row>
    <row r="6" spans="1:16">
      <c r="B6" s="52"/>
      <c r="D6" s="66"/>
      <c r="E6" s="41"/>
      <c r="F6" s="66"/>
      <c r="G6" s="54"/>
    </row>
    <row r="7" spans="1:16">
      <c r="B7" s="52"/>
      <c r="C7" s="55"/>
      <c r="D7" s="66">
        <v>16740</v>
      </c>
      <c r="E7" s="41" t="s">
        <v>264</v>
      </c>
      <c r="F7" s="66">
        <v>17420</v>
      </c>
      <c r="G7" s="54" t="s">
        <v>266</v>
      </c>
    </row>
    <row r="8" spans="1:16">
      <c r="B8" s="52"/>
      <c r="D8" s="66"/>
      <c r="E8" s="41"/>
      <c r="F8" s="66"/>
      <c r="G8" s="54"/>
    </row>
    <row r="9" spans="1:16">
      <c r="B9" s="52"/>
      <c r="C9" s="56"/>
      <c r="D9" s="66">
        <v>16060</v>
      </c>
      <c r="E9" s="41" t="s">
        <v>264</v>
      </c>
      <c r="F9" s="66">
        <v>16740</v>
      </c>
      <c r="G9" s="54" t="s">
        <v>266</v>
      </c>
    </row>
    <row r="10" spans="1:16">
      <c r="B10" s="52"/>
      <c r="D10" s="66"/>
      <c r="E10" s="41"/>
      <c r="F10" s="66"/>
      <c r="G10" s="54"/>
    </row>
    <row r="11" spans="1:16">
      <c r="B11" s="52"/>
      <c r="C11" s="57"/>
      <c r="D11" s="66">
        <v>15380</v>
      </c>
      <c r="E11" s="41" t="s">
        <v>264</v>
      </c>
      <c r="F11" s="66">
        <v>16060</v>
      </c>
      <c r="G11" s="54" t="s">
        <v>266</v>
      </c>
    </row>
    <row r="12" spans="1:16">
      <c r="B12" s="52"/>
      <c r="D12" s="66"/>
      <c r="E12" s="41"/>
      <c r="F12" s="66"/>
      <c r="G12" s="54"/>
    </row>
    <row r="13" spans="1:16">
      <c r="B13" s="52"/>
      <c r="C13" s="58"/>
      <c r="D13" s="66">
        <v>14700</v>
      </c>
      <c r="E13" s="41" t="s">
        <v>264</v>
      </c>
      <c r="F13" s="66">
        <v>15380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125</v>
      </c>
    </row>
    <row r="2" spans="1:1" ht="16.5" customHeight="1">
      <c r="A2" s="2" t="s">
        <v>112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125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6">
        <v>87720</v>
      </c>
      <c r="E5" s="41" t="s">
        <v>264</v>
      </c>
      <c r="F5" s="69">
        <v>93100</v>
      </c>
      <c r="G5" s="54" t="s">
        <v>265</v>
      </c>
    </row>
    <row r="6" spans="1:16">
      <c r="B6" s="52"/>
      <c r="D6" s="66"/>
      <c r="E6" s="41"/>
      <c r="F6" s="66"/>
      <c r="G6" s="54"/>
    </row>
    <row r="7" spans="1:16">
      <c r="B7" s="52"/>
      <c r="C7" s="55"/>
      <c r="D7" s="66">
        <v>82340</v>
      </c>
      <c r="E7" s="41" t="s">
        <v>264</v>
      </c>
      <c r="F7" s="66">
        <v>87720</v>
      </c>
      <c r="G7" s="54" t="s">
        <v>266</v>
      </c>
    </row>
    <row r="8" spans="1:16">
      <c r="B8" s="52"/>
      <c r="D8" s="66"/>
      <c r="E8" s="41"/>
      <c r="F8" s="66"/>
      <c r="G8" s="54"/>
    </row>
    <row r="9" spans="1:16">
      <c r="B9" s="52"/>
      <c r="C9" s="56"/>
      <c r="D9" s="66">
        <v>76960</v>
      </c>
      <c r="E9" s="41" t="s">
        <v>264</v>
      </c>
      <c r="F9" s="66">
        <v>82340</v>
      </c>
      <c r="G9" s="54" t="s">
        <v>266</v>
      </c>
    </row>
    <row r="10" spans="1:16">
      <c r="B10" s="52"/>
      <c r="D10" s="66"/>
      <c r="E10" s="41"/>
      <c r="F10" s="66"/>
      <c r="G10" s="54"/>
    </row>
    <row r="11" spans="1:16">
      <c r="B11" s="52"/>
      <c r="C11" s="57"/>
      <c r="D11" s="66">
        <v>71580</v>
      </c>
      <c r="E11" s="41" t="s">
        <v>264</v>
      </c>
      <c r="F11" s="66">
        <v>76960</v>
      </c>
      <c r="G11" s="54" t="s">
        <v>266</v>
      </c>
    </row>
    <row r="12" spans="1:16">
      <c r="B12" s="52"/>
      <c r="D12" s="66"/>
      <c r="E12" s="41"/>
      <c r="F12" s="66"/>
      <c r="G12" s="54"/>
    </row>
    <row r="13" spans="1:16">
      <c r="B13" s="52"/>
      <c r="C13" s="58"/>
      <c r="D13" s="66">
        <v>66200</v>
      </c>
      <c r="E13" s="41" t="s">
        <v>264</v>
      </c>
      <c r="F13" s="66">
        <v>71580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E14"/>
  <sheetViews>
    <sheetView showGridLines="0" zoomScaleNormal="100" zoomScaleSheetLayoutView="100" workbookViewId="0"/>
  </sheetViews>
  <sheetFormatPr defaultColWidth="9" defaultRowHeight="13.5"/>
  <cols>
    <col min="1" max="1" width="4.375" style="3" customWidth="1"/>
    <col min="2" max="2" width="3.375" style="3" customWidth="1"/>
    <col min="3" max="3" width="12.375" style="3" customWidth="1"/>
    <col min="4" max="4" width="10.75" style="3" customWidth="1"/>
    <col min="5" max="7" width="9.75" style="3" customWidth="1"/>
    <col min="8" max="8" width="10.75" style="3" customWidth="1"/>
    <col min="9" max="9" width="12.5" style="3" customWidth="1"/>
    <col min="10" max="12" width="10.75" style="3" customWidth="1"/>
    <col min="13" max="14" width="9" style="3"/>
    <col min="15" max="15" width="13.375" style="3" customWidth="1"/>
    <col min="16" max="16" width="8.5" style="3" customWidth="1"/>
    <col min="17" max="17" width="13.5" style="3" customWidth="1"/>
    <col min="18" max="18" width="9.125" style="3" bestFit="1" customWidth="1"/>
    <col min="19" max="19" width="14.125" style="3" customWidth="1"/>
    <col min="20" max="20" width="8.5" style="3" customWidth="1"/>
    <col min="21" max="21" width="14" style="3" customWidth="1"/>
    <col min="22" max="22" width="8.25" style="3" customWidth="1"/>
    <col min="23" max="23" width="13.75" style="3" customWidth="1"/>
    <col min="24" max="24" width="10.375" style="3" customWidth="1"/>
    <col min="25" max="25" width="9" style="3"/>
    <col min="26" max="30" width="12.125" style="3" customWidth="1"/>
    <col min="31" max="31" width="9.125" style="3" bestFit="1" customWidth="1"/>
    <col min="32" max="16384" width="9" style="3"/>
  </cols>
  <sheetData>
    <row r="1" spans="1:31" ht="16.5" customHeight="1">
      <c r="A1" s="2" t="s">
        <v>120</v>
      </c>
    </row>
    <row r="2" spans="1:31" ht="16.5" customHeight="1">
      <c r="A2" s="4" t="s">
        <v>105</v>
      </c>
    </row>
    <row r="3" spans="1:31" ht="16.5" customHeight="1">
      <c r="B3" s="295"/>
      <c r="C3" s="295" t="s">
        <v>96</v>
      </c>
      <c r="D3" s="5" t="s">
        <v>66</v>
      </c>
      <c r="E3" s="68" t="s">
        <v>67</v>
      </c>
      <c r="F3" s="5" t="s">
        <v>68</v>
      </c>
      <c r="G3" s="5" t="s">
        <v>69</v>
      </c>
      <c r="H3" s="5" t="s">
        <v>200</v>
      </c>
      <c r="I3" s="5" t="s">
        <v>71</v>
      </c>
      <c r="J3" s="5" t="s">
        <v>72</v>
      </c>
      <c r="K3" s="5" t="s">
        <v>73</v>
      </c>
      <c r="L3" s="5" t="s">
        <v>74</v>
      </c>
      <c r="O3" s="3" t="s">
        <v>113</v>
      </c>
    </row>
    <row r="4" spans="1:31" ht="26.25" customHeight="1">
      <c r="B4" s="295"/>
      <c r="C4" s="295"/>
      <c r="D4" s="288" t="s">
        <v>75</v>
      </c>
      <c r="E4" s="288" t="s">
        <v>214</v>
      </c>
      <c r="F4" s="288" t="s">
        <v>215</v>
      </c>
      <c r="G4" s="288" t="s">
        <v>216</v>
      </c>
      <c r="H4" s="286" t="s">
        <v>252</v>
      </c>
      <c r="I4" s="286" t="s">
        <v>250</v>
      </c>
      <c r="J4" s="286" t="s">
        <v>251</v>
      </c>
      <c r="K4" s="286" t="s">
        <v>128</v>
      </c>
      <c r="L4" s="286" t="s">
        <v>279</v>
      </c>
      <c r="O4" s="296" t="s">
        <v>243</v>
      </c>
      <c r="P4" s="297"/>
      <c r="Q4" s="300" t="s">
        <v>244</v>
      </c>
      <c r="R4" s="301"/>
      <c r="S4" s="296" t="s">
        <v>240</v>
      </c>
      <c r="T4" s="297"/>
      <c r="U4" s="296" t="s">
        <v>129</v>
      </c>
      <c r="V4" s="297"/>
      <c r="W4" s="306" t="s">
        <v>245</v>
      </c>
      <c r="X4" s="297"/>
      <c r="Y4" s="14"/>
      <c r="Z4" s="310" t="s">
        <v>218</v>
      </c>
      <c r="AA4" s="310" t="s">
        <v>219</v>
      </c>
      <c r="AB4" s="310" t="s">
        <v>220</v>
      </c>
      <c r="AC4" s="310" t="s">
        <v>221</v>
      </c>
      <c r="AD4" s="311" t="s">
        <v>222</v>
      </c>
      <c r="AE4" s="308"/>
    </row>
    <row r="5" spans="1:31" ht="26.25" customHeight="1">
      <c r="B5" s="295"/>
      <c r="C5" s="295"/>
      <c r="D5" s="289"/>
      <c r="E5" s="289"/>
      <c r="F5" s="289"/>
      <c r="G5" s="289"/>
      <c r="H5" s="287"/>
      <c r="I5" s="287"/>
      <c r="J5" s="287"/>
      <c r="K5" s="287"/>
      <c r="L5" s="287"/>
      <c r="O5" s="298"/>
      <c r="P5" s="299"/>
      <c r="Q5" s="302"/>
      <c r="R5" s="303"/>
      <c r="S5" s="304"/>
      <c r="T5" s="305"/>
      <c r="U5" s="298"/>
      <c r="V5" s="299"/>
      <c r="W5" s="307"/>
      <c r="X5" s="299"/>
      <c r="Y5" s="14"/>
      <c r="Z5" s="310"/>
      <c r="AA5" s="310"/>
      <c r="AB5" s="310"/>
      <c r="AC5" s="310"/>
      <c r="AD5" s="312"/>
      <c r="AE5" s="309"/>
    </row>
    <row r="6" spans="1:31">
      <c r="B6" s="6">
        <v>1</v>
      </c>
      <c r="C6" s="12" t="s">
        <v>1</v>
      </c>
      <c r="D6" s="124">
        <v>149036</v>
      </c>
      <c r="E6" s="269">
        <v>423652</v>
      </c>
      <c r="F6" s="270">
        <v>6646966450</v>
      </c>
      <c r="G6" s="270">
        <v>87102</v>
      </c>
      <c r="H6" s="136">
        <f t="shared" ref="H6:H14" si="0">IFERROR(F6/D6,"-")</f>
        <v>44599.737311790443</v>
      </c>
      <c r="I6" s="125">
        <f t="shared" ref="I6:I14" si="1">IFERROR(F6/E6,"-")</f>
        <v>15689.685048105521</v>
      </c>
      <c r="J6" s="125">
        <f t="shared" ref="J6:J14" si="2">IFERROR(F6/G6,"-")</f>
        <v>76312.443457096277</v>
      </c>
      <c r="K6" s="259">
        <f t="shared" ref="K6:K14" si="3">IFERROR(E6/D6,"-")</f>
        <v>2.8426152070640649</v>
      </c>
      <c r="L6" s="7">
        <f t="shared" ref="L6:L14" si="4">IFERROR(G6/D6,"-")</f>
        <v>0.58443597520062263</v>
      </c>
      <c r="O6" s="8" t="str">
        <f>INDEX($C$6:$C$13,MATCH(P6,H$6:H$13,0))</f>
        <v>中河内医療圏</v>
      </c>
      <c r="P6" s="131">
        <f>LARGE(H$6:H$13,ROW(A1))</f>
        <v>44622.121753991742</v>
      </c>
      <c r="Q6" s="8" t="str">
        <f t="shared" ref="Q6:Q13" si="5">INDEX($C$6:$C$13,MATCH(R6,I$6:I$13,0))</f>
        <v>泉州医療圏</v>
      </c>
      <c r="R6" s="131">
        <f>LARGE(I$6:I$13,ROW(A1))</f>
        <v>16953.023837181656</v>
      </c>
      <c r="S6" s="8" t="str">
        <f t="shared" ref="S6:S13" si="6">INDEX($C$6:$C$13,MATCH(T6,J$6:J$13,0))</f>
        <v>大阪市医療圏</v>
      </c>
      <c r="T6" s="201">
        <f>LARGE(J$6:J$13,ROW(A1))</f>
        <v>84926.557755316186</v>
      </c>
      <c r="U6" s="8" t="str">
        <f t="shared" ref="U6:U13" si="7">INDEX($C$6:$C$13,MATCH(V6,K$6:K$13,0))</f>
        <v>豊能医療圏</v>
      </c>
      <c r="V6" s="267">
        <f>LARGE(K$6:K$13,ROW(A1))</f>
        <v>2.8426152070640649</v>
      </c>
      <c r="W6" s="8" t="str">
        <f t="shared" ref="W6:W13" si="8">INDEX($C$6:$C$13,MATCH(X6,L$6:L$13,0))</f>
        <v>豊能医療圏</v>
      </c>
      <c r="X6" s="119">
        <f>LARGE(L$6:L$13,ROW(A1))</f>
        <v>0.58443597520062263</v>
      </c>
      <c r="Z6" s="120">
        <f>$H$14</f>
        <v>43196.247425712281</v>
      </c>
      <c r="AA6" s="120">
        <f>$I$14</f>
        <v>16419.765361066886</v>
      </c>
      <c r="AB6" s="120">
        <f>$J$14</f>
        <v>79086.466044178247</v>
      </c>
      <c r="AC6" s="207">
        <f>$K$14</f>
        <v>2.6307469367458474</v>
      </c>
      <c r="AD6" s="107">
        <f>$L$14</f>
        <v>0.54619013323445964</v>
      </c>
      <c r="AE6" s="120">
        <v>0</v>
      </c>
    </row>
    <row r="7" spans="1:31">
      <c r="B7" s="6">
        <v>2</v>
      </c>
      <c r="C7" s="12" t="s">
        <v>8</v>
      </c>
      <c r="D7" s="124">
        <v>111560</v>
      </c>
      <c r="E7" s="269">
        <v>291879</v>
      </c>
      <c r="F7" s="270">
        <v>4518353240</v>
      </c>
      <c r="G7" s="270">
        <v>62432</v>
      </c>
      <c r="H7" s="136">
        <f t="shared" si="0"/>
        <v>40501.552886339188</v>
      </c>
      <c r="I7" s="125">
        <f t="shared" si="1"/>
        <v>15480.227217442845</v>
      </c>
      <c r="J7" s="125">
        <f t="shared" si="2"/>
        <v>72372.393003587902</v>
      </c>
      <c r="K7" s="259">
        <f t="shared" si="3"/>
        <v>2.6163409824309789</v>
      </c>
      <c r="L7" s="7">
        <f t="shared" si="4"/>
        <v>0.55962710648978131</v>
      </c>
      <c r="O7" s="8" t="str">
        <f t="shared" ref="O7:O13" si="9">INDEX($C$6:$C$13,MATCH(P7,H$6:H$13,0))</f>
        <v>豊能医療圏</v>
      </c>
      <c r="P7" s="131">
        <f t="shared" ref="P7:P13" si="10">LARGE(H$6:H$13,ROW(A2))</f>
        <v>44599.737311790443</v>
      </c>
      <c r="Q7" s="8" t="str">
        <f t="shared" si="5"/>
        <v>堺市医療圏</v>
      </c>
      <c r="R7" s="131">
        <f t="shared" ref="R7:R13" si="11">LARGE(I$6:I$13,ROW(A2))</f>
        <v>16945.663889037904</v>
      </c>
      <c r="S7" s="8" t="str">
        <f t="shared" si="6"/>
        <v>中河内医療圏</v>
      </c>
      <c r="T7" s="201">
        <f t="shared" ref="T7:T13" si="12">LARGE(J$6:J$13,ROW(A2))</f>
        <v>82686.188402609783</v>
      </c>
      <c r="U7" s="8" t="str">
        <f t="shared" si="7"/>
        <v>中河内医療圏</v>
      </c>
      <c r="V7" s="267">
        <f t="shared" ref="V7:V13" si="13">LARGE(K$6:K$13,ROW(A2))</f>
        <v>2.6825597771905114</v>
      </c>
      <c r="W7" s="8" t="str">
        <f t="shared" si="8"/>
        <v>三島医療圏</v>
      </c>
      <c r="X7" s="119">
        <f t="shared" ref="X7:X13" si="14">LARGE(L$6:L$13,ROW(A2))</f>
        <v>0.55962710648978131</v>
      </c>
      <c r="Z7" s="120">
        <f t="shared" ref="Z7:Z13" si="15">$H$14</f>
        <v>43196.247425712281</v>
      </c>
      <c r="AA7" s="120">
        <f t="shared" ref="AA7:AA13" si="16">$I$14</f>
        <v>16419.765361066886</v>
      </c>
      <c r="AB7" s="120">
        <f t="shared" ref="AB7:AB13" si="17">$J$14</f>
        <v>79086.466044178247</v>
      </c>
      <c r="AC7" s="207">
        <f t="shared" ref="AC7:AC13" si="18">$K$14</f>
        <v>2.6307469367458474</v>
      </c>
      <c r="AD7" s="107">
        <f t="shared" ref="AD7:AD13" si="19">$L$14</f>
        <v>0.54619013323445964</v>
      </c>
      <c r="AE7" s="120">
        <v>0</v>
      </c>
    </row>
    <row r="8" spans="1:31">
      <c r="B8" s="6">
        <v>3</v>
      </c>
      <c r="C8" s="13" t="s">
        <v>13</v>
      </c>
      <c r="D8" s="124">
        <v>177561</v>
      </c>
      <c r="E8" s="269">
        <v>436678</v>
      </c>
      <c r="F8" s="270">
        <v>6968526360</v>
      </c>
      <c r="G8" s="270">
        <v>94637</v>
      </c>
      <c r="H8" s="136">
        <f t="shared" si="0"/>
        <v>39245.816142058226</v>
      </c>
      <c r="I8" s="125">
        <f t="shared" si="1"/>
        <v>15958.043134758334</v>
      </c>
      <c r="J8" s="125">
        <f t="shared" si="2"/>
        <v>73634.269471771084</v>
      </c>
      <c r="K8" s="259">
        <f t="shared" si="3"/>
        <v>2.4593125742702506</v>
      </c>
      <c r="L8" s="7">
        <f t="shared" si="4"/>
        <v>0.53298303118364954</v>
      </c>
      <c r="O8" s="8" t="str">
        <f t="shared" si="9"/>
        <v>堺市医療圏</v>
      </c>
      <c r="P8" s="131">
        <f t="shared" si="10"/>
        <v>44406.286716181283</v>
      </c>
      <c r="Q8" s="8" t="str">
        <f t="shared" si="5"/>
        <v>大阪市医療圏</v>
      </c>
      <c r="R8" s="131">
        <f t="shared" si="11"/>
        <v>16851.501312999546</v>
      </c>
      <c r="S8" s="8" t="str">
        <f t="shared" si="6"/>
        <v>堺市医療圏</v>
      </c>
      <c r="T8" s="201">
        <f t="shared" si="12"/>
        <v>82226.990556624107</v>
      </c>
      <c r="U8" s="8" t="str">
        <f t="shared" si="7"/>
        <v>堺市医療圏</v>
      </c>
      <c r="V8" s="267">
        <f t="shared" si="13"/>
        <v>2.6205102973219936</v>
      </c>
      <c r="W8" s="8" t="str">
        <f t="shared" si="8"/>
        <v>南河内医療圏</v>
      </c>
      <c r="X8" s="119">
        <f t="shared" si="14"/>
        <v>0.55067620540964324</v>
      </c>
      <c r="Z8" s="120">
        <f t="shared" si="15"/>
        <v>43196.247425712281</v>
      </c>
      <c r="AA8" s="120">
        <f t="shared" si="16"/>
        <v>16419.765361066886</v>
      </c>
      <c r="AB8" s="120">
        <f t="shared" si="17"/>
        <v>79086.466044178247</v>
      </c>
      <c r="AC8" s="207">
        <f t="shared" si="18"/>
        <v>2.6307469367458474</v>
      </c>
      <c r="AD8" s="107">
        <f t="shared" si="19"/>
        <v>0.54619013323445964</v>
      </c>
      <c r="AE8" s="120">
        <v>0</v>
      </c>
    </row>
    <row r="9" spans="1:31">
      <c r="B9" s="6">
        <v>4</v>
      </c>
      <c r="C9" s="13" t="s">
        <v>21</v>
      </c>
      <c r="D9" s="124">
        <v>126386</v>
      </c>
      <c r="E9" s="269">
        <v>339038</v>
      </c>
      <c r="F9" s="270">
        <v>5639611480</v>
      </c>
      <c r="G9" s="270">
        <v>68205</v>
      </c>
      <c r="H9" s="136">
        <f t="shared" si="0"/>
        <v>44622.121753991742</v>
      </c>
      <c r="I9" s="125">
        <f t="shared" si="1"/>
        <v>16634.157469074264</v>
      </c>
      <c r="J9" s="125">
        <f t="shared" si="2"/>
        <v>82686.188402609783</v>
      </c>
      <c r="K9" s="259">
        <f t="shared" si="3"/>
        <v>2.6825597771905114</v>
      </c>
      <c r="L9" s="7">
        <f t="shared" si="4"/>
        <v>0.53965629104489421</v>
      </c>
      <c r="O9" s="8" t="str">
        <f t="shared" si="9"/>
        <v>大阪市医療圏</v>
      </c>
      <c r="P9" s="131">
        <f t="shared" si="10"/>
        <v>44114.244830990421</v>
      </c>
      <c r="Q9" s="8" t="str">
        <f t="shared" si="5"/>
        <v>中河内医療圏</v>
      </c>
      <c r="R9" s="131">
        <f t="shared" si="11"/>
        <v>16634.157469074264</v>
      </c>
      <c r="S9" s="8" t="str">
        <f t="shared" si="6"/>
        <v>南河内医療圏</v>
      </c>
      <c r="T9" s="201">
        <f t="shared" si="12"/>
        <v>76981.256606929936</v>
      </c>
      <c r="U9" s="8" t="str">
        <f t="shared" si="7"/>
        <v>大阪市医療圏</v>
      </c>
      <c r="V9" s="267">
        <f t="shared" si="13"/>
        <v>2.6178228284597949</v>
      </c>
      <c r="W9" s="8" t="str">
        <f t="shared" si="8"/>
        <v>堺市医療圏</v>
      </c>
      <c r="X9" s="119">
        <f t="shared" si="14"/>
        <v>0.54004514108541657</v>
      </c>
      <c r="Z9" s="120">
        <f t="shared" si="15"/>
        <v>43196.247425712281</v>
      </c>
      <c r="AA9" s="120">
        <f t="shared" si="16"/>
        <v>16419.765361066886</v>
      </c>
      <c r="AB9" s="120">
        <f t="shared" si="17"/>
        <v>79086.466044178247</v>
      </c>
      <c r="AC9" s="207">
        <f t="shared" si="18"/>
        <v>2.6307469367458474</v>
      </c>
      <c r="AD9" s="107">
        <f t="shared" si="19"/>
        <v>0.54619013323445964</v>
      </c>
      <c r="AE9" s="120">
        <v>0</v>
      </c>
    </row>
    <row r="10" spans="1:31">
      <c r="B10" s="6">
        <v>5</v>
      </c>
      <c r="C10" s="13" t="s">
        <v>25</v>
      </c>
      <c r="D10" s="124">
        <v>102040</v>
      </c>
      <c r="E10" s="269">
        <v>265111</v>
      </c>
      <c r="F10" s="270">
        <v>4325653790</v>
      </c>
      <c r="G10" s="270">
        <v>56191</v>
      </c>
      <c r="H10" s="136">
        <f t="shared" si="0"/>
        <v>42391.74627597021</v>
      </c>
      <c r="I10" s="125">
        <f t="shared" si="1"/>
        <v>16316.387437714768</v>
      </c>
      <c r="J10" s="125">
        <f t="shared" si="2"/>
        <v>76981.256606929936</v>
      </c>
      <c r="K10" s="259">
        <f t="shared" si="3"/>
        <v>2.5981085848686791</v>
      </c>
      <c r="L10" s="7">
        <f t="shared" si="4"/>
        <v>0.55067620540964324</v>
      </c>
      <c r="O10" s="8" t="str">
        <f t="shared" si="9"/>
        <v>南河内医療圏</v>
      </c>
      <c r="P10" s="131">
        <f t="shared" si="10"/>
        <v>42391.74627597021</v>
      </c>
      <c r="Q10" s="8" t="str">
        <f t="shared" si="5"/>
        <v>南河内医療圏</v>
      </c>
      <c r="R10" s="131">
        <f t="shared" si="11"/>
        <v>16316.387437714768</v>
      </c>
      <c r="S10" s="8" t="str">
        <f t="shared" si="6"/>
        <v>豊能医療圏</v>
      </c>
      <c r="T10" s="201">
        <f t="shared" si="12"/>
        <v>76312.443457096277</v>
      </c>
      <c r="U10" s="8" t="str">
        <f t="shared" si="7"/>
        <v>三島医療圏</v>
      </c>
      <c r="V10" s="267">
        <f t="shared" si="13"/>
        <v>2.6163409824309789</v>
      </c>
      <c r="W10" s="8" t="str">
        <f t="shared" si="8"/>
        <v>中河内医療圏</v>
      </c>
      <c r="X10" s="119">
        <f t="shared" si="14"/>
        <v>0.53965629104489421</v>
      </c>
      <c r="Z10" s="120">
        <f t="shared" si="15"/>
        <v>43196.247425712281</v>
      </c>
      <c r="AA10" s="120">
        <f t="shared" si="16"/>
        <v>16419.765361066886</v>
      </c>
      <c r="AB10" s="120">
        <f t="shared" si="17"/>
        <v>79086.466044178247</v>
      </c>
      <c r="AC10" s="207">
        <f t="shared" si="18"/>
        <v>2.6307469367458474</v>
      </c>
      <c r="AD10" s="107">
        <f t="shared" si="19"/>
        <v>0.54619013323445964</v>
      </c>
      <c r="AE10" s="120">
        <v>0</v>
      </c>
    </row>
    <row r="11" spans="1:31">
      <c r="B11" s="6">
        <v>6</v>
      </c>
      <c r="C11" s="13" t="s">
        <v>35</v>
      </c>
      <c r="D11" s="124">
        <v>128043</v>
      </c>
      <c r="E11" s="269">
        <v>335538</v>
      </c>
      <c r="F11" s="270">
        <v>5685914170</v>
      </c>
      <c r="G11" s="270">
        <v>69149</v>
      </c>
      <c r="H11" s="136">
        <f t="shared" si="0"/>
        <v>44406.286716181283</v>
      </c>
      <c r="I11" s="125">
        <f t="shared" si="1"/>
        <v>16945.663889037904</v>
      </c>
      <c r="J11" s="125">
        <f t="shared" si="2"/>
        <v>82226.990556624107</v>
      </c>
      <c r="K11" s="259">
        <f t="shared" si="3"/>
        <v>2.6205102973219936</v>
      </c>
      <c r="L11" s="7">
        <f t="shared" si="4"/>
        <v>0.54004514108541657</v>
      </c>
      <c r="O11" s="8" t="str">
        <f t="shared" si="9"/>
        <v>三島医療圏</v>
      </c>
      <c r="P11" s="131">
        <f t="shared" si="10"/>
        <v>40501.552886339188</v>
      </c>
      <c r="Q11" s="8" t="str">
        <f t="shared" si="5"/>
        <v>北河内医療圏</v>
      </c>
      <c r="R11" s="131">
        <f t="shared" si="11"/>
        <v>15958.043134758334</v>
      </c>
      <c r="S11" s="8" t="str">
        <f t="shared" si="6"/>
        <v>泉州医療圏</v>
      </c>
      <c r="T11" s="201">
        <f t="shared" si="12"/>
        <v>75184.640737504902</v>
      </c>
      <c r="U11" s="8" t="str">
        <f t="shared" si="7"/>
        <v>南河内医療圏</v>
      </c>
      <c r="V11" s="267">
        <f t="shared" si="13"/>
        <v>2.5981085848686791</v>
      </c>
      <c r="W11" s="8" t="str">
        <f t="shared" si="8"/>
        <v>北河内医療圏</v>
      </c>
      <c r="X11" s="119">
        <f t="shared" si="14"/>
        <v>0.53298303118364954</v>
      </c>
      <c r="Z11" s="120">
        <f t="shared" si="15"/>
        <v>43196.247425712281</v>
      </c>
      <c r="AA11" s="120">
        <f t="shared" si="16"/>
        <v>16419.765361066886</v>
      </c>
      <c r="AB11" s="120">
        <f t="shared" si="17"/>
        <v>79086.466044178247</v>
      </c>
      <c r="AC11" s="207">
        <f t="shared" si="18"/>
        <v>2.6307469367458474</v>
      </c>
      <c r="AD11" s="107">
        <f t="shared" si="19"/>
        <v>0.54619013323445964</v>
      </c>
      <c r="AE11" s="120">
        <v>0</v>
      </c>
    </row>
    <row r="12" spans="1:31">
      <c r="B12" s="6">
        <v>7</v>
      </c>
      <c r="C12" s="13" t="s">
        <v>44</v>
      </c>
      <c r="D12" s="127">
        <v>130853</v>
      </c>
      <c r="E12" s="269">
        <v>294414</v>
      </c>
      <c r="F12" s="271">
        <v>4991207560</v>
      </c>
      <c r="G12" s="271">
        <v>66386</v>
      </c>
      <c r="H12" s="136">
        <f t="shared" si="0"/>
        <v>38143.623455327732</v>
      </c>
      <c r="I12" s="125">
        <f t="shared" si="1"/>
        <v>16953.023837181656</v>
      </c>
      <c r="J12" s="125">
        <f t="shared" si="2"/>
        <v>75184.640737504902</v>
      </c>
      <c r="K12" s="259">
        <f t="shared" si="3"/>
        <v>2.249959878642446</v>
      </c>
      <c r="L12" s="7">
        <f t="shared" si="4"/>
        <v>0.50733265572818353</v>
      </c>
      <c r="O12" s="8" t="str">
        <f t="shared" si="9"/>
        <v>北河内医療圏</v>
      </c>
      <c r="P12" s="131">
        <f t="shared" si="10"/>
        <v>39245.816142058226</v>
      </c>
      <c r="Q12" s="8" t="str">
        <f t="shared" si="5"/>
        <v>豊能医療圏</v>
      </c>
      <c r="R12" s="131">
        <f t="shared" si="11"/>
        <v>15689.685048105521</v>
      </c>
      <c r="S12" s="8" t="str">
        <f t="shared" si="6"/>
        <v>北河内医療圏</v>
      </c>
      <c r="T12" s="201">
        <f t="shared" si="12"/>
        <v>73634.269471771084</v>
      </c>
      <c r="U12" s="8" t="str">
        <f t="shared" si="7"/>
        <v>北河内医療圏</v>
      </c>
      <c r="V12" s="267">
        <f t="shared" si="13"/>
        <v>2.4593125742702506</v>
      </c>
      <c r="W12" s="8" t="str">
        <f t="shared" si="8"/>
        <v>大阪市医療圏</v>
      </c>
      <c r="X12" s="119">
        <f t="shared" si="14"/>
        <v>0.51943992547171125</v>
      </c>
      <c r="Z12" s="120">
        <f t="shared" si="15"/>
        <v>43196.247425712281</v>
      </c>
      <c r="AA12" s="120">
        <f t="shared" si="16"/>
        <v>16419.765361066886</v>
      </c>
      <c r="AB12" s="120">
        <f t="shared" si="17"/>
        <v>79086.466044178247</v>
      </c>
      <c r="AC12" s="207">
        <f t="shared" si="18"/>
        <v>2.6307469367458474</v>
      </c>
      <c r="AD12" s="107">
        <f t="shared" si="19"/>
        <v>0.54619013323445964</v>
      </c>
      <c r="AE12" s="120">
        <v>0</v>
      </c>
    </row>
    <row r="13" spans="1:31" ht="14.25" thickBot="1">
      <c r="B13" s="6">
        <v>8</v>
      </c>
      <c r="C13" s="13" t="s">
        <v>57</v>
      </c>
      <c r="D13" s="272">
        <v>359595</v>
      </c>
      <c r="E13" s="269">
        <v>941356</v>
      </c>
      <c r="F13" s="273">
        <v>15863261870</v>
      </c>
      <c r="G13" s="273">
        <v>186788</v>
      </c>
      <c r="H13" s="136">
        <f t="shared" si="0"/>
        <v>44114.244830990421</v>
      </c>
      <c r="I13" s="125">
        <f t="shared" si="1"/>
        <v>16851.501312999546</v>
      </c>
      <c r="J13" s="125">
        <f t="shared" si="2"/>
        <v>84926.557755316186</v>
      </c>
      <c r="K13" s="259">
        <f t="shared" si="3"/>
        <v>2.6178228284597949</v>
      </c>
      <c r="L13" s="7">
        <f t="shared" si="4"/>
        <v>0.51943992547171125</v>
      </c>
      <c r="O13" s="8" t="str">
        <f t="shared" si="9"/>
        <v>泉州医療圏</v>
      </c>
      <c r="P13" s="131">
        <f t="shared" si="10"/>
        <v>38143.623455327732</v>
      </c>
      <c r="Q13" s="8" t="str">
        <f t="shared" si="5"/>
        <v>三島医療圏</v>
      </c>
      <c r="R13" s="131">
        <f t="shared" si="11"/>
        <v>15480.227217442845</v>
      </c>
      <c r="S13" s="8" t="str">
        <f t="shared" si="6"/>
        <v>三島医療圏</v>
      </c>
      <c r="T13" s="201">
        <f t="shared" si="12"/>
        <v>72372.393003587902</v>
      </c>
      <c r="U13" s="8" t="str">
        <f t="shared" si="7"/>
        <v>泉州医療圏</v>
      </c>
      <c r="V13" s="267">
        <f t="shared" si="13"/>
        <v>2.249959878642446</v>
      </c>
      <c r="W13" s="8" t="str">
        <f t="shared" si="8"/>
        <v>泉州医療圏</v>
      </c>
      <c r="X13" s="119">
        <f t="shared" si="14"/>
        <v>0.50733265572818353</v>
      </c>
      <c r="Z13" s="120">
        <f t="shared" si="15"/>
        <v>43196.247425712281</v>
      </c>
      <c r="AA13" s="120">
        <f t="shared" si="16"/>
        <v>16419.765361066886</v>
      </c>
      <c r="AB13" s="120">
        <f t="shared" si="17"/>
        <v>79086.466044178247</v>
      </c>
      <c r="AC13" s="207">
        <f t="shared" si="18"/>
        <v>2.6307469367458474</v>
      </c>
      <c r="AD13" s="107">
        <f t="shared" si="19"/>
        <v>0.54619013323445964</v>
      </c>
      <c r="AE13" s="120">
        <v>999</v>
      </c>
    </row>
    <row r="14" spans="1:31" ht="14.25" thickTop="1">
      <c r="B14" s="293" t="s">
        <v>0</v>
      </c>
      <c r="C14" s="294"/>
      <c r="D14" s="128">
        <f>歯科医療費!C13</f>
        <v>1264913</v>
      </c>
      <c r="E14" s="129">
        <f>歯科医療費!D13</f>
        <v>3327666</v>
      </c>
      <c r="F14" s="129">
        <f>歯科医療費!E13</f>
        <v>54639494920</v>
      </c>
      <c r="G14" s="130">
        <f>歯科医療費!F13</f>
        <v>690883</v>
      </c>
      <c r="H14" s="126">
        <f t="shared" si="0"/>
        <v>43196.247425712281</v>
      </c>
      <c r="I14" s="126">
        <f t="shared" si="1"/>
        <v>16419.765361066886</v>
      </c>
      <c r="J14" s="126">
        <f t="shared" si="2"/>
        <v>79086.466044178247</v>
      </c>
      <c r="K14" s="260">
        <f t="shared" si="3"/>
        <v>2.6307469367458474</v>
      </c>
      <c r="L14" s="9">
        <f t="shared" si="4"/>
        <v>0.54619013323445964</v>
      </c>
    </row>
  </sheetData>
  <mergeCells count="23">
    <mergeCell ref="AE4:AE5"/>
    <mergeCell ref="Z4:Z5"/>
    <mergeCell ref="AA4:AA5"/>
    <mergeCell ref="AB4:AB5"/>
    <mergeCell ref="AC4:AC5"/>
    <mergeCell ref="AD4:AD5"/>
    <mergeCell ref="O4:P5"/>
    <mergeCell ref="Q4:R5"/>
    <mergeCell ref="S4:T5"/>
    <mergeCell ref="U4:V5"/>
    <mergeCell ref="W4:X5"/>
    <mergeCell ref="K4:K5"/>
    <mergeCell ref="L4:L5"/>
    <mergeCell ref="B3:B5"/>
    <mergeCell ref="C3:C5"/>
    <mergeCell ref="D4:D5"/>
    <mergeCell ref="F4:F5"/>
    <mergeCell ref="B14:C14"/>
    <mergeCell ref="G4:G5"/>
    <mergeCell ref="H4:H5"/>
    <mergeCell ref="I4:I5"/>
    <mergeCell ref="J4:J5"/>
    <mergeCell ref="E4:E5"/>
  </mergeCells>
  <phoneticPr fontId="4"/>
  <pageMargins left="0.70866141732283472" right="0.43307086614173229" top="0.74803149606299213" bottom="0.74803149606299213" header="0.31496062992125984" footer="0.31496062992125984"/>
  <pageSetup paperSize="9" scale="75" firstPageNumber="2" fitToHeight="0" orientation="portrait" r:id="rId1"/>
  <headerFooter scaleWithDoc="0" alignWithMargins="0">
    <oddHeader>&amp;R&amp;"ＭＳ 明朝,標準"&amp;9 2-5.歯科医療費の状況</oddHeader>
  </headerFooter>
  <ignoredErrors>
    <ignoredError sqref="P8:P13 R8:R13 T8:T13 V8:V13 X8:X13" emptyCellReferenc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133</v>
      </c>
    </row>
    <row r="2" spans="1:1" ht="16.5" customHeight="1">
      <c r="A2" s="2" t="s">
        <v>108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127</v>
      </c>
      <c r="K1" s="65"/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211">
        <v>2.7000000000000006</v>
      </c>
      <c r="E5" s="41" t="s">
        <v>264</v>
      </c>
      <c r="F5" s="211">
        <v>2.9</v>
      </c>
      <c r="G5" s="54" t="s">
        <v>265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211">
        <v>2.5000000000000004</v>
      </c>
      <c r="E7" s="41" t="s">
        <v>264</v>
      </c>
      <c r="F7" s="211">
        <v>2.7000000000000006</v>
      </c>
      <c r="G7" s="54" t="s">
        <v>266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211">
        <v>2.3000000000000003</v>
      </c>
      <c r="E9" s="41" t="s">
        <v>264</v>
      </c>
      <c r="F9" s="211">
        <v>2.5000000000000004</v>
      </c>
      <c r="G9" s="54" t="s">
        <v>266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211">
        <v>2.1</v>
      </c>
      <c r="E11" s="41" t="s">
        <v>264</v>
      </c>
      <c r="F11" s="211">
        <v>2.3000000000000003</v>
      </c>
      <c r="G11" s="54" t="s">
        <v>266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211">
        <v>1.9</v>
      </c>
      <c r="E13" s="41" t="s">
        <v>264</v>
      </c>
      <c r="F13" s="211">
        <v>2.1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8" width="13.125" style="1" customWidth="1"/>
    <col min="9" max="9" width="12.5" style="1" customWidth="1"/>
    <col min="10" max="12" width="20.625" style="1" customWidth="1"/>
    <col min="13" max="13" width="6.625" style="1" customWidth="1"/>
    <col min="14" max="16384" width="9" style="1"/>
  </cols>
  <sheetData>
    <row r="1" spans="1:1" ht="16.5" customHeight="1">
      <c r="A1" s="2" t="s">
        <v>130</v>
      </c>
    </row>
    <row r="2" spans="1:1" ht="16.5" customHeight="1">
      <c r="A2" s="2" t="s">
        <v>112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197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2">
        <v>0.58400000000000007</v>
      </c>
      <c r="E5" s="41" t="s">
        <v>264</v>
      </c>
      <c r="F5" s="63">
        <v>0.63</v>
      </c>
      <c r="G5" s="54" t="s">
        <v>265</v>
      </c>
    </row>
    <row r="6" spans="1:16">
      <c r="B6" s="52"/>
      <c r="D6" s="62"/>
      <c r="E6" s="41"/>
      <c r="F6" s="63"/>
      <c r="G6" s="54"/>
    </row>
    <row r="7" spans="1:16">
      <c r="B7" s="52"/>
      <c r="C7" s="55"/>
      <c r="D7" s="62">
        <v>0.53800000000000003</v>
      </c>
      <c r="E7" s="41" t="s">
        <v>264</v>
      </c>
      <c r="F7" s="63">
        <v>0.58400000000000007</v>
      </c>
      <c r="G7" s="54" t="s">
        <v>266</v>
      </c>
    </row>
    <row r="8" spans="1:16">
      <c r="B8" s="52"/>
      <c r="D8" s="62"/>
      <c r="E8" s="41"/>
      <c r="F8" s="63"/>
      <c r="G8" s="54"/>
    </row>
    <row r="9" spans="1:16">
      <c r="B9" s="52"/>
      <c r="C9" s="56"/>
      <c r="D9" s="62">
        <v>0.49199999999999999</v>
      </c>
      <c r="E9" s="41" t="s">
        <v>264</v>
      </c>
      <c r="F9" s="63">
        <v>0.53800000000000003</v>
      </c>
      <c r="G9" s="54" t="s">
        <v>266</v>
      </c>
    </row>
    <row r="10" spans="1:16">
      <c r="B10" s="52"/>
      <c r="D10" s="62"/>
      <c r="E10" s="41"/>
      <c r="F10" s="63"/>
      <c r="G10" s="54"/>
    </row>
    <row r="11" spans="1:16">
      <c r="B11" s="52"/>
      <c r="C11" s="57"/>
      <c r="D11" s="62">
        <v>0.44600000000000001</v>
      </c>
      <c r="E11" s="41" t="s">
        <v>264</v>
      </c>
      <c r="F11" s="63">
        <v>0.49199999999999999</v>
      </c>
      <c r="G11" s="54" t="s">
        <v>266</v>
      </c>
    </row>
    <row r="12" spans="1:16">
      <c r="B12" s="52"/>
      <c r="D12" s="62"/>
      <c r="E12" s="41"/>
      <c r="F12" s="63"/>
      <c r="G12" s="54"/>
    </row>
    <row r="13" spans="1:16">
      <c r="B13" s="52"/>
      <c r="C13" s="58"/>
      <c r="D13" s="62">
        <v>0.4</v>
      </c>
      <c r="E13" s="41" t="s">
        <v>264</v>
      </c>
      <c r="F13" s="63">
        <v>0.44600000000000001</v>
      </c>
      <c r="G13" s="54" t="s">
        <v>266</v>
      </c>
    </row>
    <row r="14" spans="1:16">
      <c r="B14" s="59"/>
      <c r="C14" s="60"/>
      <c r="D14" s="60"/>
      <c r="E14" s="60"/>
      <c r="F14" s="60"/>
      <c r="G14" s="64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J1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7" width="20.625" style="2" customWidth="1"/>
    <col min="8" max="8" width="20.25" style="27" customWidth="1"/>
    <col min="9" max="9" width="20.125" style="27" customWidth="1"/>
    <col min="10" max="10" width="10.375" style="27" customWidth="1"/>
    <col min="11" max="16384" width="9" style="2"/>
  </cols>
  <sheetData>
    <row r="1" spans="1:10" ht="16.5" customHeight="1">
      <c r="A1" s="2" t="s">
        <v>134</v>
      </c>
      <c r="F1" s="27"/>
      <c r="G1" s="27"/>
      <c r="H1" s="2"/>
    </row>
    <row r="2" spans="1:10" ht="16.5" customHeight="1">
      <c r="A2" s="2" t="s">
        <v>106</v>
      </c>
      <c r="F2" s="27"/>
      <c r="G2" s="28"/>
      <c r="H2" s="27" t="s">
        <v>113</v>
      </c>
      <c r="I2" s="30"/>
      <c r="J2" s="28"/>
    </row>
    <row r="3" spans="1:10" ht="16.5" customHeight="1">
      <c r="B3" s="319"/>
      <c r="C3" s="321" t="s">
        <v>96</v>
      </c>
      <c r="D3" s="323" t="s">
        <v>135</v>
      </c>
      <c r="E3" s="323" t="s">
        <v>136</v>
      </c>
      <c r="F3" s="31"/>
      <c r="G3" s="32"/>
      <c r="H3" s="317" t="s">
        <v>137</v>
      </c>
      <c r="I3" s="317" t="s">
        <v>138</v>
      </c>
      <c r="J3" s="33"/>
    </row>
    <row r="4" spans="1:10" ht="23.25" customHeight="1">
      <c r="B4" s="320"/>
      <c r="C4" s="322"/>
      <c r="D4" s="324"/>
      <c r="E4" s="324"/>
      <c r="F4" s="31"/>
      <c r="G4" s="32"/>
      <c r="H4" s="318"/>
      <c r="I4" s="318"/>
      <c r="J4" s="34"/>
    </row>
    <row r="5" spans="1:10" ht="13.5" customHeight="1">
      <c r="B5" s="35">
        <v>1</v>
      </c>
      <c r="C5" s="36" t="s">
        <v>1</v>
      </c>
      <c r="D5" s="136">
        <f>地区別_歯科医療費!H6</f>
        <v>44599.737311790443</v>
      </c>
      <c r="E5" s="136">
        <v>43194.138931000001</v>
      </c>
      <c r="F5" s="37"/>
      <c r="G5" s="38"/>
      <c r="H5" s="127">
        <f t="shared" ref="H5:H12" si="0">$D$13</f>
        <v>43196.247425712281</v>
      </c>
      <c r="I5" s="127">
        <f>$E$13</f>
        <v>43196.247425712281</v>
      </c>
      <c r="J5" s="138">
        <v>0</v>
      </c>
    </row>
    <row r="6" spans="1:10" ht="13.5" customHeight="1">
      <c r="B6" s="6">
        <v>2</v>
      </c>
      <c r="C6" s="36" t="s">
        <v>8</v>
      </c>
      <c r="D6" s="136">
        <f>地区別_歯科医療費!H7</f>
        <v>40501.552886339188</v>
      </c>
      <c r="E6" s="136">
        <v>43109.314771999998</v>
      </c>
      <c r="F6" s="37"/>
      <c r="G6" s="38"/>
      <c r="H6" s="127">
        <f t="shared" si="0"/>
        <v>43196.247425712281</v>
      </c>
      <c r="I6" s="127">
        <f t="shared" ref="I6:I12" si="1">$E$13</f>
        <v>43196.247425712281</v>
      </c>
      <c r="J6" s="138">
        <v>0</v>
      </c>
    </row>
    <row r="7" spans="1:10" ht="13.5" customHeight="1">
      <c r="B7" s="6">
        <v>3</v>
      </c>
      <c r="C7" s="39" t="s">
        <v>13</v>
      </c>
      <c r="D7" s="136">
        <f>地区別_歯科医療費!H8</f>
        <v>39245.816142058226</v>
      </c>
      <c r="E7" s="136">
        <v>43092.963445000001</v>
      </c>
      <c r="F7" s="37"/>
      <c r="G7" s="38"/>
      <c r="H7" s="127">
        <f t="shared" si="0"/>
        <v>43196.247425712281</v>
      </c>
      <c r="I7" s="127">
        <f t="shared" si="1"/>
        <v>43196.247425712281</v>
      </c>
      <c r="J7" s="138">
        <v>0</v>
      </c>
    </row>
    <row r="8" spans="1:10" ht="13.5" customHeight="1">
      <c r="B8" s="6">
        <v>4</v>
      </c>
      <c r="C8" s="39" t="s">
        <v>21</v>
      </c>
      <c r="D8" s="136">
        <f>地区別_歯科医療費!H9</f>
        <v>44622.121753991742</v>
      </c>
      <c r="E8" s="136">
        <v>43125.286598999999</v>
      </c>
      <c r="F8" s="37"/>
      <c r="G8" s="38"/>
      <c r="H8" s="127">
        <f t="shared" si="0"/>
        <v>43196.247425712281</v>
      </c>
      <c r="I8" s="127">
        <f t="shared" si="1"/>
        <v>43196.247425712281</v>
      </c>
      <c r="J8" s="138">
        <v>0</v>
      </c>
    </row>
    <row r="9" spans="1:10" ht="13.5" customHeight="1">
      <c r="B9" s="6">
        <v>5</v>
      </c>
      <c r="C9" s="39" t="s">
        <v>25</v>
      </c>
      <c r="D9" s="136">
        <f>地区別_歯科医療費!H10</f>
        <v>42391.74627597021</v>
      </c>
      <c r="E9" s="136">
        <v>43174.272712999998</v>
      </c>
      <c r="F9" s="37"/>
      <c r="G9" s="38"/>
      <c r="H9" s="127">
        <f t="shared" si="0"/>
        <v>43196.247425712281</v>
      </c>
      <c r="I9" s="127">
        <f t="shared" si="1"/>
        <v>43196.247425712281</v>
      </c>
      <c r="J9" s="138">
        <v>0</v>
      </c>
    </row>
    <row r="10" spans="1:10" ht="13.5" customHeight="1">
      <c r="B10" s="6">
        <v>6</v>
      </c>
      <c r="C10" s="39" t="s">
        <v>35</v>
      </c>
      <c r="D10" s="136">
        <f>地区別_歯科医療費!H11</f>
        <v>44406.286716181283</v>
      </c>
      <c r="E10" s="136">
        <v>43222.992526000002</v>
      </c>
      <c r="F10" s="37"/>
      <c r="G10" s="38"/>
      <c r="H10" s="127">
        <f t="shared" si="0"/>
        <v>43196.247425712281</v>
      </c>
      <c r="I10" s="127">
        <f t="shared" si="1"/>
        <v>43196.247425712281</v>
      </c>
      <c r="J10" s="138">
        <v>0</v>
      </c>
    </row>
    <row r="11" spans="1:10" ht="13.5" customHeight="1">
      <c r="B11" s="6">
        <v>7</v>
      </c>
      <c r="C11" s="39" t="s">
        <v>44</v>
      </c>
      <c r="D11" s="136">
        <f>地区別_歯科医療費!H12</f>
        <v>38143.623455327732</v>
      </c>
      <c r="E11" s="136">
        <v>43221.343613999998</v>
      </c>
      <c r="F11" s="37"/>
      <c r="G11" s="38"/>
      <c r="H11" s="127">
        <f t="shared" si="0"/>
        <v>43196.247425712281</v>
      </c>
      <c r="I11" s="127">
        <f t="shared" si="1"/>
        <v>43196.247425712281</v>
      </c>
      <c r="J11" s="138">
        <v>0</v>
      </c>
    </row>
    <row r="12" spans="1:10" ht="13.5" customHeight="1" thickBot="1">
      <c r="B12" s="6">
        <v>8</v>
      </c>
      <c r="C12" s="39" t="s">
        <v>57</v>
      </c>
      <c r="D12" s="136">
        <f>地区別_歯科医療費!H13</f>
        <v>44114.244830990421</v>
      </c>
      <c r="E12" s="136">
        <v>43355.150377999998</v>
      </c>
      <c r="F12" s="37"/>
      <c r="G12" s="38"/>
      <c r="H12" s="127">
        <f t="shared" si="0"/>
        <v>43196.247425712281</v>
      </c>
      <c r="I12" s="127">
        <f t="shared" si="1"/>
        <v>43196.247425712281</v>
      </c>
      <c r="J12" s="138">
        <v>999</v>
      </c>
    </row>
    <row r="13" spans="1:10" ht="13.5" customHeight="1" thickTop="1">
      <c r="B13" s="293" t="s">
        <v>0</v>
      </c>
      <c r="C13" s="294"/>
      <c r="D13" s="137">
        <f>地区別_歯科医療費!H14</f>
        <v>43196.247425712281</v>
      </c>
      <c r="E13" s="137">
        <f>D13</f>
        <v>43196.247425712281</v>
      </c>
      <c r="F13" s="37"/>
      <c r="G13" s="38"/>
      <c r="H13" s="28"/>
    </row>
    <row r="14" spans="1:10" ht="13.5" customHeight="1">
      <c r="B14" s="25" t="s">
        <v>195</v>
      </c>
    </row>
    <row r="15" spans="1:10" ht="13.5" customHeight="1">
      <c r="B15" s="25" t="s">
        <v>277</v>
      </c>
    </row>
    <row r="16" spans="1:10" ht="13.5" customHeight="1">
      <c r="B16" s="25" t="s">
        <v>114</v>
      </c>
    </row>
    <row r="17" spans="2:2">
      <c r="B17" s="40"/>
    </row>
    <row r="18" spans="2:2">
      <c r="B18" s="40"/>
    </row>
  </sheetData>
  <mergeCells count="7">
    <mergeCell ref="H3:H4"/>
    <mergeCell ref="I3:I4"/>
    <mergeCell ref="B13:C13"/>
    <mergeCell ref="B3:B4"/>
    <mergeCell ref="C3:C4"/>
    <mergeCell ref="D3:D4"/>
    <mergeCell ref="E3:E4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J3"/>
  <sheetViews>
    <sheetView showGridLines="0" zoomScaleNormal="100" zoomScaleSheetLayoutView="100" zoomScalePageLayoutView="55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5" width="20.625" style="2" customWidth="1"/>
    <col min="6" max="6" width="12.375" style="41" customWidth="1"/>
    <col min="7" max="7" width="6.25" style="2" customWidth="1"/>
    <col min="8" max="8" width="20.625" style="2" customWidth="1"/>
    <col min="9" max="9" width="12.5" style="2" customWidth="1"/>
    <col min="10" max="10" width="20.625" style="2" customWidth="1"/>
    <col min="11" max="16384" width="9" style="2"/>
  </cols>
  <sheetData>
    <row r="1" spans="1:10" ht="16.5" customHeight="1">
      <c r="A1" s="2" t="s">
        <v>139</v>
      </c>
    </row>
    <row r="2" spans="1:10" ht="16.5" customHeight="1">
      <c r="A2" s="2" t="s">
        <v>106</v>
      </c>
    </row>
    <row r="3" spans="1:10" ht="16.5" customHeight="1">
      <c r="A3" s="2" t="s">
        <v>115</v>
      </c>
      <c r="J3" s="2" t="s">
        <v>116</v>
      </c>
    </row>
  </sheetData>
  <phoneticPr fontId="4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 scaleWithDoc="0" alignWithMargins="0">
    <oddHeader>&amp;R&amp;"ＭＳ 明朝,標準"&amp;9 2-5.歯科医療費の状況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K82"/>
  <sheetViews>
    <sheetView showGridLines="0" zoomScaleNormal="100" zoomScaleSheetLayoutView="100" zoomScalePageLayoutView="85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5" width="20.625" style="2" customWidth="1"/>
    <col min="6" max="6" width="20.625" style="28" customWidth="1"/>
    <col min="7" max="7" width="20.625" style="42" customWidth="1"/>
    <col min="8" max="9" width="21.75" style="29" customWidth="1"/>
    <col min="10" max="10" width="10.75" style="29" customWidth="1"/>
    <col min="11" max="11" width="9" style="43"/>
    <col min="12" max="16384" width="9" style="2"/>
  </cols>
  <sheetData>
    <row r="1" spans="1:10" ht="16.5" customHeight="1">
      <c r="A1" s="2" t="s">
        <v>134</v>
      </c>
    </row>
    <row r="2" spans="1:10" ht="16.5" customHeight="1">
      <c r="A2" s="2" t="s">
        <v>112</v>
      </c>
      <c r="H2" s="27" t="s">
        <v>113</v>
      </c>
      <c r="I2" s="30"/>
      <c r="J2" s="28"/>
    </row>
    <row r="3" spans="1:10" s="43" customFormat="1" ht="16.5" customHeight="1">
      <c r="B3" s="319"/>
      <c r="C3" s="321" t="s">
        <v>117</v>
      </c>
      <c r="D3" s="323" t="s">
        <v>135</v>
      </c>
      <c r="E3" s="323" t="s">
        <v>136</v>
      </c>
      <c r="F3" s="31"/>
      <c r="G3" s="32"/>
      <c r="H3" s="317" t="s">
        <v>137</v>
      </c>
      <c r="I3" s="317" t="s">
        <v>138</v>
      </c>
      <c r="J3" s="44"/>
    </row>
    <row r="4" spans="1:10" s="43" customFormat="1" ht="23.25" customHeight="1">
      <c r="B4" s="320"/>
      <c r="C4" s="322"/>
      <c r="D4" s="324"/>
      <c r="E4" s="324"/>
      <c r="F4" s="31"/>
      <c r="G4" s="32"/>
      <c r="H4" s="318"/>
      <c r="I4" s="318"/>
      <c r="J4" s="45"/>
    </row>
    <row r="5" spans="1:10" s="43" customFormat="1" ht="13.5" customHeight="1">
      <c r="B5" s="35">
        <v>1</v>
      </c>
      <c r="C5" s="12" t="s">
        <v>58</v>
      </c>
      <c r="D5" s="136">
        <f>市区町村別_歯科医療費!H6</f>
        <v>44114.244830990421</v>
      </c>
      <c r="E5" s="275">
        <v>43355.150377999998</v>
      </c>
      <c r="F5" s="46"/>
      <c r="G5" s="47"/>
      <c r="H5" s="127">
        <f t="shared" ref="H5:H68" si="0">$D$79</f>
        <v>43196.247425712281</v>
      </c>
      <c r="I5" s="127">
        <f t="shared" ref="I5:I68" si="1">$E$79</f>
        <v>43196.247425712281</v>
      </c>
      <c r="J5" s="138">
        <v>0</v>
      </c>
    </row>
    <row r="6" spans="1:10" s="43" customFormat="1" ht="13.5" customHeight="1">
      <c r="B6" s="6">
        <v>2</v>
      </c>
      <c r="C6" s="12" t="s">
        <v>77</v>
      </c>
      <c r="D6" s="136">
        <f>市区町村別_歯科医療費!H7</f>
        <v>46441.889305954224</v>
      </c>
      <c r="E6" s="275">
        <v>43393.088269</v>
      </c>
      <c r="F6" s="46"/>
      <c r="G6" s="47"/>
      <c r="H6" s="127">
        <f t="shared" si="0"/>
        <v>43196.247425712281</v>
      </c>
      <c r="I6" s="127">
        <f t="shared" si="1"/>
        <v>43196.247425712281</v>
      </c>
      <c r="J6" s="138">
        <v>0</v>
      </c>
    </row>
    <row r="7" spans="1:10" s="43" customFormat="1" ht="13.5" customHeight="1">
      <c r="B7" s="6">
        <v>3</v>
      </c>
      <c r="C7" s="13" t="s">
        <v>78</v>
      </c>
      <c r="D7" s="136">
        <f>市区町村別_歯科医療費!H8</f>
        <v>47675.208577454883</v>
      </c>
      <c r="E7" s="275">
        <v>43419.902651999997</v>
      </c>
      <c r="F7" s="46"/>
      <c r="G7" s="47"/>
      <c r="H7" s="127">
        <f t="shared" si="0"/>
        <v>43196.247425712281</v>
      </c>
      <c r="I7" s="127">
        <f t="shared" si="1"/>
        <v>43196.247425712281</v>
      </c>
      <c r="J7" s="138">
        <v>0</v>
      </c>
    </row>
    <row r="8" spans="1:10" s="43" customFormat="1" ht="13.5" customHeight="1">
      <c r="B8" s="6">
        <v>4</v>
      </c>
      <c r="C8" s="13" t="s">
        <v>79</v>
      </c>
      <c r="D8" s="136">
        <f>市区町村別_歯科医療費!H9</f>
        <v>44856.123366013075</v>
      </c>
      <c r="E8" s="275">
        <v>43370.876659000001</v>
      </c>
      <c r="F8" s="46"/>
      <c r="G8" s="47"/>
      <c r="H8" s="127">
        <f t="shared" si="0"/>
        <v>43196.247425712281</v>
      </c>
      <c r="I8" s="127">
        <f t="shared" si="1"/>
        <v>43196.247425712281</v>
      </c>
      <c r="J8" s="138">
        <v>0</v>
      </c>
    </row>
    <row r="9" spans="1:10" s="43" customFormat="1" ht="13.5" customHeight="1">
      <c r="B9" s="6">
        <v>5</v>
      </c>
      <c r="C9" s="13" t="s">
        <v>80</v>
      </c>
      <c r="D9" s="136">
        <f>市区町村別_歯科医療費!H10</f>
        <v>40073.898985130989</v>
      </c>
      <c r="E9" s="275">
        <v>43328.008082</v>
      </c>
      <c r="F9" s="46"/>
      <c r="G9" s="47"/>
      <c r="H9" s="127">
        <f t="shared" si="0"/>
        <v>43196.247425712281</v>
      </c>
      <c r="I9" s="127">
        <f t="shared" si="1"/>
        <v>43196.247425712281</v>
      </c>
      <c r="J9" s="138">
        <v>0</v>
      </c>
    </row>
    <row r="10" spans="1:10" s="43" customFormat="1" ht="13.5" customHeight="1">
      <c r="B10" s="6">
        <v>6</v>
      </c>
      <c r="C10" s="13" t="s">
        <v>81</v>
      </c>
      <c r="D10" s="136">
        <f>市区町村別_歯科医療費!H11</f>
        <v>39098.24946378485</v>
      </c>
      <c r="E10" s="275">
        <v>43370.340466000001</v>
      </c>
      <c r="F10" s="46"/>
      <c r="G10" s="47"/>
      <c r="H10" s="127">
        <f t="shared" si="0"/>
        <v>43196.247425712281</v>
      </c>
      <c r="I10" s="127">
        <f t="shared" si="1"/>
        <v>43196.247425712281</v>
      </c>
      <c r="J10" s="138">
        <v>0</v>
      </c>
    </row>
    <row r="11" spans="1:10" s="43" customFormat="1" ht="13.5" customHeight="1">
      <c r="B11" s="6">
        <v>7</v>
      </c>
      <c r="C11" s="13" t="s">
        <v>82</v>
      </c>
      <c r="D11" s="136">
        <f>市区町村別_歯科医療費!H12</f>
        <v>37510.867389491243</v>
      </c>
      <c r="E11" s="275">
        <v>43332.765160000003</v>
      </c>
      <c r="F11" s="46"/>
      <c r="G11" s="47"/>
      <c r="H11" s="127">
        <f t="shared" si="0"/>
        <v>43196.247425712281</v>
      </c>
      <c r="I11" s="127">
        <f t="shared" si="1"/>
        <v>43196.247425712281</v>
      </c>
      <c r="J11" s="138">
        <v>0</v>
      </c>
    </row>
    <row r="12" spans="1:10" s="43" customFormat="1" ht="13.5" customHeight="1">
      <c r="B12" s="6">
        <v>8</v>
      </c>
      <c r="C12" s="13" t="s">
        <v>59</v>
      </c>
      <c r="D12" s="136">
        <f>市区町村別_歯科医療費!H13</f>
        <v>41977.496868238239</v>
      </c>
      <c r="E12" s="275">
        <v>43471.776276999997</v>
      </c>
      <c r="F12" s="46"/>
      <c r="G12" s="47"/>
      <c r="H12" s="127">
        <f t="shared" si="0"/>
        <v>43196.247425712281</v>
      </c>
      <c r="I12" s="127">
        <f t="shared" si="1"/>
        <v>43196.247425712281</v>
      </c>
      <c r="J12" s="138">
        <v>0</v>
      </c>
    </row>
    <row r="13" spans="1:10" s="43" customFormat="1" ht="13.5" customHeight="1">
      <c r="B13" s="6">
        <v>9</v>
      </c>
      <c r="C13" s="13" t="s">
        <v>83</v>
      </c>
      <c r="D13" s="136">
        <f>市区町村別_歯科医療費!H14</f>
        <v>35287.684938797232</v>
      </c>
      <c r="E13" s="275">
        <v>43370.107948999997</v>
      </c>
      <c r="F13" s="46"/>
      <c r="G13" s="47"/>
      <c r="H13" s="127">
        <f t="shared" si="0"/>
        <v>43196.247425712281</v>
      </c>
      <c r="I13" s="127">
        <f t="shared" si="1"/>
        <v>43196.247425712281</v>
      </c>
      <c r="J13" s="138">
        <v>0</v>
      </c>
    </row>
    <row r="14" spans="1:10" s="43" customFormat="1" ht="13.5" customHeight="1">
      <c r="B14" s="6">
        <v>10</v>
      </c>
      <c r="C14" s="13" t="s">
        <v>60</v>
      </c>
      <c r="D14" s="136">
        <f>市区町村別_歯科医療費!H15</f>
        <v>41093.889565879668</v>
      </c>
      <c r="E14" s="275">
        <v>43284.688347000003</v>
      </c>
      <c r="F14" s="46"/>
      <c r="G14" s="47"/>
      <c r="H14" s="127">
        <f t="shared" si="0"/>
        <v>43196.247425712281</v>
      </c>
      <c r="I14" s="127">
        <f t="shared" si="1"/>
        <v>43196.247425712281</v>
      </c>
      <c r="J14" s="138">
        <v>0</v>
      </c>
    </row>
    <row r="15" spans="1:10" s="43" customFormat="1" ht="13.5" customHeight="1">
      <c r="B15" s="6">
        <v>11</v>
      </c>
      <c r="C15" s="13" t="s">
        <v>61</v>
      </c>
      <c r="D15" s="136">
        <f>市区町村別_歯科医療費!H16</f>
        <v>40338.961404744092</v>
      </c>
      <c r="E15" s="275">
        <v>43336.260867999998</v>
      </c>
      <c r="F15" s="46"/>
      <c r="G15" s="47"/>
      <c r="H15" s="127">
        <f t="shared" si="0"/>
        <v>43196.247425712281</v>
      </c>
      <c r="I15" s="127">
        <f t="shared" si="1"/>
        <v>43196.247425712281</v>
      </c>
      <c r="J15" s="138">
        <v>0</v>
      </c>
    </row>
    <row r="16" spans="1:10" s="43" customFormat="1" ht="13.5" customHeight="1">
      <c r="B16" s="6">
        <v>12</v>
      </c>
      <c r="C16" s="13" t="s">
        <v>84</v>
      </c>
      <c r="D16" s="136">
        <f>市区町村別_歯科医療費!H17</f>
        <v>42523.656041261522</v>
      </c>
      <c r="E16" s="275">
        <v>43441.003687999997</v>
      </c>
      <c r="F16" s="46"/>
      <c r="G16" s="47"/>
      <c r="H16" s="127">
        <f t="shared" si="0"/>
        <v>43196.247425712281</v>
      </c>
      <c r="I16" s="127">
        <f t="shared" si="1"/>
        <v>43196.247425712281</v>
      </c>
      <c r="J16" s="138">
        <v>0</v>
      </c>
    </row>
    <row r="17" spans="2:10" s="43" customFormat="1" ht="13.5" customHeight="1">
      <c r="B17" s="6">
        <v>13</v>
      </c>
      <c r="C17" s="13" t="s">
        <v>85</v>
      </c>
      <c r="D17" s="136">
        <f>市区町村別_歯科医療費!H18</f>
        <v>45403.129808399077</v>
      </c>
      <c r="E17" s="275">
        <v>43434.428824000002</v>
      </c>
      <c r="F17" s="46"/>
      <c r="G17" s="47"/>
      <c r="H17" s="127">
        <f t="shared" si="0"/>
        <v>43196.247425712281</v>
      </c>
      <c r="I17" s="127">
        <f t="shared" si="1"/>
        <v>43196.247425712281</v>
      </c>
      <c r="J17" s="138">
        <v>0</v>
      </c>
    </row>
    <row r="18" spans="2:10" s="43" customFormat="1" ht="13.5" customHeight="1">
      <c r="B18" s="6">
        <v>14</v>
      </c>
      <c r="C18" s="13" t="s">
        <v>86</v>
      </c>
      <c r="D18" s="136">
        <f>市区町村別_歯科医療費!H19</f>
        <v>41382.285231189438</v>
      </c>
      <c r="E18" s="275">
        <v>43435.341438000003</v>
      </c>
      <c r="F18" s="46"/>
      <c r="G18" s="47"/>
      <c r="H18" s="127">
        <f t="shared" si="0"/>
        <v>43196.247425712281</v>
      </c>
      <c r="I18" s="127">
        <f t="shared" si="1"/>
        <v>43196.247425712281</v>
      </c>
      <c r="J18" s="138">
        <v>0</v>
      </c>
    </row>
    <row r="19" spans="2:10" s="43" customFormat="1" ht="13.5" customHeight="1">
      <c r="B19" s="6">
        <v>15</v>
      </c>
      <c r="C19" s="13" t="s">
        <v>87</v>
      </c>
      <c r="D19" s="136">
        <f>市区町村別_歯科医療費!H20</f>
        <v>41765.548879506336</v>
      </c>
      <c r="E19" s="275">
        <v>43356.145224</v>
      </c>
      <c r="F19" s="46"/>
      <c r="G19" s="47"/>
      <c r="H19" s="127">
        <f t="shared" si="0"/>
        <v>43196.247425712281</v>
      </c>
      <c r="I19" s="127">
        <f t="shared" si="1"/>
        <v>43196.247425712281</v>
      </c>
      <c r="J19" s="138">
        <v>0</v>
      </c>
    </row>
    <row r="20" spans="2:10" s="43" customFormat="1" ht="13.5" customHeight="1">
      <c r="B20" s="6">
        <v>16</v>
      </c>
      <c r="C20" s="13" t="s">
        <v>62</v>
      </c>
      <c r="D20" s="136">
        <f>市区町村別_歯科医療費!H21</f>
        <v>43130.344038079173</v>
      </c>
      <c r="E20" s="275">
        <v>43478.058788000002</v>
      </c>
      <c r="F20" s="46"/>
      <c r="G20" s="47"/>
      <c r="H20" s="127">
        <f t="shared" si="0"/>
        <v>43196.247425712281</v>
      </c>
      <c r="I20" s="127">
        <f t="shared" si="1"/>
        <v>43196.247425712281</v>
      </c>
      <c r="J20" s="138">
        <v>0</v>
      </c>
    </row>
    <row r="21" spans="2:10" s="43" customFormat="1" ht="13.5" customHeight="1">
      <c r="B21" s="6">
        <v>17</v>
      </c>
      <c r="C21" s="13" t="s">
        <v>88</v>
      </c>
      <c r="D21" s="136">
        <f>市区町村別_歯科医療費!H22</f>
        <v>41971.225408965372</v>
      </c>
      <c r="E21" s="275">
        <v>43453.742821</v>
      </c>
      <c r="F21" s="46"/>
      <c r="G21" s="47"/>
      <c r="H21" s="127">
        <f t="shared" si="0"/>
        <v>43196.247425712281</v>
      </c>
      <c r="I21" s="127">
        <f t="shared" si="1"/>
        <v>43196.247425712281</v>
      </c>
      <c r="J21" s="138">
        <v>0</v>
      </c>
    </row>
    <row r="22" spans="2:10" s="43" customFormat="1" ht="13.5" customHeight="1">
      <c r="B22" s="6">
        <v>18</v>
      </c>
      <c r="C22" s="13" t="s">
        <v>63</v>
      </c>
      <c r="D22" s="136">
        <f>市区町村別_歯科医療費!H23</f>
        <v>48193.072887124217</v>
      </c>
      <c r="E22" s="275">
        <v>43446.739791</v>
      </c>
      <c r="F22" s="46"/>
      <c r="G22" s="47"/>
      <c r="H22" s="127">
        <f t="shared" si="0"/>
        <v>43196.247425712281</v>
      </c>
      <c r="I22" s="127">
        <f t="shared" si="1"/>
        <v>43196.247425712281</v>
      </c>
      <c r="J22" s="138">
        <v>0</v>
      </c>
    </row>
    <row r="23" spans="2:10" s="43" customFormat="1" ht="13.5" customHeight="1">
      <c r="B23" s="6">
        <v>19</v>
      </c>
      <c r="C23" s="13" t="s">
        <v>89</v>
      </c>
      <c r="D23" s="136">
        <f>市区町村別_歯科医療費!H24</f>
        <v>37263.875568837873</v>
      </c>
      <c r="E23" s="275">
        <v>43427.399146000003</v>
      </c>
      <c r="F23" s="46"/>
      <c r="G23" s="47"/>
      <c r="H23" s="127">
        <f t="shared" si="0"/>
        <v>43196.247425712281</v>
      </c>
      <c r="I23" s="127">
        <f t="shared" si="1"/>
        <v>43196.247425712281</v>
      </c>
      <c r="J23" s="138">
        <v>0</v>
      </c>
    </row>
    <row r="24" spans="2:10" s="43" customFormat="1" ht="13.5" customHeight="1">
      <c r="B24" s="6">
        <v>20</v>
      </c>
      <c r="C24" s="13" t="s">
        <v>90</v>
      </c>
      <c r="D24" s="136">
        <f>市区町村別_歯科医療費!H25</f>
        <v>42951.358547241944</v>
      </c>
      <c r="E24" s="275">
        <v>43317.799048000001</v>
      </c>
      <c r="F24" s="46"/>
      <c r="G24" s="47"/>
      <c r="H24" s="127">
        <f t="shared" si="0"/>
        <v>43196.247425712281</v>
      </c>
      <c r="I24" s="127">
        <f t="shared" si="1"/>
        <v>43196.247425712281</v>
      </c>
      <c r="J24" s="138">
        <v>0</v>
      </c>
    </row>
    <row r="25" spans="2:10" s="43" customFormat="1" ht="13.5" customHeight="1">
      <c r="B25" s="6">
        <v>21</v>
      </c>
      <c r="C25" s="13" t="s">
        <v>91</v>
      </c>
      <c r="D25" s="136">
        <f>市区町村別_歯科医療費!H26</f>
        <v>44586.378049613886</v>
      </c>
      <c r="E25" s="275">
        <v>43350.793547000001</v>
      </c>
      <c r="F25" s="46"/>
      <c r="G25" s="47"/>
      <c r="H25" s="127">
        <f t="shared" si="0"/>
        <v>43196.247425712281</v>
      </c>
      <c r="I25" s="127">
        <f t="shared" si="1"/>
        <v>43196.247425712281</v>
      </c>
      <c r="J25" s="138">
        <v>0</v>
      </c>
    </row>
    <row r="26" spans="2:10" s="43" customFormat="1" ht="13.5" customHeight="1">
      <c r="B26" s="6">
        <v>22</v>
      </c>
      <c r="C26" s="13" t="s">
        <v>64</v>
      </c>
      <c r="D26" s="136">
        <f>市区町村別_歯科医療費!H27</f>
        <v>42811.608980854355</v>
      </c>
      <c r="E26" s="275">
        <v>43303.150569999998</v>
      </c>
      <c r="F26" s="46"/>
      <c r="G26" s="47"/>
      <c r="H26" s="127">
        <f t="shared" si="0"/>
        <v>43196.247425712281</v>
      </c>
      <c r="I26" s="127">
        <f t="shared" si="1"/>
        <v>43196.247425712281</v>
      </c>
      <c r="J26" s="138">
        <v>0</v>
      </c>
    </row>
    <row r="27" spans="2:10" s="43" customFormat="1" ht="13.5" customHeight="1">
      <c r="B27" s="6">
        <v>23</v>
      </c>
      <c r="C27" s="13" t="s">
        <v>92</v>
      </c>
      <c r="D27" s="136">
        <f>市区町村別_歯科医療費!H28</f>
        <v>44400.369458925619</v>
      </c>
      <c r="E27" s="275">
        <v>43371.892290000003</v>
      </c>
      <c r="F27" s="46"/>
      <c r="G27" s="47"/>
      <c r="H27" s="127">
        <f t="shared" si="0"/>
        <v>43196.247425712281</v>
      </c>
      <c r="I27" s="127">
        <f t="shared" si="1"/>
        <v>43196.247425712281</v>
      </c>
      <c r="J27" s="138">
        <v>0</v>
      </c>
    </row>
    <row r="28" spans="2:10" s="43" customFormat="1" ht="13.5" customHeight="1">
      <c r="B28" s="6">
        <v>24</v>
      </c>
      <c r="C28" s="13" t="s">
        <v>93</v>
      </c>
      <c r="D28" s="136">
        <f>市区町村別_歯科医療費!H29</f>
        <v>47900.327071326996</v>
      </c>
      <c r="E28" s="275">
        <v>43384.929055000001</v>
      </c>
      <c r="F28" s="46"/>
      <c r="G28" s="47"/>
      <c r="H28" s="127">
        <f t="shared" si="0"/>
        <v>43196.247425712281</v>
      </c>
      <c r="I28" s="127">
        <f t="shared" si="1"/>
        <v>43196.247425712281</v>
      </c>
      <c r="J28" s="138">
        <v>0</v>
      </c>
    </row>
    <row r="29" spans="2:10" s="43" customFormat="1" ht="13.5" customHeight="1">
      <c r="B29" s="6">
        <v>25</v>
      </c>
      <c r="C29" s="13" t="s">
        <v>94</v>
      </c>
      <c r="D29" s="136">
        <f>市区町村別_歯科医療費!H30</f>
        <v>39805.225771521385</v>
      </c>
      <c r="E29" s="275">
        <v>43376.141194999997</v>
      </c>
      <c r="F29" s="46"/>
      <c r="G29" s="47"/>
      <c r="H29" s="127">
        <f t="shared" si="0"/>
        <v>43196.247425712281</v>
      </c>
      <c r="I29" s="127">
        <f t="shared" si="1"/>
        <v>43196.247425712281</v>
      </c>
      <c r="J29" s="138">
        <v>0</v>
      </c>
    </row>
    <row r="30" spans="2:10" s="43" customFormat="1" ht="13.5" customHeight="1">
      <c r="B30" s="6">
        <v>26</v>
      </c>
      <c r="C30" s="13" t="s">
        <v>36</v>
      </c>
      <c r="D30" s="136">
        <f>市区町村別_歯科医療費!H31</f>
        <v>44406.286716181283</v>
      </c>
      <c r="E30" s="275">
        <v>43222.992526000002</v>
      </c>
      <c r="F30" s="46"/>
      <c r="G30" s="47"/>
      <c r="H30" s="127">
        <f t="shared" si="0"/>
        <v>43196.247425712281</v>
      </c>
      <c r="I30" s="127">
        <f t="shared" si="1"/>
        <v>43196.247425712281</v>
      </c>
      <c r="J30" s="138">
        <v>0</v>
      </c>
    </row>
    <row r="31" spans="2:10" s="43" customFormat="1" ht="13.5" customHeight="1">
      <c r="B31" s="6">
        <v>27</v>
      </c>
      <c r="C31" s="13" t="s">
        <v>37</v>
      </c>
      <c r="D31" s="136">
        <f>市区町村別_歯科医療費!H32</f>
        <v>44423.13054557037</v>
      </c>
      <c r="E31" s="275">
        <v>43375.437117000001</v>
      </c>
      <c r="F31" s="46"/>
      <c r="G31" s="47"/>
      <c r="H31" s="127">
        <f t="shared" si="0"/>
        <v>43196.247425712281</v>
      </c>
      <c r="I31" s="127">
        <f t="shared" si="1"/>
        <v>43196.247425712281</v>
      </c>
      <c r="J31" s="138">
        <v>0</v>
      </c>
    </row>
    <row r="32" spans="2:10" s="43" customFormat="1" ht="13.5" customHeight="1">
      <c r="B32" s="6">
        <v>28</v>
      </c>
      <c r="C32" s="13" t="s">
        <v>38</v>
      </c>
      <c r="D32" s="136">
        <f>市区町村別_歯科医療費!H33</f>
        <v>41726.981916208017</v>
      </c>
      <c r="E32" s="275">
        <v>43149.843324000001</v>
      </c>
      <c r="F32" s="46"/>
      <c r="G32" s="47"/>
      <c r="H32" s="127">
        <f t="shared" si="0"/>
        <v>43196.247425712281</v>
      </c>
      <c r="I32" s="127">
        <f t="shared" si="1"/>
        <v>43196.247425712281</v>
      </c>
      <c r="J32" s="138">
        <v>0</v>
      </c>
    </row>
    <row r="33" spans="2:10" s="43" customFormat="1" ht="13.5" customHeight="1">
      <c r="B33" s="6">
        <v>29</v>
      </c>
      <c r="C33" s="13" t="s">
        <v>39</v>
      </c>
      <c r="D33" s="136">
        <f>市区町村別_歯科医療費!H34</f>
        <v>45147.070261007117</v>
      </c>
      <c r="E33" s="275">
        <v>43260.48878</v>
      </c>
      <c r="F33" s="46"/>
      <c r="G33" s="47"/>
      <c r="H33" s="127">
        <f t="shared" si="0"/>
        <v>43196.247425712281</v>
      </c>
      <c r="I33" s="127">
        <f t="shared" si="1"/>
        <v>43196.247425712281</v>
      </c>
      <c r="J33" s="138">
        <v>0</v>
      </c>
    </row>
    <row r="34" spans="2:10" s="43" customFormat="1" ht="13.5" customHeight="1">
      <c r="B34" s="6">
        <v>30</v>
      </c>
      <c r="C34" s="13" t="s">
        <v>40</v>
      </c>
      <c r="D34" s="136">
        <f>市区町村別_歯科医療費!H35</f>
        <v>45159.251734146703</v>
      </c>
      <c r="E34" s="275">
        <v>43299.333652000001</v>
      </c>
      <c r="F34" s="46"/>
      <c r="G34" s="47"/>
      <c r="H34" s="127">
        <f t="shared" si="0"/>
        <v>43196.247425712281</v>
      </c>
      <c r="I34" s="127">
        <f t="shared" si="1"/>
        <v>43196.247425712281</v>
      </c>
      <c r="J34" s="138">
        <v>0</v>
      </c>
    </row>
    <row r="35" spans="2:10" s="43" customFormat="1" ht="13.5" customHeight="1">
      <c r="B35" s="6">
        <v>31</v>
      </c>
      <c r="C35" s="13" t="s">
        <v>41</v>
      </c>
      <c r="D35" s="136">
        <f>市区町村別_歯科医療費!H36</f>
        <v>43575.733649610302</v>
      </c>
      <c r="E35" s="275">
        <v>43165.799496</v>
      </c>
      <c r="F35" s="46"/>
      <c r="G35" s="47"/>
      <c r="H35" s="127">
        <f t="shared" si="0"/>
        <v>43196.247425712281</v>
      </c>
      <c r="I35" s="127">
        <f t="shared" si="1"/>
        <v>43196.247425712281</v>
      </c>
      <c r="J35" s="138">
        <v>0</v>
      </c>
    </row>
    <row r="36" spans="2:10" s="43" customFormat="1" ht="13.5" customHeight="1">
      <c r="B36" s="6">
        <v>32</v>
      </c>
      <c r="C36" s="13" t="s">
        <v>42</v>
      </c>
      <c r="D36" s="136">
        <f>市区町村別_歯科医療費!H37</f>
        <v>41845.68150790505</v>
      </c>
      <c r="E36" s="275">
        <v>43283.370766</v>
      </c>
      <c r="F36" s="46"/>
      <c r="G36" s="47"/>
      <c r="H36" s="127">
        <f t="shared" si="0"/>
        <v>43196.247425712281</v>
      </c>
      <c r="I36" s="127">
        <f t="shared" si="1"/>
        <v>43196.247425712281</v>
      </c>
      <c r="J36" s="138">
        <v>0</v>
      </c>
    </row>
    <row r="37" spans="2:10" s="43" customFormat="1" ht="13.5" customHeight="1">
      <c r="B37" s="6">
        <v>33</v>
      </c>
      <c r="C37" s="13" t="s">
        <v>43</v>
      </c>
      <c r="D37" s="136">
        <f>市区町村別_歯科医療費!H38</f>
        <v>40219.015698587129</v>
      </c>
      <c r="E37" s="275">
        <v>43172.537641000003</v>
      </c>
      <c r="F37" s="46"/>
      <c r="G37" s="47"/>
      <c r="H37" s="127">
        <f t="shared" si="0"/>
        <v>43196.247425712281</v>
      </c>
      <c r="I37" s="127">
        <f t="shared" si="1"/>
        <v>43196.247425712281</v>
      </c>
      <c r="J37" s="138">
        <v>0</v>
      </c>
    </row>
    <row r="38" spans="2:10" s="43" customFormat="1" ht="13.5" customHeight="1">
      <c r="B38" s="6">
        <v>34</v>
      </c>
      <c r="C38" s="13" t="s">
        <v>45</v>
      </c>
      <c r="D38" s="136">
        <f>市区町村別_歯科医療費!H39</f>
        <v>35163.313354689817</v>
      </c>
      <c r="E38" s="275">
        <v>43279.524880999998</v>
      </c>
      <c r="F38" s="46"/>
      <c r="G38" s="47"/>
      <c r="H38" s="127">
        <f t="shared" si="0"/>
        <v>43196.247425712281</v>
      </c>
      <c r="I38" s="127">
        <f t="shared" si="1"/>
        <v>43196.247425712281</v>
      </c>
      <c r="J38" s="138">
        <v>0</v>
      </c>
    </row>
    <row r="39" spans="2:10" s="43" customFormat="1" ht="13.5" customHeight="1">
      <c r="B39" s="6">
        <v>35</v>
      </c>
      <c r="C39" s="13" t="s">
        <v>2</v>
      </c>
      <c r="D39" s="136">
        <f>市区町村別_歯科医療費!H40</f>
        <v>43964.268928170022</v>
      </c>
      <c r="E39" s="275">
        <v>43214.392181000003</v>
      </c>
      <c r="F39" s="46"/>
      <c r="G39" s="47"/>
      <c r="H39" s="127">
        <f t="shared" si="0"/>
        <v>43196.247425712281</v>
      </c>
      <c r="I39" s="127">
        <f t="shared" si="1"/>
        <v>43196.247425712281</v>
      </c>
      <c r="J39" s="138">
        <v>0</v>
      </c>
    </row>
    <row r="40" spans="2:10" s="43" customFormat="1" ht="13.5" customHeight="1">
      <c r="B40" s="6">
        <v>36</v>
      </c>
      <c r="C40" s="13" t="s">
        <v>3</v>
      </c>
      <c r="D40" s="136">
        <f>市区町村別_歯科医療費!H41</f>
        <v>42208.659768415862</v>
      </c>
      <c r="E40" s="275">
        <v>43272.980598000002</v>
      </c>
      <c r="F40" s="46"/>
      <c r="G40" s="47"/>
      <c r="H40" s="127">
        <f t="shared" si="0"/>
        <v>43196.247425712281</v>
      </c>
      <c r="I40" s="127">
        <f t="shared" si="1"/>
        <v>43196.247425712281</v>
      </c>
      <c r="J40" s="138">
        <v>0</v>
      </c>
    </row>
    <row r="41" spans="2:10" s="43" customFormat="1" ht="13.5" customHeight="1">
      <c r="B41" s="6">
        <v>37</v>
      </c>
      <c r="C41" s="13" t="s">
        <v>4</v>
      </c>
      <c r="D41" s="136">
        <f>市区町村別_歯科医療費!H42</f>
        <v>45387.916133357714</v>
      </c>
      <c r="E41" s="275">
        <v>43213.715057000001</v>
      </c>
      <c r="F41" s="46"/>
      <c r="G41" s="47"/>
      <c r="H41" s="127">
        <f t="shared" si="0"/>
        <v>43196.247425712281</v>
      </c>
      <c r="I41" s="127">
        <f t="shared" si="1"/>
        <v>43196.247425712281</v>
      </c>
      <c r="J41" s="138">
        <v>0</v>
      </c>
    </row>
    <row r="42" spans="2:10" s="43" customFormat="1" ht="13.5" customHeight="1">
      <c r="B42" s="6">
        <v>38</v>
      </c>
      <c r="C42" s="26" t="s">
        <v>46</v>
      </c>
      <c r="D42" s="136">
        <f>市区町村別_歯科医療費!H43</f>
        <v>42639.034575232261</v>
      </c>
      <c r="E42" s="275">
        <v>43210.683126999997</v>
      </c>
      <c r="F42" s="46"/>
      <c r="G42" s="47"/>
      <c r="H42" s="127">
        <f t="shared" si="0"/>
        <v>43196.247425712281</v>
      </c>
      <c r="I42" s="127">
        <f t="shared" si="1"/>
        <v>43196.247425712281</v>
      </c>
      <c r="J42" s="138">
        <v>0</v>
      </c>
    </row>
    <row r="43" spans="2:10" s="43" customFormat="1" ht="13.5" customHeight="1">
      <c r="B43" s="6">
        <v>39</v>
      </c>
      <c r="C43" s="26" t="s">
        <v>9</v>
      </c>
      <c r="D43" s="136">
        <f>市区町村別_歯科医療費!H44</f>
        <v>38541.939349390588</v>
      </c>
      <c r="E43" s="275">
        <v>43119.614225999998</v>
      </c>
      <c r="F43" s="46"/>
      <c r="G43" s="47"/>
      <c r="H43" s="127">
        <f t="shared" si="0"/>
        <v>43196.247425712281</v>
      </c>
      <c r="I43" s="127">
        <f t="shared" si="1"/>
        <v>43196.247425712281</v>
      </c>
      <c r="J43" s="138">
        <v>0</v>
      </c>
    </row>
    <row r="44" spans="2:10" s="43" customFormat="1" ht="13.5" customHeight="1">
      <c r="B44" s="6">
        <v>40</v>
      </c>
      <c r="C44" s="26" t="s">
        <v>47</v>
      </c>
      <c r="D44" s="136">
        <f>市区町村別_歯科医療費!H45</f>
        <v>32963.675406519877</v>
      </c>
      <c r="E44" s="275">
        <v>43307.574117999997</v>
      </c>
      <c r="F44" s="46"/>
      <c r="G44" s="47"/>
      <c r="H44" s="127">
        <f t="shared" si="0"/>
        <v>43196.247425712281</v>
      </c>
      <c r="I44" s="127">
        <f t="shared" si="1"/>
        <v>43196.247425712281</v>
      </c>
      <c r="J44" s="138">
        <v>0</v>
      </c>
    </row>
    <row r="45" spans="2:10" s="43" customFormat="1" ht="13.5" customHeight="1">
      <c r="B45" s="6">
        <v>41</v>
      </c>
      <c r="C45" s="26" t="s">
        <v>14</v>
      </c>
      <c r="D45" s="136">
        <f>市区町村別_歯科医療費!H46</f>
        <v>41475.077898859185</v>
      </c>
      <c r="E45" s="275">
        <v>43219.262632999998</v>
      </c>
      <c r="F45" s="46"/>
      <c r="G45" s="47"/>
      <c r="H45" s="127">
        <f t="shared" si="0"/>
        <v>43196.247425712281</v>
      </c>
      <c r="I45" s="127">
        <f t="shared" si="1"/>
        <v>43196.247425712281</v>
      </c>
      <c r="J45" s="138">
        <v>0</v>
      </c>
    </row>
    <row r="46" spans="2:10" s="43" customFormat="1" ht="13.5" customHeight="1">
      <c r="B46" s="6">
        <v>42</v>
      </c>
      <c r="C46" s="26" t="s">
        <v>15</v>
      </c>
      <c r="D46" s="136">
        <f>市区町村別_歯科医療費!H47</f>
        <v>36596.614179719705</v>
      </c>
      <c r="E46" s="275">
        <v>43106.080900000001</v>
      </c>
      <c r="F46" s="46"/>
      <c r="G46" s="47"/>
      <c r="H46" s="127">
        <f t="shared" si="0"/>
        <v>43196.247425712281</v>
      </c>
      <c r="I46" s="127">
        <f t="shared" si="1"/>
        <v>43196.247425712281</v>
      </c>
      <c r="J46" s="138">
        <v>0</v>
      </c>
    </row>
    <row r="47" spans="2:10" s="43" customFormat="1" ht="13.5" customHeight="1">
      <c r="B47" s="6">
        <v>43</v>
      </c>
      <c r="C47" s="26" t="s">
        <v>10</v>
      </c>
      <c r="D47" s="136">
        <f>市区町村別_歯科医療費!H48</f>
        <v>43706.804262418598</v>
      </c>
      <c r="E47" s="275">
        <v>43147.029856000001</v>
      </c>
      <c r="F47" s="46"/>
      <c r="G47" s="47"/>
      <c r="H47" s="127">
        <f t="shared" si="0"/>
        <v>43196.247425712281</v>
      </c>
      <c r="I47" s="127">
        <f t="shared" si="1"/>
        <v>43196.247425712281</v>
      </c>
      <c r="J47" s="138">
        <v>0</v>
      </c>
    </row>
    <row r="48" spans="2:10" s="43" customFormat="1" ht="13.5" customHeight="1">
      <c r="B48" s="6">
        <v>44</v>
      </c>
      <c r="C48" s="26" t="s">
        <v>22</v>
      </c>
      <c r="D48" s="136">
        <f>市区町村別_歯科医療費!H49</f>
        <v>46868.676036744779</v>
      </c>
      <c r="E48" s="275">
        <v>43130.037771000003</v>
      </c>
      <c r="F48" s="46"/>
      <c r="G48" s="47"/>
      <c r="H48" s="127">
        <f t="shared" si="0"/>
        <v>43196.247425712281</v>
      </c>
      <c r="I48" s="127">
        <f t="shared" si="1"/>
        <v>43196.247425712281</v>
      </c>
      <c r="J48" s="138">
        <v>0</v>
      </c>
    </row>
    <row r="49" spans="2:10" s="43" customFormat="1" ht="13.5" customHeight="1">
      <c r="B49" s="6">
        <v>45</v>
      </c>
      <c r="C49" s="26" t="s">
        <v>48</v>
      </c>
      <c r="D49" s="136">
        <f>市区町村別_歯科医療費!H50</f>
        <v>34773.332874922642</v>
      </c>
      <c r="E49" s="275">
        <v>43332.552995999999</v>
      </c>
      <c r="F49" s="46"/>
      <c r="G49" s="47"/>
      <c r="H49" s="127">
        <f t="shared" si="0"/>
        <v>43196.247425712281</v>
      </c>
      <c r="I49" s="127">
        <f t="shared" si="1"/>
        <v>43196.247425712281</v>
      </c>
      <c r="J49" s="138">
        <v>0</v>
      </c>
    </row>
    <row r="50" spans="2:10" s="43" customFormat="1" ht="13.5" customHeight="1">
      <c r="B50" s="6">
        <v>46</v>
      </c>
      <c r="C50" s="26" t="s">
        <v>26</v>
      </c>
      <c r="D50" s="136">
        <f>市区町村別_歯科医療費!H51</f>
        <v>41441.174332827075</v>
      </c>
      <c r="E50" s="275">
        <v>43290.741471000001</v>
      </c>
      <c r="F50" s="46"/>
      <c r="G50" s="47"/>
      <c r="H50" s="127">
        <f t="shared" si="0"/>
        <v>43196.247425712281</v>
      </c>
      <c r="I50" s="127">
        <f t="shared" si="1"/>
        <v>43196.247425712281</v>
      </c>
      <c r="J50" s="138">
        <v>0</v>
      </c>
    </row>
    <row r="51" spans="2:10" s="43" customFormat="1" ht="13.5" customHeight="1">
      <c r="B51" s="6">
        <v>47</v>
      </c>
      <c r="C51" s="26" t="s">
        <v>16</v>
      </c>
      <c r="D51" s="136">
        <f>市区町村別_歯科医療費!H52</f>
        <v>37879.499530893983</v>
      </c>
      <c r="E51" s="275">
        <v>43064.158124000001</v>
      </c>
      <c r="F51" s="46"/>
      <c r="G51" s="47"/>
      <c r="H51" s="127">
        <f t="shared" si="0"/>
        <v>43196.247425712281</v>
      </c>
      <c r="I51" s="127">
        <f t="shared" si="1"/>
        <v>43196.247425712281</v>
      </c>
      <c r="J51" s="138">
        <v>0</v>
      </c>
    </row>
    <row r="52" spans="2:10" s="43" customFormat="1" ht="13.5" customHeight="1">
      <c r="B52" s="6">
        <v>48</v>
      </c>
      <c r="C52" s="26" t="s">
        <v>27</v>
      </c>
      <c r="D52" s="136">
        <f>市区町村別_歯科医療費!H53</f>
        <v>42636.766793282688</v>
      </c>
      <c r="E52" s="275">
        <v>43141.706660000003</v>
      </c>
      <c r="F52" s="46"/>
      <c r="G52" s="47"/>
      <c r="H52" s="127">
        <f t="shared" si="0"/>
        <v>43196.247425712281</v>
      </c>
      <c r="I52" s="127">
        <f t="shared" si="1"/>
        <v>43196.247425712281</v>
      </c>
      <c r="J52" s="138">
        <v>0</v>
      </c>
    </row>
    <row r="53" spans="2:10" s="43" customFormat="1" ht="13.5" customHeight="1">
      <c r="B53" s="6">
        <v>49</v>
      </c>
      <c r="C53" s="26" t="s">
        <v>28</v>
      </c>
      <c r="D53" s="136">
        <f>市区町村別_歯科医療費!H54</f>
        <v>40083.45303867403</v>
      </c>
      <c r="E53" s="275">
        <v>43106.448465000001</v>
      </c>
      <c r="F53" s="46"/>
      <c r="G53" s="47"/>
      <c r="H53" s="127">
        <f t="shared" si="0"/>
        <v>43196.247425712281</v>
      </c>
      <c r="I53" s="127">
        <f t="shared" si="1"/>
        <v>43196.247425712281</v>
      </c>
      <c r="J53" s="138">
        <v>0</v>
      </c>
    </row>
    <row r="54" spans="2:10" s="43" customFormat="1" ht="13.5" customHeight="1">
      <c r="B54" s="6">
        <v>50</v>
      </c>
      <c r="C54" s="26" t="s">
        <v>17</v>
      </c>
      <c r="D54" s="136">
        <f>市区町村別_歯科医療費!H55</f>
        <v>41787.398585166353</v>
      </c>
      <c r="E54" s="275">
        <v>43107.573621000003</v>
      </c>
      <c r="F54" s="46"/>
      <c r="G54" s="47"/>
      <c r="H54" s="127">
        <f t="shared" si="0"/>
        <v>43196.247425712281</v>
      </c>
      <c r="I54" s="127">
        <f t="shared" si="1"/>
        <v>43196.247425712281</v>
      </c>
      <c r="J54" s="138">
        <v>0</v>
      </c>
    </row>
    <row r="55" spans="2:10" s="43" customFormat="1" ht="13.5" customHeight="1">
      <c r="B55" s="6">
        <v>51</v>
      </c>
      <c r="C55" s="26" t="s">
        <v>49</v>
      </c>
      <c r="D55" s="136">
        <f>市区町村別_歯科医療費!H56</f>
        <v>41191.809024309026</v>
      </c>
      <c r="E55" s="275">
        <v>43179.435871000001</v>
      </c>
      <c r="F55" s="46"/>
      <c r="G55" s="47"/>
      <c r="H55" s="127">
        <f t="shared" si="0"/>
        <v>43196.247425712281</v>
      </c>
      <c r="I55" s="127">
        <f t="shared" si="1"/>
        <v>43196.247425712281</v>
      </c>
      <c r="J55" s="138">
        <v>0</v>
      </c>
    </row>
    <row r="56" spans="2:10" s="43" customFormat="1" ht="13.5" customHeight="1">
      <c r="B56" s="6">
        <v>52</v>
      </c>
      <c r="C56" s="26" t="s">
        <v>5</v>
      </c>
      <c r="D56" s="136">
        <f>市区町村別_歯科医療費!H57</f>
        <v>43593.243697478989</v>
      </c>
      <c r="E56" s="275">
        <v>43134.452246000001</v>
      </c>
      <c r="F56" s="46"/>
      <c r="G56" s="47"/>
      <c r="H56" s="127">
        <f t="shared" si="0"/>
        <v>43196.247425712281</v>
      </c>
      <c r="I56" s="127">
        <f t="shared" si="1"/>
        <v>43196.247425712281</v>
      </c>
      <c r="J56" s="138">
        <v>0</v>
      </c>
    </row>
    <row r="57" spans="2:10" s="43" customFormat="1" ht="13.5" customHeight="1">
      <c r="B57" s="6">
        <v>53</v>
      </c>
      <c r="C57" s="26" t="s">
        <v>23</v>
      </c>
      <c r="D57" s="136">
        <f>市区町村別_歯科医療費!H58</f>
        <v>36329.370705244124</v>
      </c>
      <c r="E57" s="275">
        <v>43199.406129000003</v>
      </c>
      <c r="F57" s="46"/>
      <c r="G57" s="47"/>
      <c r="H57" s="127">
        <f t="shared" si="0"/>
        <v>43196.247425712281</v>
      </c>
      <c r="I57" s="127">
        <f t="shared" si="1"/>
        <v>43196.247425712281</v>
      </c>
      <c r="J57" s="138">
        <v>0</v>
      </c>
    </row>
    <row r="58" spans="2:10" s="43" customFormat="1" ht="13.5" customHeight="1">
      <c r="B58" s="6">
        <v>54</v>
      </c>
      <c r="C58" s="26" t="s">
        <v>29</v>
      </c>
      <c r="D58" s="136">
        <f>市区町村別_歯科医療費!H59</f>
        <v>42649.09037243748</v>
      </c>
      <c r="E58" s="275">
        <v>43239.454587</v>
      </c>
      <c r="F58" s="46"/>
      <c r="G58" s="47"/>
      <c r="H58" s="127">
        <f t="shared" si="0"/>
        <v>43196.247425712281</v>
      </c>
      <c r="I58" s="127">
        <f t="shared" si="1"/>
        <v>43196.247425712281</v>
      </c>
      <c r="J58" s="138">
        <v>0</v>
      </c>
    </row>
    <row r="59" spans="2:10" s="43" customFormat="1" ht="13.5" customHeight="1">
      <c r="B59" s="6">
        <v>55</v>
      </c>
      <c r="C59" s="26" t="s">
        <v>18</v>
      </c>
      <c r="D59" s="136">
        <f>市区町村別_歯科医療費!H60</f>
        <v>40885.734923654309</v>
      </c>
      <c r="E59" s="275">
        <v>43138.299360999998</v>
      </c>
      <c r="F59" s="46"/>
      <c r="G59" s="47"/>
      <c r="H59" s="127">
        <f t="shared" si="0"/>
        <v>43196.247425712281</v>
      </c>
      <c r="I59" s="127">
        <f t="shared" si="1"/>
        <v>43196.247425712281</v>
      </c>
      <c r="J59" s="138">
        <v>0</v>
      </c>
    </row>
    <row r="60" spans="2:10" s="43" customFormat="1" ht="13.5" customHeight="1">
      <c r="B60" s="6">
        <v>56</v>
      </c>
      <c r="C60" s="26" t="s">
        <v>11</v>
      </c>
      <c r="D60" s="136">
        <f>市区町村別_歯科医療費!H61</f>
        <v>38873.985435286326</v>
      </c>
      <c r="E60" s="275">
        <v>43018.199557</v>
      </c>
      <c r="F60" s="46"/>
      <c r="G60" s="47"/>
      <c r="H60" s="127">
        <f t="shared" si="0"/>
        <v>43196.247425712281</v>
      </c>
      <c r="I60" s="127">
        <f t="shared" si="1"/>
        <v>43196.247425712281</v>
      </c>
      <c r="J60" s="138">
        <v>0</v>
      </c>
    </row>
    <row r="61" spans="2:10" s="43" customFormat="1" ht="13.5" customHeight="1">
      <c r="B61" s="6">
        <v>57</v>
      </c>
      <c r="C61" s="26" t="s">
        <v>50</v>
      </c>
      <c r="D61" s="136">
        <f>市区町村別_歯科医療費!H62</f>
        <v>42223.461452011688</v>
      </c>
      <c r="E61" s="275">
        <v>43316.277241999996</v>
      </c>
      <c r="F61" s="46"/>
      <c r="G61" s="47"/>
      <c r="H61" s="127">
        <f t="shared" si="0"/>
        <v>43196.247425712281</v>
      </c>
      <c r="I61" s="127">
        <f t="shared" si="1"/>
        <v>43196.247425712281</v>
      </c>
      <c r="J61" s="138">
        <v>0</v>
      </c>
    </row>
    <row r="62" spans="2:10" s="43" customFormat="1" ht="13.5" customHeight="1">
      <c r="B62" s="6">
        <v>58</v>
      </c>
      <c r="C62" s="26" t="s">
        <v>30</v>
      </c>
      <c r="D62" s="136">
        <f>市区町村別_歯科医療費!H63</f>
        <v>43302.078397380334</v>
      </c>
      <c r="E62" s="275">
        <v>43229.807508999998</v>
      </c>
      <c r="F62" s="46"/>
      <c r="G62" s="47"/>
      <c r="H62" s="127">
        <f t="shared" si="0"/>
        <v>43196.247425712281</v>
      </c>
      <c r="I62" s="127">
        <f t="shared" si="1"/>
        <v>43196.247425712281</v>
      </c>
      <c r="J62" s="138">
        <v>0</v>
      </c>
    </row>
    <row r="63" spans="2:10" s="43" customFormat="1" ht="13.5" customHeight="1">
      <c r="B63" s="6">
        <v>59</v>
      </c>
      <c r="C63" s="26" t="s">
        <v>24</v>
      </c>
      <c r="D63" s="136">
        <f>市区町村別_歯科医療費!H64</f>
        <v>44215.562033770504</v>
      </c>
      <c r="E63" s="275">
        <v>43121.767670000001</v>
      </c>
      <c r="F63" s="46"/>
      <c r="G63" s="47"/>
      <c r="H63" s="127">
        <f t="shared" si="0"/>
        <v>43196.247425712281</v>
      </c>
      <c r="I63" s="127">
        <f t="shared" si="1"/>
        <v>43196.247425712281</v>
      </c>
      <c r="J63" s="138">
        <v>0</v>
      </c>
    </row>
    <row r="64" spans="2:10" s="43" customFormat="1" ht="13.5" customHeight="1">
      <c r="B64" s="6">
        <v>60</v>
      </c>
      <c r="C64" s="26" t="s">
        <v>51</v>
      </c>
      <c r="D64" s="136">
        <f>市区町村別_歯科医療費!H65</f>
        <v>34754.372540898737</v>
      </c>
      <c r="E64" s="275">
        <v>43139.032938999997</v>
      </c>
      <c r="F64" s="46"/>
      <c r="G64" s="47"/>
      <c r="H64" s="127">
        <f t="shared" si="0"/>
        <v>43196.247425712281</v>
      </c>
      <c r="I64" s="127">
        <f t="shared" si="1"/>
        <v>43196.247425712281</v>
      </c>
      <c r="J64" s="138">
        <v>0</v>
      </c>
    </row>
    <row r="65" spans="2:10" s="43" customFormat="1" ht="13.5" customHeight="1">
      <c r="B65" s="6">
        <v>61</v>
      </c>
      <c r="C65" s="26" t="s">
        <v>19</v>
      </c>
      <c r="D65" s="136">
        <f>市区町村別_歯科医療費!H66</f>
        <v>36781.286751577194</v>
      </c>
      <c r="E65" s="275">
        <v>42991.130161000001</v>
      </c>
      <c r="F65" s="46"/>
      <c r="G65" s="47"/>
      <c r="H65" s="127">
        <f t="shared" si="0"/>
        <v>43196.247425712281</v>
      </c>
      <c r="I65" s="127">
        <f t="shared" si="1"/>
        <v>43196.247425712281</v>
      </c>
      <c r="J65" s="138">
        <v>0</v>
      </c>
    </row>
    <row r="66" spans="2:10" s="43" customFormat="1" ht="13.5" customHeight="1">
      <c r="B66" s="6">
        <v>62</v>
      </c>
      <c r="C66" s="26" t="s">
        <v>20</v>
      </c>
      <c r="D66" s="136">
        <f>市区町村別_歯科医療費!H67</f>
        <v>40441.029696578436</v>
      </c>
      <c r="E66" s="275">
        <v>43060.432891999997</v>
      </c>
      <c r="F66" s="46"/>
      <c r="G66" s="47"/>
      <c r="H66" s="127">
        <f t="shared" si="0"/>
        <v>43196.247425712281</v>
      </c>
      <c r="I66" s="127">
        <f t="shared" si="1"/>
        <v>43196.247425712281</v>
      </c>
      <c r="J66" s="138">
        <v>0</v>
      </c>
    </row>
    <row r="67" spans="2:10" s="43" customFormat="1" ht="13.5" customHeight="1">
      <c r="B67" s="6">
        <v>63</v>
      </c>
      <c r="C67" s="26" t="s">
        <v>31</v>
      </c>
      <c r="D67" s="136">
        <f>市区町村別_歯科医療費!H68</f>
        <v>44681.393497013938</v>
      </c>
      <c r="E67" s="275">
        <v>43121.701832999999</v>
      </c>
      <c r="F67" s="46"/>
      <c r="G67" s="47"/>
      <c r="H67" s="127">
        <f t="shared" si="0"/>
        <v>43196.247425712281</v>
      </c>
      <c r="I67" s="127">
        <f t="shared" si="1"/>
        <v>43196.247425712281</v>
      </c>
      <c r="J67" s="138">
        <v>0</v>
      </c>
    </row>
    <row r="68" spans="2:10" s="43" customFormat="1" ht="13.5" customHeight="1">
      <c r="B68" s="6">
        <v>64</v>
      </c>
      <c r="C68" s="26" t="s">
        <v>52</v>
      </c>
      <c r="D68" s="136">
        <f>市区町村別_歯科医療費!H69</f>
        <v>41379.924662551013</v>
      </c>
      <c r="E68" s="275">
        <v>43195.086864999997</v>
      </c>
      <c r="F68" s="46"/>
      <c r="G68" s="47"/>
      <c r="H68" s="127">
        <f t="shared" si="0"/>
        <v>43196.247425712281</v>
      </c>
      <c r="I68" s="127">
        <f t="shared" si="1"/>
        <v>43196.247425712281</v>
      </c>
      <c r="J68" s="138">
        <v>0</v>
      </c>
    </row>
    <row r="69" spans="2:10" s="43" customFormat="1" ht="13.5" customHeight="1">
      <c r="B69" s="6">
        <v>65</v>
      </c>
      <c r="C69" s="26" t="s">
        <v>12</v>
      </c>
      <c r="D69" s="136">
        <f>市区町村別_歯科医療費!H70</f>
        <v>36668.71866897148</v>
      </c>
      <c r="E69" s="275">
        <v>43110.226618000001</v>
      </c>
      <c r="F69" s="46"/>
      <c r="G69" s="47"/>
      <c r="H69" s="127">
        <f t="shared" ref="H69:H78" si="2">$D$79</f>
        <v>43196.247425712281</v>
      </c>
      <c r="I69" s="127">
        <f t="shared" ref="I69:I78" si="3">$E$79</f>
        <v>43196.247425712281</v>
      </c>
      <c r="J69" s="138">
        <v>0</v>
      </c>
    </row>
    <row r="70" spans="2:10" s="43" customFormat="1" ht="13.5" customHeight="1">
      <c r="B70" s="6">
        <v>66</v>
      </c>
      <c r="C70" s="26" t="s">
        <v>6</v>
      </c>
      <c r="D70" s="136">
        <f>市区町村別_歯科医療費!H71</f>
        <v>45797.376601554293</v>
      </c>
      <c r="E70" s="275">
        <v>42988.345818000002</v>
      </c>
      <c r="F70" s="46"/>
      <c r="G70" s="47"/>
      <c r="H70" s="127">
        <f t="shared" si="2"/>
        <v>43196.247425712281</v>
      </c>
      <c r="I70" s="127">
        <f t="shared" si="3"/>
        <v>43196.247425712281</v>
      </c>
      <c r="J70" s="138">
        <v>0</v>
      </c>
    </row>
    <row r="71" spans="2:10" s="43" customFormat="1" ht="13.5" customHeight="1">
      <c r="B71" s="6">
        <v>67</v>
      </c>
      <c r="C71" s="26" t="s">
        <v>7</v>
      </c>
      <c r="D71" s="136">
        <f>市区町村別_歯科医療費!H72</f>
        <v>34154.523018509732</v>
      </c>
      <c r="E71" s="275">
        <v>43495.155217</v>
      </c>
      <c r="F71" s="46"/>
      <c r="G71" s="47"/>
      <c r="H71" s="127">
        <f t="shared" si="2"/>
        <v>43196.247425712281</v>
      </c>
      <c r="I71" s="127">
        <f t="shared" si="3"/>
        <v>43196.247425712281</v>
      </c>
      <c r="J71" s="138">
        <v>0</v>
      </c>
    </row>
    <row r="72" spans="2:10" s="43" customFormat="1" ht="13.5" customHeight="1">
      <c r="B72" s="6">
        <v>68</v>
      </c>
      <c r="C72" s="26" t="s">
        <v>53</v>
      </c>
      <c r="D72" s="136">
        <f>市区町村別_歯科医療費!H73</f>
        <v>41258.321065545038</v>
      </c>
      <c r="E72" s="275">
        <v>43439.771212</v>
      </c>
      <c r="F72" s="46"/>
      <c r="G72" s="47"/>
      <c r="H72" s="127">
        <f t="shared" si="2"/>
        <v>43196.247425712281</v>
      </c>
      <c r="I72" s="127">
        <f t="shared" si="3"/>
        <v>43196.247425712281</v>
      </c>
      <c r="J72" s="138">
        <v>0</v>
      </c>
    </row>
    <row r="73" spans="2:10" s="43" customFormat="1" ht="13.5" customHeight="1">
      <c r="B73" s="6">
        <v>69</v>
      </c>
      <c r="C73" s="26" t="s">
        <v>54</v>
      </c>
      <c r="D73" s="136">
        <f>市区町村別_歯科医療費!H74</f>
        <v>33174.630404463038</v>
      </c>
      <c r="E73" s="275">
        <v>43034.481800000001</v>
      </c>
      <c r="F73" s="46"/>
      <c r="G73" s="47"/>
      <c r="H73" s="127">
        <f t="shared" si="2"/>
        <v>43196.247425712281</v>
      </c>
      <c r="I73" s="127">
        <f t="shared" si="3"/>
        <v>43196.247425712281</v>
      </c>
      <c r="J73" s="138">
        <v>0</v>
      </c>
    </row>
    <row r="74" spans="2:10" s="43" customFormat="1" ht="13.5" customHeight="1">
      <c r="B74" s="6">
        <v>70</v>
      </c>
      <c r="C74" s="26" t="s">
        <v>55</v>
      </c>
      <c r="D74" s="136">
        <f>市区町村別_歯科医療費!H75</f>
        <v>39461.152542372882</v>
      </c>
      <c r="E74" s="275">
        <v>43301.007593000002</v>
      </c>
      <c r="F74" s="46"/>
      <c r="G74" s="47"/>
      <c r="H74" s="127">
        <f t="shared" si="2"/>
        <v>43196.247425712281</v>
      </c>
      <c r="I74" s="127">
        <f t="shared" si="3"/>
        <v>43196.247425712281</v>
      </c>
      <c r="J74" s="138">
        <v>0</v>
      </c>
    </row>
    <row r="75" spans="2:10" s="43" customFormat="1" ht="13.5" customHeight="1">
      <c r="B75" s="6">
        <v>71</v>
      </c>
      <c r="C75" s="26" t="s">
        <v>56</v>
      </c>
      <c r="D75" s="136">
        <f>市区町村別_歯科医療費!H76</f>
        <v>34667.562303065024</v>
      </c>
      <c r="E75" s="275">
        <v>43158.106382999998</v>
      </c>
      <c r="F75" s="46"/>
      <c r="G75" s="47"/>
      <c r="H75" s="127">
        <f t="shared" si="2"/>
        <v>43196.247425712281</v>
      </c>
      <c r="I75" s="127">
        <f t="shared" si="3"/>
        <v>43196.247425712281</v>
      </c>
      <c r="J75" s="138">
        <v>0</v>
      </c>
    </row>
    <row r="76" spans="2:10" s="43" customFormat="1" ht="13.5" customHeight="1">
      <c r="B76" s="6">
        <v>72</v>
      </c>
      <c r="C76" s="26" t="s">
        <v>32</v>
      </c>
      <c r="D76" s="136">
        <f>市区町村別_歯科医療費!H77</f>
        <v>42777.195064072141</v>
      </c>
      <c r="E76" s="275">
        <v>43138.419349999996</v>
      </c>
      <c r="F76" s="46"/>
      <c r="G76" s="47"/>
      <c r="H76" s="127">
        <f t="shared" si="2"/>
        <v>43196.247425712281</v>
      </c>
      <c r="I76" s="127">
        <f t="shared" si="3"/>
        <v>43196.247425712281</v>
      </c>
      <c r="J76" s="138">
        <v>0</v>
      </c>
    </row>
    <row r="77" spans="2:10" s="43" customFormat="1" ht="13.5" customHeight="1">
      <c r="B77" s="6">
        <v>73</v>
      </c>
      <c r="C77" s="26" t="s">
        <v>33</v>
      </c>
      <c r="D77" s="136">
        <f>市区町村別_歯科医療費!H78</f>
        <v>39069.070887818307</v>
      </c>
      <c r="E77" s="275">
        <v>43207.176943999999</v>
      </c>
      <c r="F77" s="46"/>
      <c r="G77" s="47"/>
      <c r="H77" s="127">
        <f t="shared" si="2"/>
        <v>43196.247425712281</v>
      </c>
      <c r="I77" s="127">
        <f t="shared" si="3"/>
        <v>43196.247425712281</v>
      </c>
      <c r="J77" s="138">
        <v>0</v>
      </c>
    </row>
    <row r="78" spans="2:10" s="43" customFormat="1" ht="13.5" customHeight="1" thickBot="1">
      <c r="B78" s="6">
        <v>74</v>
      </c>
      <c r="C78" s="26" t="s">
        <v>34</v>
      </c>
      <c r="D78" s="136">
        <f>市区町村別_歯科医療費!H79</f>
        <v>33201.547169811318</v>
      </c>
      <c r="E78" s="136">
        <v>43035.911137000003</v>
      </c>
      <c r="F78" s="46"/>
      <c r="G78" s="47"/>
      <c r="H78" s="127">
        <f t="shared" si="2"/>
        <v>43196.247425712281</v>
      </c>
      <c r="I78" s="127">
        <f t="shared" si="3"/>
        <v>43196.247425712281</v>
      </c>
      <c r="J78" s="138">
        <v>9999</v>
      </c>
    </row>
    <row r="79" spans="2:10" s="43" customFormat="1" ht="13.5" customHeight="1" thickTop="1">
      <c r="B79" s="293" t="s">
        <v>0</v>
      </c>
      <c r="C79" s="294"/>
      <c r="D79" s="137">
        <f>市区町村別_歯科医療費!H80</f>
        <v>43196.247425712281</v>
      </c>
      <c r="E79" s="137">
        <f>D79</f>
        <v>43196.247425712281</v>
      </c>
      <c r="F79" s="46"/>
      <c r="G79" s="47"/>
      <c r="H79" s="29"/>
      <c r="I79" s="29"/>
      <c r="J79" s="29"/>
    </row>
    <row r="80" spans="2:10" ht="13.5" customHeight="1">
      <c r="B80" s="25" t="s">
        <v>195</v>
      </c>
    </row>
    <row r="81" spans="2:2" ht="13.5" customHeight="1">
      <c r="B81" s="25" t="s">
        <v>277</v>
      </c>
    </row>
    <row r="82" spans="2:2" ht="13.5" customHeight="1">
      <c r="B82" s="25" t="s">
        <v>114</v>
      </c>
    </row>
  </sheetData>
  <mergeCells count="7">
    <mergeCell ref="H3:H4"/>
    <mergeCell ref="I3:I4"/>
    <mergeCell ref="B79:C79"/>
    <mergeCell ref="B3:B4"/>
    <mergeCell ref="C3:C4"/>
    <mergeCell ref="D3:D4"/>
    <mergeCell ref="E3:E4"/>
  </mergeCells>
  <phoneticPr fontId="4"/>
  <pageMargins left="0.70866141732283472" right="0.43307086614173229" top="0.74803149606299213" bottom="0.74803149606299213" header="0.31496062992125984" footer="0.31496062992125984"/>
  <pageSetup paperSize="9" scale="65" fitToHeight="0" orientation="portrait" r:id="rId1"/>
  <headerFooter scaleWithDoc="0" alignWithMargins="0">
    <oddHeader>&amp;R&amp;"ＭＳ 明朝,標準"&amp;9 2-5.歯科医療費の状況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J3"/>
  <sheetViews>
    <sheetView showGridLines="0" zoomScaleNormal="100" zoomScaleSheetLayoutView="100" zoomScalePageLayoutView="55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5" width="20.625" style="2" customWidth="1"/>
    <col min="6" max="6" width="12.375" style="41" customWidth="1"/>
    <col min="7" max="7" width="6.25" style="2" customWidth="1"/>
    <col min="8" max="8" width="20.625" style="2" customWidth="1"/>
    <col min="9" max="9" width="12.5" style="2" customWidth="1"/>
    <col min="10" max="10" width="20.625" style="2" customWidth="1"/>
    <col min="11" max="16384" width="9" style="2"/>
  </cols>
  <sheetData>
    <row r="1" spans="1:10" ht="16.5" customHeight="1">
      <c r="A1" s="2" t="s">
        <v>139</v>
      </c>
    </row>
    <row r="2" spans="1:10" ht="16.5" customHeight="1">
      <c r="A2" s="2" t="s">
        <v>112</v>
      </c>
    </row>
    <row r="3" spans="1:10" ht="16.5" customHeight="1">
      <c r="A3" s="2" t="s">
        <v>115</v>
      </c>
      <c r="J3" s="2" t="s">
        <v>116</v>
      </c>
    </row>
  </sheetData>
  <phoneticPr fontId="4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 scaleWithDoc="0" alignWithMargins="0">
    <oddHeader>&amp;R&amp;"ＭＳ 明朝,標準"&amp;9 2-5.歯科医療費の状況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M34"/>
  <sheetViews>
    <sheetView showGridLines="0" zoomScaleNormal="100" zoomScaleSheetLayoutView="100" workbookViewId="0"/>
  </sheetViews>
  <sheetFormatPr defaultColWidth="9" defaultRowHeight="13.5"/>
  <cols>
    <col min="1" max="1" width="4.25" style="3" customWidth="1"/>
    <col min="2" max="2" width="4.125" style="3" customWidth="1"/>
    <col min="3" max="3" width="21.125" style="3" customWidth="1"/>
    <col min="4" max="8" width="12.75" style="3" customWidth="1"/>
    <col min="9" max="9" width="12.5" style="14" customWidth="1"/>
    <col min="10" max="10" width="9" style="3"/>
    <col min="11" max="12" width="9" style="3" customWidth="1"/>
    <col min="13" max="13" width="30.375" style="3" customWidth="1"/>
    <col min="14" max="16384" width="9" style="3"/>
  </cols>
  <sheetData>
    <row r="1" spans="1:13">
      <c r="A1" s="14" t="s">
        <v>193</v>
      </c>
      <c r="K1" s="73"/>
      <c r="L1" s="74"/>
      <c r="M1" s="74"/>
    </row>
    <row r="2" spans="1:13">
      <c r="A2" s="14" t="s">
        <v>177</v>
      </c>
      <c r="K2" s="73"/>
      <c r="L2" s="74"/>
      <c r="M2" s="74"/>
    </row>
    <row r="3" spans="1:13" ht="46.5" customHeight="1">
      <c r="B3" s="327" t="s">
        <v>267</v>
      </c>
      <c r="C3" s="328"/>
      <c r="D3" s="116" t="s">
        <v>227</v>
      </c>
      <c r="E3" s="82" t="s">
        <v>228</v>
      </c>
      <c r="F3" s="82" t="s">
        <v>229</v>
      </c>
      <c r="G3" s="71" t="s">
        <v>230</v>
      </c>
      <c r="H3" s="71" t="s">
        <v>233</v>
      </c>
      <c r="I3" s="192" t="s">
        <v>280</v>
      </c>
      <c r="J3" s="75"/>
    </row>
    <row r="4" spans="1:13" ht="24" customHeight="1">
      <c r="B4" s="262">
        <v>1101</v>
      </c>
      <c r="C4" s="233" t="s">
        <v>152</v>
      </c>
      <c r="D4" s="127">
        <v>703846</v>
      </c>
      <c r="E4" s="127">
        <v>5736783110.3073597</v>
      </c>
      <c r="F4" s="127">
        <v>332381</v>
      </c>
      <c r="G4" s="127">
        <f t="shared" ref="G4:G10" si="0">IFERROR(E4/D4,"-")</f>
        <v>8150.6225940153954</v>
      </c>
      <c r="H4" s="127">
        <f t="shared" ref="H4:H10" si="1">IFERROR(E4/F4,"-")</f>
        <v>17259.6601800565</v>
      </c>
      <c r="I4" s="102">
        <f t="shared" ref="I4:I10" si="2">IFERROR(F4/$M$10,"-")</f>
        <v>0.26276985057470353</v>
      </c>
      <c r="J4" s="74"/>
    </row>
    <row r="5" spans="1:13" ht="24" customHeight="1">
      <c r="B5" s="262">
        <v>1102</v>
      </c>
      <c r="C5" s="233" t="s">
        <v>153</v>
      </c>
      <c r="D5" s="127">
        <v>2870613</v>
      </c>
      <c r="E5" s="127">
        <v>22854727094.038799</v>
      </c>
      <c r="F5" s="127">
        <v>608384</v>
      </c>
      <c r="G5" s="127">
        <f t="shared" si="0"/>
        <v>7961.6190319067036</v>
      </c>
      <c r="H5" s="127">
        <f t="shared" si="1"/>
        <v>37566.285592715787</v>
      </c>
      <c r="I5" s="102">
        <f t="shared" si="2"/>
        <v>0.48096904688306624</v>
      </c>
      <c r="J5" s="74"/>
    </row>
    <row r="6" spans="1:13" ht="26.25" customHeight="1">
      <c r="B6" s="262">
        <v>1103</v>
      </c>
      <c r="C6" s="234" t="s">
        <v>154</v>
      </c>
      <c r="D6" s="127">
        <v>1277220</v>
      </c>
      <c r="E6" s="127">
        <v>13154605492.5502</v>
      </c>
      <c r="F6" s="127">
        <v>412667</v>
      </c>
      <c r="G6" s="127">
        <f t="shared" si="0"/>
        <v>10299.40456033432</v>
      </c>
      <c r="H6" s="127">
        <f t="shared" si="1"/>
        <v>31877.047334897627</v>
      </c>
      <c r="I6" s="102">
        <f t="shared" si="2"/>
        <v>0.32624140948824149</v>
      </c>
      <c r="J6" s="74"/>
    </row>
    <row r="7" spans="1:13" ht="26.25" customHeight="1">
      <c r="B7" s="262">
        <v>1113</v>
      </c>
      <c r="C7" s="234" t="s">
        <v>155</v>
      </c>
      <c r="D7" s="127">
        <v>516014</v>
      </c>
      <c r="E7" s="127">
        <v>2713621659.3424001</v>
      </c>
      <c r="F7" s="127">
        <v>160065</v>
      </c>
      <c r="G7" s="127">
        <f t="shared" si="0"/>
        <v>5258.8140231513098</v>
      </c>
      <c r="H7" s="127">
        <f t="shared" si="1"/>
        <v>16953.248113843751</v>
      </c>
      <c r="I7" s="103">
        <f t="shared" si="2"/>
        <v>0.12654229974709724</v>
      </c>
    </row>
    <row r="8" spans="1:13" ht="27" customHeight="1">
      <c r="B8" s="262">
        <v>1905</v>
      </c>
      <c r="C8" s="234" t="s">
        <v>156</v>
      </c>
      <c r="D8" s="127">
        <v>1213435</v>
      </c>
      <c r="E8" s="127">
        <v>7538187828.3246899</v>
      </c>
      <c r="F8" s="127">
        <v>366553</v>
      </c>
      <c r="G8" s="127">
        <f t="shared" si="0"/>
        <v>6212.2716324522453</v>
      </c>
      <c r="H8" s="127">
        <f t="shared" si="1"/>
        <v>20565.069248716256</v>
      </c>
      <c r="I8" s="102">
        <f t="shared" si="2"/>
        <v>0.28978514727890375</v>
      </c>
    </row>
    <row r="9" spans="1:13" ht="24" customHeight="1" thickBot="1">
      <c r="B9" s="326" t="s">
        <v>157</v>
      </c>
      <c r="C9" s="326"/>
      <c r="D9" s="136">
        <v>296504</v>
      </c>
      <c r="E9" s="136">
        <v>2641569735.43643</v>
      </c>
      <c r="F9" s="136">
        <v>106937</v>
      </c>
      <c r="G9" s="124">
        <f t="shared" si="0"/>
        <v>8909.0526112174884</v>
      </c>
      <c r="H9" s="124">
        <f t="shared" si="1"/>
        <v>24702.111854984058</v>
      </c>
      <c r="I9" s="173">
        <f t="shared" si="2"/>
        <v>8.4540992147286012E-2</v>
      </c>
      <c r="M9" s="3" t="s">
        <v>164</v>
      </c>
    </row>
    <row r="10" spans="1:13" ht="24" customHeight="1" thickTop="1">
      <c r="B10" s="325" t="s">
        <v>158</v>
      </c>
      <c r="C10" s="325"/>
      <c r="D10" s="128">
        <v>3327666</v>
      </c>
      <c r="E10" s="128">
        <v>54639494919.999901</v>
      </c>
      <c r="F10" s="128">
        <v>690883</v>
      </c>
      <c r="G10" s="128">
        <f t="shared" si="0"/>
        <v>16419.765361066857</v>
      </c>
      <c r="H10" s="128">
        <f t="shared" si="1"/>
        <v>79086.466044178102</v>
      </c>
      <c r="I10" s="174">
        <f t="shared" si="2"/>
        <v>0.54619013323445964</v>
      </c>
      <c r="M10" s="123">
        <f>歯科医療費!$C$13</f>
        <v>1264913</v>
      </c>
    </row>
    <row r="11" spans="1:13" ht="18.399999999999999" customHeight="1">
      <c r="B11" s="25" t="s">
        <v>276</v>
      </c>
    </row>
    <row r="12" spans="1:13" ht="18.399999999999999" customHeight="1">
      <c r="B12" s="79" t="s">
        <v>114</v>
      </c>
    </row>
    <row r="13" spans="1:13" ht="18.399999999999999" customHeight="1">
      <c r="B13" s="80" t="s">
        <v>159</v>
      </c>
    </row>
    <row r="14" spans="1:13" ht="18.399999999999999" customHeight="1">
      <c r="B14" s="72"/>
    </row>
    <row r="15" spans="1:13" ht="18.399999999999999" customHeight="1">
      <c r="A15" s="81" t="s">
        <v>199</v>
      </c>
      <c r="B15" s="81"/>
      <c r="C15" s="76"/>
      <c r="D15" s="76"/>
      <c r="E15" s="76"/>
      <c r="F15" s="76"/>
      <c r="G15" s="76"/>
    </row>
    <row r="16" spans="1:13" ht="18.399999999999999" customHeight="1">
      <c r="A16" s="14" t="s">
        <v>177</v>
      </c>
      <c r="B16" s="81"/>
      <c r="C16" s="76"/>
      <c r="D16" s="76"/>
      <c r="E16" s="76"/>
      <c r="F16" s="76"/>
      <c r="G16" s="76"/>
      <c r="M16" s="3" t="s">
        <v>163</v>
      </c>
    </row>
    <row r="17" spans="2:13" ht="18.399999999999999" customHeight="1">
      <c r="B17" s="77"/>
      <c r="C17" s="76"/>
      <c r="D17" s="76"/>
      <c r="E17" s="76"/>
      <c r="F17" s="76"/>
      <c r="G17" s="76"/>
      <c r="K17" s="73"/>
      <c r="M17" s="83" t="s">
        <v>160</v>
      </c>
    </row>
    <row r="18" spans="2:13" ht="18.399999999999999" customHeight="1">
      <c r="B18" s="77"/>
      <c r="C18" s="76"/>
      <c r="D18" s="76"/>
      <c r="E18" s="76"/>
      <c r="F18" s="76"/>
      <c r="G18" s="76"/>
      <c r="J18" s="14"/>
      <c r="K18" s="14"/>
      <c r="M18" s="83" t="s">
        <v>161</v>
      </c>
    </row>
    <row r="19" spans="2:13" ht="30" customHeight="1">
      <c r="B19" s="77"/>
      <c r="C19" s="76"/>
      <c r="D19" s="76"/>
      <c r="E19" s="76"/>
      <c r="F19" s="76"/>
      <c r="G19" s="76"/>
      <c r="J19" s="14"/>
      <c r="K19" s="14"/>
      <c r="M19" s="84" t="s">
        <v>248</v>
      </c>
    </row>
    <row r="20" spans="2:13" ht="18.399999999999999" customHeight="1">
      <c r="B20" s="78"/>
      <c r="C20" s="76"/>
      <c r="D20" s="76"/>
      <c r="E20" s="76"/>
      <c r="F20" s="76"/>
      <c r="G20" s="76"/>
      <c r="J20" s="14"/>
      <c r="K20" s="14"/>
      <c r="M20" s="83" t="s">
        <v>162</v>
      </c>
    </row>
    <row r="21" spans="2:13" ht="27.6" customHeight="1">
      <c r="B21" s="76"/>
      <c r="C21" s="76"/>
      <c r="D21" s="76"/>
      <c r="E21" s="76"/>
      <c r="F21" s="76"/>
      <c r="G21" s="76"/>
      <c r="J21" s="14"/>
      <c r="K21" s="14"/>
      <c r="M21" s="84" t="s">
        <v>247</v>
      </c>
    </row>
    <row r="22" spans="2:13" ht="18.399999999999999" customHeight="1">
      <c r="B22" s="76"/>
      <c r="C22" s="76"/>
      <c r="D22" s="76"/>
      <c r="E22" s="76"/>
      <c r="F22" s="76"/>
      <c r="G22" s="76"/>
      <c r="J22" s="14"/>
      <c r="K22" s="14"/>
      <c r="M22" s="118" t="s">
        <v>157</v>
      </c>
    </row>
    <row r="23" spans="2:13" ht="18.399999999999999" customHeight="1">
      <c r="B23" s="76"/>
      <c r="C23" s="76"/>
      <c r="D23" s="76"/>
      <c r="E23" s="76"/>
      <c r="F23" s="76"/>
      <c r="G23" s="76"/>
      <c r="J23" s="14"/>
      <c r="K23" s="14"/>
    </row>
    <row r="24" spans="2:13" ht="18.399999999999999" customHeight="1">
      <c r="B24" s="76"/>
      <c r="C24" s="76"/>
      <c r="D24" s="76"/>
      <c r="E24" s="76"/>
      <c r="F24" s="76"/>
      <c r="G24" s="76"/>
    </row>
    <row r="25" spans="2:13" ht="18.399999999999999" customHeight="1">
      <c r="B25" s="76"/>
      <c r="C25" s="76"/>
      <c r="D25" s="76"/>
      <c r="E25" s="76"/>
      <c r="F25" s="76"/>
      <c r="G25" s="76"/>
    </row>
    <row r="26" spans="2:13" ht="18.399999999999999" customHeight="1">
      <c r="B26" s="76"/>
      <c r="C26" s="76"/>
      <c r="D26" s="76"/>
      <c r="E26" s="76"/>
      <c r="F26" s="76"/>
      <c r="G26" s="76"/>
    </row>
    <row r="27" spans="2:13" ht="18.399999999999999" customHeight="1">
      <c r="B27" s="76"/>
      <c r="C27" s="76"/>
      <c r="D27" s="76"/>
      <c r="E27" s="76"/>
      <c r="F27" s="76"/>
      <c r="G27" s="76"/>
    </row>
    <row r="28" spans="2:13" ht="18.399999999999999" customHeight="1">
      <c r="B28" s="76"/>
      <c r="C28" s="76"/>
      <c r="D28" s="76"/>
      <c r="E28" s="76"/>
      <c r="F28" s="76"/>
      <c r="G28" s="76"/>
    </row>
    <row r="29" spans="2:13" ht="18.399999999999999" customHeight="1">
      <c r="B29" s="76"/>
      <c r="C29" s="76"/>
      <c r="D29" s="76"/>
      <c r="E29" s="76"/>
      <c r="F29" s="76"/>
      <c r="G29" s="76"/>
    </row>
    <row r="30" spans="2:13" ht="18.399999999999999" customHeight="1">
      <c r="B30" s="76"/>
      <c r="C30" s="76"/>
      <c r="D30" s="76"/>
      <c r="E30" s="76"/>
      <c r="F30" s="76"/>
      <c r="G30" s="76"/>
    </row>
    <row r="31" spans="2:13" ht="18.399999999999999" customHeight="1">
      <c r="B31" s="76"/>
      <c r="C31" s="76"/>
      <c r="D31" s="76"/>
      <c r="E31" s="76"/>
      <c r="F31" s="76"/>
      <c r="G31" s="76"/>
    </row>
    <row r="32" spans="2:13" ht="18.399999999999999" customHeight="1">
      <c r="B32" s="25" t="s">
        <v>276</v>
      </c>
      <c r="C32" s="76"/>
      <c r="D32" s="76"/>
      <c r="E32" s="76"/>
      <c r="F32" s="76"/>
      <c r="G32" s="76"/>
    </row>
    <row r="33" spans="2:7" ht="18.399999999999999" customHeight="1">
      <c r="B33" s="79" t="s">
        <v>114</v>
      </c>
      <c r="C33" s="76"/>
      <c r="D33" s="76"/>
      <c r="E33" s="76"/>
      <c r="F33" s="76"/>
      <c r="G33" s="76"/>
    </row>
    <row r="34" spans="2:7">
      <c r="B34" s="72"/>
      <c r="C34" s="76"/>
      <c r="D34" s="76"/>
      <c r="E34" s="76"/>
      <c r="F34" s="76"/>
      <c r="G34" s="76"/>
    </row>
  </sheetData>
  <mergeCells count="3">
    <mergeCell ref="B10:C10"/>
    <mergeCell ref="B9:C9"/>
    <mergeCell ref="B3:C3"/>
  </mergeCells>
  <phoneticPr fontId="4"/>
  <pageMargins left="0.70866141732283472" right="0.43307086614173229" top="0.74803149606299213" bottom="0.74803149606299213" header="0.31496062992125984" footer="0.31496062992125984"/>
  <pageSetup paperSize="9" scale="75" orientation="portrait" r:id="rId1"/>
  <headerFooter scaleWithDoc="0" alignWithMargins="0">
    <oddHeader>&amp;R&amp;"ＭＳ 明朝,標準"&amp;9 2-5.歯科医療費の状況</oddHeader>
  </headerFooter>
  <rowBreaks count="1" manualBreakCount="1">
    <brk id="36" min="1" max="28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Q66"/>
  <sheetViews>
    <sheetView showGridLines="0" zoomScaleNormal="100" zoomScaleSheetLayoutView="100" workbookViewId="0"/>
  </sheetViews>
  <sheetFormatPr defaultColWidth="9" defaultRowHeight="13.5"/>
  <cols>
    <col min="1" max="2" width="2.625" style="3" customWidth="1"/>
    <col min="3" max="3" width="11.75" style="15" customWidth="1"/>
    <col min="4" max="4" width="9.875" style="15" customWidth="1"/>
    <col min="5" max="5" width="5.125" style="15" customWidth="1"/>
    <col min="6" max="6" width="19.75" style="15" customWidth="1"/>
    <col min="7" max="9" width="11.75" style="15" customWidth="1"/>
    <col min="10" max="11" width="12.75" style="15" customWidth="1"/>
    <col min="12" max="12" width="12.75" style="3" customWidth="1"/>
    <col min="13" max="14" width="9" style="3"/>
    <col min="15" max="15" width="6" style="3" customWidth="1"/>
    <col min="16" max="16" width="17.25" style="3" customWidth="1"/>
    <col min="17" max="17" width="12.125" style="3" customWidth="1"/>
    <col min="18" max="18" width="11.625" style="3" bestFit="1" customWidth="1"/>
    <col min="19" max="16384" width="9" style="3"/>
  </cols>
  <sheetData>
    <row r="1" spans="2:17">
      <c r="B1" s="14" t="s">
        <v>272</v>
      </c>
      <c r="C1" s="3"/>
      <c r="D1" s="3"/>
      <c r="E1" s="3"/>
      <c r="F1" s="3"/>
      <c r="G1" s="3"/>
      <c r="H1" s="3"/>
      <c r="I1" s="3"/>
      <c r="J1" s="3"/>
      <c r="K1" s="3"/>
    </row>
    <row r="2" spans="2:17">
      <c r="B2" s="27" t="s">
        <v>273</v>
      </c>
      <c r="C2" s="3"/>
      <c r="D2" s="3"/>
      <c r="E2" s="3"/>
      <c r="F2" s="3"/>
      <c r="G2" s="3"/>
      <c r="H2" s="3"/>
      <c r="I2" s="3"/>
      <c r="J2" s="3"/>
      <c r="K2" s="3"/>
    </row>
    <row r="3" spans="2:17" ht="60" customHeight="1">
      <c r="B3" s="70"/>
      <c r="C3" s="115" t="s">
        <v>96</v>
      </c>
      <c r="D3" s="193" t="s">
        <v>231</v>
      </c>
      <c r="E3" s="347" t="s">
        <v>140</v>
      </c>
      <c r="F3" s="348"/>
      <c r="G3" s="82" t="s">
        <v>214</v>
      </c>
      <c r="H3" s="82" t="s">
        <v>228</v>
      </c>
      <c r="I3" s="82" t="s">
        <v>232</v>
      </c>
      <c r="J3" s="71" t="s">
        <v>230</v>
      </c>
      <c r="K3" s="71" t="s">
        <v>233</v>
      </c>
      <c r="L3" s="192" t="s">
        <v>280</v>
      </c>
      <c r="O3" s="188"/>
      <c r="P3" s="48"/>
      <c r="Q3" s="48"/>
    </row>
    <row r="4" spans="2:17">
      <c r="B4" s="340">
        <v>1</v>
      </c>
      <c r="C4" s="349" t="s">
        <v>212</v>
      </c>
      <c r="D4" s="329">
        <f>地区別_歯科医療費!$D$6</f>
        <v>149036</v>
      </c>
      <c r="E4" s="263">
        <v>1101</v>
      </c>
      <c r="F4" s="235" t="s">
        <v>152</v>
      </c>
      <c r="G4" s="139">
        <v>92659</v>
      </c>
      <c r="H4" s="139">
        <v>735482792.38574696</v>
      </c>
      <c r="I4" s="139">
        <v>43588</v>
      </c>
      <c r="J4" s="139">
        <f>IFERROR(H4/G4,"-")</f>
        <v>7937.521367441338</v>
      </c>
      <c r="K4" s="139">
        <f>IFERROR(H4/I4,"-")</f>
        <v>16873.515471821302</v>
      </c>
      <c r="L4" s="104">
        <f>I4/$D$4</f>
        <v>0.29246624976515739</v>
      </c>
      <c r="O4" s="189"/>
      <c r="P4" s="189"/>
      <c r="Q4" s="190"/>
    </row>
    <row r="5" spans="2:17">
      <c r="B5" s="341"/>
      <c r="C5" s="341"/>
      <c r="D5" s="330"/>
      <c r="E5" s="264">
        <v>1102</v>
      </c>
      <c r="F5" s="236" t="s">
        <v>153</v>
      </c>
      <c r="G5" s="140">
        <v>368481</v>
      </c>
      <c r="H5" s="140">
        <v>2903474303.7399802</v>
      </c>
      <c r="I5" s="140">
        <v>78503</v>
      </c>
      <c r="J5" s="140">
        <f t="shared" ref="J5:J10" si="0">IFERROR(H5/G5,"-")</f>
        <v>7879.5767047418458</v>
      </c>
      <c r="K5" s="140">
        <f t="shared" ref="K5:K10" si="1">IFERROR(H5/I5,"-")</f>
        <v>36985.520346228557</v>
      </c>
      <c r="L5" s="105">
        <f t="shared" ref="L5:L10" si="2">I5/$D$4</f>
        <v>0.52673850613274642</v>
      </c>
      <c r="O5" s="189"/>
      <c r="P5" s="189"/>
      <c r="Q5" s="190"/>
    </row>
    <row r="6" spans="2:17" ht="24">
      <c r="B6" s="341"/>
      <c r="C6" s="341"/>
      <c r="D6" s="330"/>
      <c r="E6" s="264">
        <v>1103</v>
      </c>
      <c r="F6" s="237" t="s">
        <v>154</v>
      </c>
      <c r="G6" s="140">
        <v>151852</v>
      </c>
      <c r="H6" s="140">
        <v>1498874314.2794399</v>
      </c>
      <c r="I6" s="140">
        <v>49275</v>
      </c>
      <c r="J6" s="140">
        <f t="shared" si="0"/>
        <v>9870.6260983025568</v>
      </c>
      <c r="K6" s="140">
        <f t="shared" si="1"/>
        <v>30418.555337989648</v>
      </c>
      <c r="L6" s="105">
        <f t="shared" si="2"/>
        <v>0.33062481548082345</v>
      </c>
      <c r="O6" s="189"/>
      <c r="P6" s="189"/>
      <c r="Q6" s="190"/>
    </row>
    <row r="7" spans="2:17" ht="24">
      <c r="B7" s="341"/>
      <c r="C7" s="341"/>
      <c r="D7" s="330"/>
      <c r="E7" s="264">
        <v>1113</v>
      </c>
      <c r="F7" s="237" t="s">
        <v>155</v>
      </c>
      <c r="G7" s="140">
        <v>56659</v>
      </c>
      <c r="H7" s="140">
        <v>287336290.510342</v>
      </c>
      <c r="I7" s="140">
        <v>17816</v>
      </c>
      <c r="J7" s="140">
        <f t="shared" si="0"/>
        <v>5071.3265414204625</v>
      </c>
      <c r="K7" s="140">
        <f t="shared" si="1"/>
        <v>16127.991160212281</v>
      </c>
      <c r="L7" s="105">
        <f t="shared" si="2"/>
        <v>0.11954158726750584</v>
      </c>
      <c r="O7" s="189"/>
      <c r="P7" s="189"/>
      <c r="Q7" s="190"/>
    </row>
    <row r="8" spans="2:17" ht="24">
      <c r="B8" s="341"/>
      <c r="C8" s="341"/>
      <c r="D8" s="330"/>
      <c r="E8" s="264">
        <v>1905</v>
      </c>
      <c r="F8" s="237" t="s">
        <v>156</v>
      </c>
      <c r="G8" s="140">
        <v>152920</v>
      </c>
      <c r="H8" s="140">
        <v>899314461.27754295</v>
      </c>
      <c r="I8" s="140">
        <v>45912</v>
      </c>
      <c r="J8" s="140">
        <f t="shared" si="0"/>
        <v>5880.9473010563888</v>
      </c>
      <c r="K8" s="140">
        <f t="shared" si="1"/>
        <v>19587.786663128223</v>
      </c>
      <c r="L8" s="105">
        <f t="shared" si="2"/>
        <v>0.30805979763278674</v>
      </c>
      <c r="O8" s="189"/>
      <c r="P8" s="189"/>
      <c r="Q8" s="190"/>
    </row>
    <row r="9" spans="2:17">
      <c r="B9" s="341"/>
      <c r="C9" s="341"/>
      <c r="D9" s="330"/>
      <c r="E9" s="333" t="s">
        <v>157</v>
      </c>
      <c r="F9" s="333"/>
      <c r="G9" s="141">
        <v>34654</v>
      </c>
      <c r="H9" s="141">
        <v>322484287.80693698</v>
      </c>
      <c r="I9" s="141">
        <v>12810</v>
      </c>
      <c r="J9" s="142">
        <f t="shared" si="0"/>
        <v>9305.8315867414149</v>
      </c>
      <c r="K9" s="142">
        <f t="shared" si="1"/>
        <v>25174.417471267523</v>
      </c>
      <c r="L9" s="175">
        <f t="shared" si="2"/>
        <v>8.5952387342655465E-2</v>
      </c>
      <c r="O9" s="189"/>
      <c r="P9" s="189"/>
      <c r="Q9" s="190"/>
    </row>
    <row r="10" spans="2:17">
      <c r="B10" s="342"/>
      <c r="C10" s="342"/>
      <c r="D10" s="331"/>
      <c r="E10" s="345" t="s">
        <v>165</v>
      </c>
      <c r="F10" s="346"/>
      <c r="G10" s="127">
        <v>423652</v>
      </c>
      <c r="H10" s="127">
        <v>6646966449.9999905</v>
      </c>
      <c r="I10" s="127">
        <v>87102</v>
      </c>
      <c r="J10" s="127">
        <f t="shared" si="0"/>
        <v>15689.685048105499</v>
      </c>
      <c r="K10" s="127">
        <f t="shared" si="1"/>
        <v>76312.443457096175</v>
      </c>
      <c r="L10" s="102">
        <f t="shared" si="2"/>
        <v>0.58443597520062263</v>
      </c>
      <c r="O10" s="189"/>
      <c r="P10" s="189"/>
      <c r="Q10" s="190"/>
    </row>
    <row r="11" spans="2:17">
      <c r="B11" s="340">
        <v>2</v>
      </c>
      <c r="C11" s="340" t="s">
        <v>144</v>
      </c>
      <c r="D11" s="329">
        <f>地区別_歯科医療費!$D$7</f>
        <v>111560</v>
      </c>
      <c r="E11" s="265">
        <v>1101</v>
      </c>
      <c r="F11" s="235" t="s">
        <v>152</v>
      </c>
      <c r="G11" s="139">
        <v>62178</v>
      </c>
      <c r="H11" s="139">
        <v>483661614.38996202</v>
      </c>
      <c r="I11" s="139">
        <v>30208</v>
      </c>
      <c r="J11" s="139">
        <f>IFERROR(H11/G11,"-")</f>
        <v>7778.661494257809</v>
      </c>
      <c r="K11" s="139">
        <f>IFERROR(H11/I11,"-")</f>
        <v>16011.043908566009</v>
      </c>
      <c r="L11" s="104">
        <f>I11/$D$11</f>
        <v>0.27077805665112942</v>
      </c>
      <c r="O11" s="189"/>
      <c r="P11" s="189"/>
      <c r="Q11" s="190"/>
    </row>
    <row r="12" spans="2:17">
      <c r="B12" s="341"/>
      <c r="C12" s="341"/>
      <c r="D12" s="330"/>
      <c r="E12" s="264">
        <v>1102</v>
      </c>
      <c r="F12" s="236" t="s">
        <v>153</v>
      </c>
      <c r="G12" s="140">
        <v>251288</v>
      </c>
      <c r="H12" s="140">
        <v>1956526829.1006999</v>
      </c>
      <c r="I12" s="140">
        <v>55246</v>
      </c>
      <c r="J12" s="140">
        <f t="shared" ref="J12:J17" si="3">IFERROR(H12/G12,"-")</f>
        <v>7785.9938759538854</v>
      </c>
      <c r="K12" s="140">
        <f t="shared" ref="K12:K17" si="4">IFERROR(H12/I12,"-")</f>
        <v>35414.814268919014</v>
      </c>
      <c r="L12" s="105">
        <f t="shared" ref="L12:L16" si="5">I12/$D$11</f>
        <v>0.49521333811401935</v>
      </c>
      <c r="O12" s="189"/>
      <c r="P12" s="189"/>
      <c r="Q12" s="190"/>
    </row>
    <row r="13" spans="2:17" ht="24">
      <c r="B13" s="341"/>
      <c r="C13" s="341"/>
      <c r="D13" s="330"/>
      <c r="E13" s="264">
        <v>1103</v>
      </c>
      <c r="F13" s="237" t="s">
        <v>154</v>
      </c>
      <c r="G13" s="140">
        <v>110759</v>
      </c>
      <c r="H13" s="140">
        <v>1097808119.0383401</v>
      </c>
      <c r="I13" s="140">
        <v>36284</v>
      </c>
      <c r="J13" s="140">
        <f t="shared" si="3"/>
        <v>9911.6831953912551</v>
      </c>
      <c r="K13" s="140">
        <f t="shared" si="4"/>
        <v>30255.983878247716</v>
      </c>
      <c r="L13" s="105">
        <f t="shared" si="5"/>
        <v>0.32524202223019005</v>
      </c>
    </row>
    <row r="14" spans="2:17" ht="24">
      <c r="B14" s="341"/>
      <c r="C14" s="341"/>
      <c r="D14" s="330"/>
      <c r="E14" s="264">
        <v>1113</v>
      </c>
      <c r="F14" s="237" t="s">
        <v>155</v>
      </c>
      <c r="G14" s="140">
        <v>35990</v>
      </c>
      <c r="H14" s="140">
        <v>176811303.62455699</v>
      </c>
      <c r="I14" s="140">
        <v>11563</v>
      </c>
      <c r="J14" s="140">
        <f t="shared" si="3"/>
        <v>4912.7897645056128</v>
      </c>
      <c r="K14" s="140">
        <f t="shared" si="4"/>
        <v>15291.12718365104</v>
      </c>
      <c r="L14" s="106">
        <f t="shared" si="5"/>
        <v>0.10364826102545716</v>
      </c>
    </row>
    <row r="15" spans="2:17" ht="24">
      <c r="B15" s="341"/>
      <c r="C15" s="341"/>
      <c r="D15" s="330"/>
      <c r="E15" s="264">
        <v>1905</v>
      </c>
      <c r="F15" s="237" t="s">
        <v>156</v>
      </c>
      <c r="G15" s="140">
        <v>106436</v>
      </c>
      <c r="H15" s="140">
        <v>644239384.414711</v>
      </c>
      <c r="I15" s="140">
        <v>32861</v>
      </c>
      <c r="J15" s="140">
        <f t="shared" si="3"/>
        <v>6052.833481291208</v>
      </c>
      <c r="K15" s="140">
        <f t="shared" si="4"/>
        <v>19604.984157959618</v>
      </c>
      <c r="L15" s="105">
        <f t="shared" si="5"/>
        <v>0.29455898171387596</v>
      </c>
    </row>
    <row r="16" spans="2:17">
      <c r="B16" s="341"/>
      <c r="C16" s="341"/>
      <c r="D16" s="330"/>
      <c r="E16" s="333" t="s">
        <v>157</v>
      </c>
      <c r="F16" s="333"/>
      <c r="G16" s="141">
        <v>22300</v>
      </c>
      <c r="H16" s="141">
        <v>159305989.43171301</v>
      </c>
      <c r="I16" s="141">
        <v>9172</v>
      </c>
      <c r="J16" s="142">
        <f t="shared" si="3"/>
        <v>7143.7663422292835</v>
      </c>
      <c r="K16" s="142">
        <f t="shared" si="4"/>
        <v>17368.729767958244</v>
      </c>
      <c r="L16" s="175">
        <f t="shared" si="5"/>
        <v>8.2215847974184297E-2</v>
      </c>
    </row>
    <row r="17" spans="2:12">
      <c r="B17" s="342"/>
      <c r="C17" s="342"/>
      <c r="D17" s="331"/>
      <c r="E17" s="345" t="s">
        <v>165</v>
      </c>
      <c r="F17" s="346"/>
      <c r="G17" s="127">
        <v>291879</v>
      </c>
      <c r="H17" s="127">
        <v>4518353239.9999905</v>
      </c>
      <c r="I17" s="127">
        <v>62432</v>
      </c>
      <c r="J17" s="127">
        <f t="shared" si="3"/>
        <v>15480.227217442813</v>
      </c>
      <c r="K17" s="127">
        <f t="shared" si="4"/>
        <v>72372.393003587757</v>
      </c>
      <c r="L17" s="102">
        <f>I17/$D$11</f>
        <v>0.55962710648978131</v>
      </c>
    </row>
    <row r="18" spans="2:12">
      <c r="B18" s="340">
        <v>3</v>
      </c>
      <c r="C18" s="340" t="s">
        <v>145</v>
      </c>
      <c r="D18" s="329">
        <f>地区別_歯科医療費!$D$8</f>
        <v>177561</v>
      </c>
      <c r="E18" s="265">
        <v>1101</v>
      </c>
      <c r="F18" s="235" t="s">
        <v>152</v>
      </c>
      <c r="G18" s="139">
        <v>93465</v>
      </c>
      <c r="H18" s="139">
        <v>746961709.37733603</v>
      </c>
      <c r="I18" s="139">
        <v>45542</v>
      </c>
      <c r="J18" s="139">
        <f>IFERROR(H18/G18,"-")</f>
        <v>7991.8869028763283</v>
      </c>
      <c r="K18" s="139">
        <f>IFERROR(H18/I18,"-")</f>
        <v>16401.60092611954</v>
      </c>
      <c r="L18" s="104">
        <f>I18/$D$18</f>
        <v>0.25648650322987593</v>
      </c>
    </row>
    <row r="19" spans="2:12">
      <c r="B19" s="341"/>
      <c r="C19" s="341"/>
      <c r="D19" s="330"/>
      <c r="E19" s="264">
        <v>1102</v>
      </c>
      <c r="F19" s="236" t="s">
        <v>153</v>
      </c>
      <c r="G19" s="140">
        <v>373189</v>
      </c>
      <c r="H19" s="140">
        <v>2952117066.1757498</v>
      </c>
      <c r="I19" s="140">
        <v>82901</v>
      </c>
      <c r="J19" s="140">
        <f t="shared" ref="J19:J24" si="6">IFERROR(H19/G19,"-")</f>
        <v>7910.5146887388155</v>
      </c>
      <c r="K19" s="140">
        <f t="shared" ref="K19:K24" si="7">IFERROR(H19/I19,"-")</f>
        <v>35610.150253624801</v>
      </c>
      <c r="L19" s="105">
        <f t="shared" ref="L19:L24" si="8">I19/$D$18</f>
        <v>0.46688743586711046</v>
      </c>
    </row>
    <row r="20" spans="2:12" ht="24">
      <c r="B20" s="341"/>
      <c r="C20" s="341"/>
      <c r="D20" s="330"/>
      <c r="E20" s="264">
        <v>1103</v>
      </c>
      <c r="F20" s="237" t="s">
        <v>154</v>
      </c>
      <c r="G20" s="140">
        <v>166125</v>
      </c>
      <c r="H20" s="140">
        <v>1722494408.5874</v>
      </c>
      <c r="I20" s="140">
        <v>55234</v>
      </c>
      <c r="J20" s="140">
        <f t="shared" si="6"/>
        <v>10368.664611511813</v>
      </c>
      <c r="K20" s="140">
        <f t="shared" si="7"/>
        <v>31185.400452391641</v>
      </c>
      <c r="L20" s="105">
        <f t="shared" si="8"/>
        <v>0.31107056166613162</v>
      </c>
    </row>
    <row r="21" spans="2:12" ht="24">
      <c r="B21" s="341"/>
      <c r="C21" s="341"/>
      <c r="D21" s="330"/>
      <c r="E21" s="264">
        <v>1113</v>
      </c>
      <c r="F21" s="237" t="s">
        <v>155</v>
      </c>
      <c r="G21" s="140">
        <v>59752</v>
      </c>
      <c r="H21" s="140">
        <v>308968187.86046702</v>
      </c>
      <c r="I21" s="140">
        <v>19648</v>
      </c>
      <c r="J21" s="140">
        <f t="shared" si="6"/>
        <v>5170.8426138115383</v>
      </c>
      <c r="K21" s="140">
        <f t="shared" si="7"/>
        <v>15725.172427751782</v>
      </c>
      <c r="L21" s="106">
        <f t="shared" si="8"/>
        <v>0.11065492985509205</v>
      </c>
    </row>
    <row r="22" spans="2:12" ht="24">
      <c r="B22" s="341"/>
      <c r="C22" s="341"/>
      <c r="D22" s="330"/>
      <c r="E22" s="264">
        <v>1905</v>
      </c>
      <c r="F22" s="237" t="s">
        <v>156</v>
      </c>
      <c r="G22" s="140">
        <v>157530</v>
      </c>
      <c r="H22" s="140">
        <v>950438209.47277498</v>
      </c>
      <c r="I22" s="140">
        <v>49735</v>
      </c>
      <c r="J22" s="140">
        <f t="shared" si="6"/>
        <v>6033.3790990463722</v>
      </c>
      <c r="K22" s="140">
        <f t="shared" si="7"/>
        <v>19110.047440892227</v>
      </c>
      <c r="L22" s="105">
        <f t="shared" si="8"/>
        <v>0.28010092306306</v>
      </c>
    </row>
    <row r="23" spans="2:12">
      <c r="B23" s="341"/>
      <c r="C23" s="341"/>
      <c r="D23" s="330"/>
      <c r="E23" s="333" t="s">
        <v>157</v>
      </c>
      <c r="F23" s="333"/>
      <c r="G23" s="141">
        <v>35782</v>
      </c>
      <c r="H23" s="141">
        <v>287546778.52626002</v>
      </c>
      <c r="I23" s="141">
        <v>12968</v>
      </c>
      <c r="J23" s="142">
        <f t="shared" si="6"/>
        <v>8036.0734035621272</v>
      </c>
      <c r="K23" s="142">
        <f t="shared" si="7"/>
        <v>22173.564044282852</v>
      </c>
      <c r="L23" s="175">
        <f t="shared" si="8"/>
        <v>7.3034055901915404E-2</v>
      </c>
    </row>
    <row r="24" spans="2:12">
      <c r="B24" s="342"/>
      <c r="C24" s="342"/>
      <c r="D24" s="331"/>
      <c r="E24" s="345" t="s">
        <v>165</v>
      </c>
      <c r="F24" s="346"/>
      <c r="G24" s="127">
        <v>436678</v>
      </c>
      <c r="H24" s="127">
        <v>6968526359.9999905</v>
      </c>
      <c r="I24" s="127">
        <v>94637</v>
      </c>
      <c r="J24" s="127">
        <f t="shared" si="6"/>
        <v>15958.043134758313</v>
      </c>
      <c r="K24" s="127">
        <f t="shared" si="7"/>
        <v>73634.269471770982</v>
      </c>
      <c r="L24" s="102">
        <f t="shared" si="8"/>
        <v>0.53298303118364954</v>
      </c>
    </row>
    <row r="25" spans="2:12">
      <c r="B25" s="340">
        <v>4</v>
      </c>
      <c r="C25" s="340" t="s">
        <v>146</v>
      </c>
      <c r="D25" s="329">
        <f>地区別_歯科医療費!$D$9</f>
        <v>126386</v>
      </c>
      <c r="E25" s="265">
        <v>1101</v>
      </c>
      <c r="F25" s="235" t="s">
        <v>152</v>
      </c>
      <c r="G25" s="139">
        <v>66497</v>
      </c>
      <c r="H25" s="139">
        <v>538075409.44876504</v>
      </c>
      <c r="I25" s="139">
        <v>31809</v>
      </c>
      <c r="J25" s="139">
        <f>IFERROR(H25/G25,"-")</f>
        <v>8091.7245807895852</v>
      </c>
      <c r="K25" s="139">
        <f>IFERROR(H25/I25,"-")</f>
        <v>16915.822862987363</v>
      </c>
      <c r="L25" s="104">
        <f>I25/$D$25</f>
        <v>0.25168135711233841</v>
      </c>
    </row>
    <row r="26" spans="2:12">
      <c r="B26" s="341"/>
      <c r="C26" s="341"/>
      <c r="D26" s="330"/>
      <c r="E26" s="264">
        <v>1102</v>
      </c>
      <c r="F26" s="236" t="s">
        <v>153</v>
      </c>
      <c r="G26" s="140">
        <v>295955</v>
      </c>
      <c r="H26" s="140">
        <v>2305764078.8028102</v>
      </c>
      <c r="I26" s="140">
        <v>60429</v>
      </c>
      <c r="J26" s="140">
        <f t="shared" ref="J26:J31" si="9">IFERROR(H26/G26,"-")</f>
        <v>7790.927941081618</v>
      </c>
      <c r="K26" s="140">
        <f t="shared" ref="K26:K31" si="10">IFERROR(H26/I26,"-")</f>
        <v>38156.581753840212</v>
      </c>
      <c r="L26" s="105">
        <f t="shared" ref="L26:L31" si="11">I26/$D$25</f>
        <v>0.47813048913645501</v>
      </c>
    </row>
    <row r="27" spans="2:12" ht="24">
      <c r="B27" s="341"/>
      <c r="C27" s="341"/>
      <c r="D27" s="330"/>
      <c r="E27" s="264">
        <v>1103</v>
      </c>
      <c r="F27" s="237" t="s">
        <v>154</v>
      </c>
      <c r="G27" s="140">
        <v>137595</v>
      </c>
      <c r="H27" s="140">
        <v>1394311262.4435599</v>
      </c>
      <c r="I27" s="140">
        <v>42165</v>
      </c>
      <c r="J27" s="140">
        <f t="shared" si="9"/>
        <v>10133.444256285184</v>
      </c>
      <c r="K27" s="140">
        <f t="shared" si="10"/>
        <v>33067.977290253999</v>
      </c>
      <c r="L27" s="105">
        <f t="shared" si="11"/>
        <v>0.33362081243175667</v>
      </c>
    </row>
    <row r="28" spans="2:12" ht="24">
      <c r="B28" s="341"/>
      <c r="C28" s="341"/>
      <c r="D28" s="330"/>
      <c r="E28" s="264">
        <v>1113</v>
      </c>
      <c r="F28" s="237" t="s">
        <v>155</v>
      </c>
      <c r="G28" s="140">
        <v>64129</v>
      </c>
      <c r="H28" s="140">
        <v>318364064.34724402</v>
      </c>
      <c r="I28" s="140">
        <v>18821</v>
      </c>
      <c r="J28" s="140">
        <f t="shared" si="9"/>
        <v>4964.4320720305013</v>
      </c>
      <c r="K28" s="140">
        <f t="shared" si="10"/>
        <v>16915.363920474152</v>
      </c>
      <c r="L28" s="106">
        <f t="shared" si="11"/>
        <v>0.14891681040621588</v>
      </c>
    </row>
    <row r="29" spans="2:12" ht="24">
      <c r="B29" s="341"/>
      <c r="C29" s="341"/>
      <c r="D29" s="330"/>
      <c r="E29" s="264">
        <v>1905</v>
      </c>
      <c r="F29" s="237" t="s">
        <v>156</v>
      </c>
      <c r="G29" s="140">
        <v>120905</v>
      </c>
      <c r="H29" s="140">
        <v>759473784.23178399</v>
      </c>
      <c r="I29" s="140">
        <v>36621</v>
      </c>
      <c r="J29" s="140">
        <f t="shared" si="9"/>
        <v>6281.5746597062489</v>
      </c>
      <c r="K29" s="140">
        <f t="shared" si="10"/>
        <v>20738.750559290678</v>
      </c>
      <c r="L29" s="105">
        <f t="shared" si="11"/>
        <v>0.28975519440444353</v>
      </c>
    </row>
    <row r="30" spans="2:12">
      <c r="B30" s="341"/>
      <c r="C30" s="341"/>
      <c r="D30" s="330"/>
      <c r="E30" s="333" t="s">
        <v>157</v>
      </c>
      <c r="F30" s="333"/>
      <c r="G30" s="141">
        <v>36036</v>
      </c>
      <c r="H30" s="141">
        <v>323622880.72583002</v>
      </c>
      <c r="I30" s="141">
        <v>12421</v>
      </c>
      <c r="J30" s="142">
        <f t="shared" si="9"/>
        <v>8980.5439206857045</v>
      </c>
      <c r="K30" s="142">
        <f t="shared" si="10"/>
        <v>26054.4948656171</v>
      </c>
      <c r="L30" s="175">
        <f t="shared" si="11"/>
        <v>9.8278290316965486E-2</v>
      </c>
    </row>
    <row r="31" spans="2:12">
      <c r="B31" s="342"/>
      <c r="C31" s="342"/>
      <c r="D31" s="331"/>
      <c r="E31" s="345" t="s">
        <v>165</v>
      </c>
      <c r="F31" s="346"/>
      <c r="G31" s="127">
        <v>339038</v>
      </c>
      <c r="H31" s="127">
        <v>5639611479.9999905</v>
      </c>
      <c r="I31" s="127">
        <v>68205</v>
      </c>
      <c r="J31" s="127">
        <f t="shared" si="9"/>
        <v>16634.157469074235</v>
      </c>
      <c r="K31" s="127">
        <f t="shared" si="10"/>
        <v>82686.188402609638</v>
      </c>
      <c r="L31" s="102">
        <f t="shared" si="11"/>
        <v>0.53965629104489421</v>
      </c>
    </row>
    <row r="32" spans="2:12">
      <c r="B32" s="340">
        <v>5</v>
      </c>
      <c r="C32" s="340" t="s">
        <v>147</v>
      </c>
      <c r="D32" s="329">
        <f>地区別_歯科医療費!$D$10</f>
        <v>102040</v>
      </c>
      <c r="E32" s="265">
        <v>1101</v>
      </c>
      <c r="F32" s="235" t="s">
        <v>152</v>
      </c>
      <c r="G32" s="139">
        <v>57565</v>
      </c>
      <c r="H32" s="139">
        <v>449423081.63406998</v>
      </c>
      <c r="I32" s="139">
        <v>26864</v>
      </c>
      <c r="J32" s="139">
        <f>IFERROR(H32/G32,"-")</f>
        <v>7807.2280315134194</v>
      </c>
      <c r="K32" s="139">
        <f>IFERROR(H32/I32,"-")</f>
        <v>16729.56676720034</v>
      </c>
      <c r="L32" s="104">
        <f>I32/$D$32</f>
        <v>0.26326930615444921</v>
      </c>
    </row>
    <row r="33" spans="2:12">
      <c r="B33" s="341"/>
      <c r="C33" s="341"/>
      <c r="D33" s="330"/>
      <c r="E33" s="264">
        <v>1102</v>
      </c>
      <c r="F33" s="236" t="s">
        <v>153</v>
      </c>
      <c r="G33" s="140">
        <v>227970</v>
      </c>
      <c r="H33" s="140">
        <v>1764324876.70206</v>
      </c>
      <c r="I33" s="140">
        <v>49400</v>
      </c>
      <c r="J33" s="140">
        <f t="shared" ref="J33:J38" si="12">IFERROR(H33/G33,"-")</f>
        <v>7739.2853300963288</v>
      </c>
      <c r="K33" s="140">
        <f t="shared" ref="K33:K38" si="13">IFERROR(H33/I33,"-")</f>
        <v>35715.078475750204</v>
      </c>
      <c r="L33" s="105">
        <f t="shared" ref="L33:L37" si="14">I33/$D$32</f>
        <v>0.48412387299098392</v>
      </c>
    </row>
    <row r="34" spans="2:12" ht="24">
      <c r="B34" s="341"/>
      <c r="C34" s="341"/>
      <c r="D34" s="330"/>
      <c r="E34" s="264">
        <v>1103</v>
      </c>
      <c r="F34" s="237" t="s">
        <v>154</v>
      </c>
      <c r="G34" s="140">
        <v>107021</v>
      </c>
      <c r="H34" s="140">
        <v>1067033711.75586</v>
      </c>
      <c r="I34" s="140">
        <v>34421</v>
      </c>
      <c r="J34" s="140">
        <f t="shared" si="12"/>
        <v>9970.3208880113252</v>
      </c>
      <c r="K34" s="140">
        <f t="shared" si="13"/>
        <v>30999.49774137474</v>
      </c>
      <c r="L34" s="105">
        <f t="shared" si="14"/>
        <v>0.33732849862798903</v>
      </c>
    </row>
    <row r="35" spans="2:12" ht="24">
      <c r="B35" s="341"/>
      <c r="C35" s="341"/>
      <c r="D35" s="330"/>
      <c r="E35" s="264">
        <v>1113</v>
      </c>
      <c r="F35" s="237" t="s">
        <v>155</v>
      </c>
      <c r="G35" s="140">
        <v>47271</v>
      </c>
      <c r="H35" s="140">
        <v>258374189.97723699</v>
      </c>
      <c r="I35" s="140">
        <v>14535</v>
      </c>
      <c r="J35" s="140">
        <f t="shared" si="12"/>
        <v>5465.8075771030226</v>
      </c>
      <c r="K35" s="140">
        <f t="shared" si="13"/>
        <v>17776.002062417407</v>
      </c>
      <c r="L35" s="106">
        <f t="shared" si="14"/>
        <v>0.14244413955311641</v>
      </c>
    </row>
    <row r="36" spans="2:12" ht="24">
      <c r="B36" s="341"/>
      <c r="C36" s="341"/>
      <c r="D36" s="330"/>
      <c r="E36" s="264">
        <v>1905</v>
      </c>
      <c r="F36" s="237" t="s">
        <v>156</v>
      </c>
      <c r="G36" s="140">
        <v>96852</v>
      </c>
      <c r="H36" s="140">
        <v>585632723.37334204</v>
      </c>
      <c r="I36" s="140">
        <v>29349</v>
      </c>
      <c r="J36" s="140">
        <f t="shared" si="12"/>
        <v>6046.6766135272583</v>
      </c>
      <c r="K36" s="140">
        <f t="shared" si="13"/>
        <v>19954.094632639681</v>
      </c>
      <c r="L36" s="105">
        <f t="shared" si="14"/>
        <v>0.28762250098000786</v>
      </c>
    </row>
    <row r="37" spans="2:12">
      <c r="B37" s="341"/>
      <c r="C37" s="341"/>
      <c r="D37" s="330"/>
      <c r="E37" s="333" t="s">
        <v>157</v>
      </c>
      <c r="F37" s="333"/>
      <c r="G37" s="141">
        <v>20241</v>
      </c>
      <c r="H37" s="141">
        <v>200865206.55742201</v>
      </c>
      <c r="I37" s="141">
        <v>7997</v>
      </c>
      <c r="J37" s="142">
        <f t="shared" si="12"/>
        <v>9923.6799840631393</v>
      </c>
      <c r="K37" s="142">
        <f t="shared" si="13"/>
        <v>25117.569908393398</v>
      </c>
      <c r="L37" s="175">
        <f t="shared" si="14"/>
        <v>7.8371226969815758E-2</v>
      </c>
    </row>
    <row r="38" spans="2:12">
      <c r="B38" s="342"/>
      <c r="C38" s="342"/>
      <c r="D38" s="331"/>
      <c r="E38" s="345" t="s">
        <v>165</v>
      </c>
      <c r="F38" s="346"/>
      <c r="G38" s="127">
        <v>265111</v>
      </c>
      <c r="H38" s="127">
        <v>4325653789.9999905</v>
      </c>
      <c r="I38" s="127">
        <v>56191</v>
      </c>
      <c r="J38" s="127">
        <f t="shared" si="12"/>
        <v>16316.387437714733</v>
      </c>
      <c r="K38" s="127">
        <f t="shared" si="13"/>
        <v>76981.256606929761</v>
      </c>
      <c r="L38" s="102">
        <f>I38/$D$32</f>
        <v>0.55067620540964324</v>
      </c>
    </row>
    <row r="39" spans="2:12">
      <c r="B39" s="340">
        <v>6</v>
      </c>
      <c r="C39" s="340" t="s">
        <v>148</v>
      </c>
      <c r="D39" s="329">
        <f>地区別_歯科医療費!$D$11</f>
        <v>128043</v>
      </c>
      <c r="E39" s="265">
        <v>1101</v>
      </c>
      <c r="F39" s="235" t="s">
        <v>152</v>
      </c>
      <c r="G39" s="139">
        <v>75139</v>
      </c>
      <c r="H39" s="139">
        <v>622882435.39485204</v>
      </c>
      <c r="I39" s="139">
        <v>33622</v>
      </c>
      <c r="J39" s="139">
        <f>IFERROR(H39/G39,"-")</f>
        <v>8289.7354954797374</v>
      </c>
      <c r="K39" s="139">
        <f>IFERROR(H39/I39,"-")</f>
        <v>18526.037576433646</v>
      </c>
      <c r="L39" s="104">
        <f>I39/$D$39</f>
        <v>0.26258366330060995</v>
      </c>
    </row>
    <row r="40" spans="2:12">
      <c r="B40" s="341"/>
      <c r="C40" s="341"/>
      <c r="D40" s="330"/>
      <c r="E40" s="264">
        <v>1102</v>
      </c>
      <c r="F40" s="236" t="s">
        <v>153</v>
      </c>
      <c r="G40" s="140">
        <v>287354</v>
      </c>
      <c r="H40" s="140">
        <v>2312531118.9208398</v>
      </c>
      <c r="I40" s="140">
        <v>60449</v>
      </c>
      <c r="J40" s="140">
        <f t="shared" ref="J40:J45" si="15">IFERROR(H40/G40,"-")</f>
        <v>8047.6733190449404</v>
      </c>
      <c r="K40" s="140">
        <f t="shared" ref="K40:K45" si="16">IFERROR(H40/I40,"-")</f>
        <v>38255.903636467759</v>
      </c>
      <c r="L40" s="105">
        <f t="shared" ref="L40:L45" si="17">I40/$D$39</f>
        <v>0.47209921666940013</v>
      </c>
    </row>
    <row r="41" spans="2:12" ht="24">
      <c r="B41" s="341"/>
      <c r="C41" s="341"/>
      <c r="D41" s="330"/>
      <c r="E41" s="264">
        <v>1103</v>
      </c>
      <c r="F41" s="237" t="s">
        <v>154</v>
      </c>
      <c r="G41" s="140">
        <v>132738</v>
      </c>
      <c r="H41" s="140">
        <v>1400392827.18172</v>
      </c>
      <c r="I41" s="140">
        <v>42252</v>
      </c>
      <c r="J41" s="140">
        <f t="shared" si="15"/>
        <v>10550.052186877307</v>
      </c>
      <c r="K41" s="140">
        <f t="shared" si="16"/>
        <v>33143.82342094386</v>
      </c>
      <c r="L41" s="105">
        <f t="shared" si="17"/>
        <v>0.32998289637075046</v>
      </c>
    </row>
    <row r="42" spans="2:12" ht="24">
      <c r="B42" s="341"/>
      <c r="C42" s="341"/>
      <c r="D42" s="330"/>
      <c r="E42" s="264">
        <v>1113</v>
      </c>
      <c r="F42" s="237" t="s">
        <v>155</v>
      </c>
      <c r="G42" s="140">
        <v>57699</v>
      </c>
      <c r="H42" s="140">
        <v>317538886.54962802</v>
      </c>
      <c r="I42" s="140">
        <v>17055</v>
      </c>
      <c r="J42" s="140">
        <f t="shared" si="15"/>
        <v>5503.3689760589959</v>
      </c>
      <c r="K42" s="140">
        <f t="shared" si="16"/>
        <v>18618.521638793787</v>
      </c>
      <c r="L42" s="106">
        <f t="shared" si="17"/>
        <v>0.1331974414845013</v>
      </c>
    </row>
    <row r="43" spans="2:12" ht="24">
      <c r="B43" s="341"/>
      <c r="C43" s="341"/>
      <c r="D43" s="330"/>
      <c r="E43" s="264">
        <v>1905</v>
      </c>
      <c r="F43" s="237" t="s">
        <v>156</v>
      </c>
      <c r="G43" s="140">
        <v>120950</v>
      </c>
      <c r="H43" s="140">
        <v>778680387.60115004</v>
      </c>
      <c r="I43" s="140">
        <v>36560</v>
      </c>
      <c r="J43" s="140">
        <f t="shared" si="15"/>
        <v>6438.0354493687473</v>
      </c>
      <c r="K43" s="140">
        <f t="shared" si="16"/>
        <v>21298.697691497538</v>
      </c>
      <c r="L43" s="105">
        <f t="shared" si="17"/>
        <v>0.28552908007466243</v>
      </c>
    </row>
    <row r="44" spans="2:12">
      <c r="B44" s="341"/>
      <c r="C44" s="341"/>
      <c r="D44" s="330"/>
      <c r="E44" s="333" t="s">
        <v>157</v>
      </c>
      <c r="F44" s="333"/>
      <c r="G44" s="141">
        <v>27693</v>
      </c>
      <c r="H44" s="141">
        <v>253888514.35179701</v>
      </c>
      <c r="I44" s="141">
        <v>10845</v>
      </c>
      <c r="J44" s="142">
        <f t="shared" si="15"/>
        <v>9167.9671524138594</v>
      </c>
      <c r="K44" s="142">
        <f t="shared" si="16"/>
        <v>23410.651392512402</v>
      </c>
      <c r="L44" s="175">
        <f t="shared" si="17"/>
        <v>8.469810922893091E-2</v>
      </c>
    </row>
    <row r="45" spans="2:12">
      <c r="B45" s="342"/>
      <c r="C45" s="342"/>
      <c r="D45" s="331"/>
      <c r="E45" s="345" t="s">
        <v>165</v>
      </c>
      <c r="F45" s="346"/>
      <c r="G45" s="127">
        <v>335538</v>
      </c>
      <c r="H45" s="127">
        <v>5685914169.9999905</v>
      </c>
      <c r="I45" s="127">
        <v>69149</v>
      </c>
      <c r="J45" s="127">
        <f t="shared" si="15"/>
        <v>16945.663889037874</v>
      </c>
      <c r="K45" s="127">
        <f t="shared" si="16"/>
        <v>82226.990556623961</v>
      </c>
      <c r="L45" s="102">
        <f t="shared" si="17"/>
        <v>0.54004514108541657</v>
      </c>
    </row>
    <row r="46" spans="2:12">
      <c r="B46" s="340">
        <v>7</v>
      </c>
      <c r="C46" s="340" t="s">
        <v>149</v>
      </c>
      <c r="D46" s="329">
        <f>地区別_歯科医療費!$D$12</f>
        <v>130853</v>
      </c>
      <c r="E46" s="265">
        <v>1101</v>
      </c>
      <c r="F46" s="235" t="s">
        <v>152</v>
      </c>
      <c r="G46" s="139">
        <v>66036</v>
      </c>
      <c r="H46" s="139">
        <v>546520309.00893795</v>
      </c>
      <c r="I46" s="139">
        <v>31995</v>
      </c>
      <c r="J46" s="139">
        <f>IFERROR(H46/G46,"-")</f>
        <v>8276.0965081007016</v>
      </c>
      <c r="K46" s="139">
        <f>IFERROR(H46/I46,"-")</f>
        <v>17081.428629752711</v>
      </c>
      <c r="L46" s="104">
        <f>I46/$D$46</f>
        <v>0.2445110161784598</v>
      </c>
    </row>
    <row r="47" spans="2:12">
      <c r="B47" s="341"/>
      <c r="C47" s="341"/>
      <c r="D47" s="330"/>
      <c r="E47" s="264">
        <v>1102</v>
      </c>
      <c r="F47" s="236" t="s">
        <v>153</v>
      </c>
      <c r="G47" s="140">
        <v>242789</v>
      </c>
      <c r="H47" s="140">
        <v>1960411065.38431</v>
      </c>
      <c r="I47" s="140">
        <v>55442</v>
      </c>
      <c r="J47" s="140">
        <f t="shared" ref="J47:J52" si="18">IFERROR(H47/G47,"-")</f>
        <v>8074.5464802124889</v>
      </c>
      <c r="K47" s="140">
        <f t="shared" ref="K47:K52" si="19">IFERROR(H47/I47,"-")</f>
        <v>35359.674351291622</v>
      </c>
      <c r="L47" s="105">
        <f t="shared" ref="L47:L52" si="20">I47/$D$46</f>
        <v>0.4236968200958327</v>
      </c>
    </row>
    <row r="48" spans="2:12" ht="24">
      <c r="B48" s="341"/>
      <c r="C48" s="341"/>
      <c r="D48" s="330"/>
      <c r="E48" s="264">
        <v>1103</v>
      </c>
      <c r="F48" s="237" t="s">
        <v>154</v>
      </c>
      <c r="G48" s="140">
        <v>120521</v>
      </c>
      <c r="H48" s="140">
        <v>1276486003.36413</v>
      </c>
      <c r="I48" s="140">
        <v>41024</v>
      </c>
      <c r="J48" s="140">
        <f t="shared" si="18"/>
        <v>10591.399037214511</v>
      </c>
      <c r="K48" s="140">
        <f t="shared" si="19"/>
        <v>31115.590955638894</v>
      </c>
      <c r="L48" s="105">
        <f t="shared" si="20"/>
        <v>0.31351210900781795</v>
      </c>
    </row>
    <row r="49" spans="2:12" ht="24">
      <c r="B49" s="341"/>
      <c r="C49" s="341"/>
      <c r="D49" s="330"/>
      <c r="E49" s="264">
        <v>1113</v>
      </c>
      <c r="F49" s="237" t="s">
        <v>155</v>
      </c>
      <c r="G49" s="140">
        <v>54775</v>
      </c>
      <c r="H49" s="140">
        <v>298671331.05248499</v>
      </c>
      <c r="I49" s="140">
        <v>17551</v>
      </c>
      <c r="J49" s="140">
        <f t="shared" si="18"/>
        <v>5452.6943140572339</v>
      </c>
      <c r="K49" s="140">
        <f t="shared" si="19"/>
        <v>17017.339812687882</v>
      </c>
      <c r="L49" s="106">
        <f t="shared" si="20"/>
        <v>0.13412760884351141</v>
      </c>
    </row>
    <row r="50" spans="2:12" ht="24">
      <c r="B50" s="341"/>
      <c r="C50" s="341"/>
      <c r="D50" s="330"/>
      <c r="E50" s="264">
        <v>1905</v>
      </c>
      <c r="F50" s="237" t="s">
        <v>156</v>
      </c>
      <c r="G50" s="140">
        <v>102543</v>
      </c>
      <c r="H50" s="140">
        <v>652590050.55989599</v>
      </c>
      <c r="I50" s="140">
        <v>34414</v>
      </c>
      <c r="J50" s="140">
        <f t="shared" si="18"/>
        <v>6364.0623987975387</v>
      </c>
      <c r="K50" s="140">
        <f t="shared" si="19"/>
        <v>18962.923535767302</v>
      </c>
      <c r="L50" s="105">
        <f t="shared" si="20"/>
        <v>0.26299740930662652</v>
      </c>
    </row>
    <row r="51" spans="2:12">
      <c r="B51" s="341"/>
      <c r="C51" s="341"/>
      <c r="D51" s="330"/>
      <c r="E51" s="333" t="s">
        <v>157</v>
      </c>
      <c r="F51" s="333"/>
      <c r="G51" s="141">
        <v>30664</v>
      </c>
      <c r="H51" s="141">
        <v>256528800.630227</v>
      </c>
      <c r="I51" s="141">
        <v>11531</v>
      </c>
      <c r="J51" s="142">
        <f t="shared" si="18"/>
        <v>8365.7970463809997</v>
      </c>
      <c r="K51" s="142">
        <f t="shared" si="19"/>
        <v>22246.882371886826</v>
      </c>
      <c r="L51" s="175">
        <f t="shared" si="20"/>
        <v>8.8121785515043599E-2</v>
      </c>
    </row>
    <row r="52" spans="2:12">
      <c r="B52" s="342"/>
      <c r="C52" s="342"/>
      <c r="D52" s="331"/>
      <c r="E52" s="345" t="s">
        <v>165</v>
      </c>
      <c r="F52" s="346"/>
      <c r="G52" s="127">
        <v>294414</v>
      </c>
      <c r="H52" s="127">
        <v>4991207559.9999905</v>
      </c>
      <c r="I52" s="127">
        <v>66386</v>
      </c>
      <c r="J52" s="127">
        <f t="shared" si="18"/>
        <v>16953.023837181623</v>
      </c>
      <c r="K52" s="127">
        <f t="shared" si="19"/>
        <v>75184.640737504757</v>
      </c>
      <c r="L52" s="102">
        <f t="shared" si="20"/>
        <v>0.50733265572818353</v>
      </c>
    </row>
    <row r="53" spans="2:12">
      <c r="B53" s="340">
        <v>8</v>
      </c>
      <c r="C53" s="340" t="s">
        <v>211</v>
      </c>
      <c r="D53" s="329">
        <f>地区別_歯科医療費!$D$13</f>
        <v>359595</v>
      </c>
      <c r="E53" s="265">
        <v>1101</v>
      </c>
      <c r="F53" s="235" t="s">
        <v>152</v>
      </c>
      <c r="G53" s="139">
        <v>190307</v>
      </c>
      <c r="H53" s="139">
        <v>1613775758.66769</v>
      </c>
      <c r="I53" s="139">
        <v>88753</v>
      </c>
      <c r="J53" s="139">
        <f>IFERROR(H53/G53,"-")</f>
        <v>8479.8549641773025</v>
      </c>
      <c r="K53" s="139">
        <f>IFERROR(H53/I53,"-")</f>
        <v>18182.774201071399</v>
      </c>
      <c r="L53" s="104">
        <f>I53/$D$53</f>
        <v>0.24681377660979714</v>
      </c>
    </row>
    <row r="54" spans="2:12">
      <c r="B54" s="341"/>
      <c r="C54" s="341"/>
      <c r="D54" s="330"/>
      <c r="E54" s="264">
        <v>1102</v>
      </c>
      <c r="F54" s="236" t="s">
        <v>153</v>
      </c>
      <c r="G54" s="140">
        <v>823587</v>
      </c>
      <c r="H54" s="140">
        <v>6699577755.2123499</v>
      </c>
      <c r="I54" s="140">
        <v>166019</v>
      </c>
      <c r="J54" s="140">
        <f t="shared" ref="J54:J59" si="21">IFERROR(H54/G54,"-")</f>
        <v>8134.6327166557385</v>
      </c>
      <c r="K54" s="140">
        <f t="shared" ref="K54:K59" si="22">IFERROR(H54/I54,"-")</f>
        <v>40354.283276084963</v>
      </c>
      <c r="L54" s="105">
        <f t="shared" ref="L54:L59" si="23">I54/$D$53</f>
        <v>0.46168328258179342</v>
      </c>
    </row>
    <row r="55" spans="2:12" ht="24">
      <c r="B55" s="341"/>
      <c r="C55" s="341"/>
      <c r="D55" s="330"/>
      <c r="E55" s="264">
        <v>1103</v>
      </c>
      <c r="F55" s="237" t="s">
        <v>154</v>
      </c>
      <c r="G55" s="140">
        <v>350609</v>
      </c>
      <c r="H55" s="140">
        <v>3697204845.8997598</v>
      </c>
      <c r="I55" s="140">
        <v>112014</v>
      </c>
      <c r="J55" s="140">
        <f t="shared" si="21"/>
        <v>10545.09395337758</v>
      </c>
      <c r="K55" s="140">
        <f t="shared" si="22"/>
        <v>33006.631723710962</v>
      </c>
      <c r="L55" s="105">
        <f t="shared" si="23"/>
        <v>0.31150043799274185</v>
      </c>
    </row>
    <row r="56" spans="2:12" ht="24">
      <c r="B56" s="341"/>
      <c r="C56" s="341"/>
      <c r="D56" s="330"/>
      <c r="E56" s="264">
        <v>1113</v>
      </c>
      <c r="F56" s="237" t="s">
        <v>155</v>
      </c>
      <c r="G56" s="140">
        <v>139739</v>
      </c>
      <c r="H56" s="140">
        <v>747557405.42044604</v>
      </c>
      <c r="I56" s="140">
        <v>43078</v>
      </c>
      <c r="J56" s="140">
        <f t="shared" si="21"/>
        <v>5349.6690646165071</v>
      </c>
      <c r="K56" s="140">
        <f t="shared" si="22"/>
        <v>17353.577357826409</v>
      </c>
      <c r="L56" s="106">
        <f t="shared" si="23"/>
        <v>0.11979588147777361</v>
      </c>
    </row>
    <row r="57" spans="2:12" ht="24">
      <c r="B57" s="341"/>
      <c r="C57" s="341"/>
      <c r="D57" s="330"/>
      <c r="E57" s="264">
        <v>1905</v>
      </c>
      <c r="F57" s="237" t="s">
        <v>156</v>
      </c>
      <c r="G57" s="140">
        <v>355299</v>
      </c>
      <c r="H57" s="140">
        <v>2267818827.3934898</v>
      </c>
      <c r="I57" s="140">
        <v>101103</v>
      </c>
      <c r="J57" s="140">
        <f t="shared" si="21"/>
        <v>6382.8460744147596</v>
      </c>
      <c r="K57" s="140">
        <f t="shared" si="22"/>
        <v>22430.776805767284</v>
      </c>
      <c r="L57" s="105">
        <f t="shared" si="23"/>
        <v>0.28115796938222165</v>
      </c>
    </row>
    <row r="58" spans="2:12">
      <c r="B58" s="341"/>
      <c r="C58" s="341"/>
      <c r="D58" s="330"/>
      <c r="E58" s="333" t="s">
        <v>157</v>
      </c>
      <c r="F58" s="333"/>
      <c r="G58" s="141">
        <v>89134</v>
      </c>
      <c r="H58" s="141">
        <v>837327277.40624404</v>
      </c>
      <c r="I58" s="141">
        <v>29193</v>
      </c>
      <c r="J58" s="142">
        <f t="shared" si="21"/>
        <v>9394.0278390540534</v>
      </c>
      <c r="K58" s="142">
        <f t="shared" si="22"/>
        <v>28682.467626014593</v>
      </c>
      <c r="L58" s="175">
        <f t="shared" si="23"/>
        <v>8.1182997538897933E-2</v>
      </c>
    </row>
    <row r="59" spans="2:12" ht="14.25" thickBot="1">
      <c r="B59" s="341"/>
      <c r="C59" s="342"/>
      <c r="D59" s="330"/>
      <c r="E59" s="343" t="s">
        <v>165</v>
      </c>
      <c r="F59" s="344"/>
      <c r="G59" s="127">
        <v>941356</v>
      </c>
      <c r="H59" s="127">
        <v>15863261869.999901</v>
      </c>
      <c r="I59" s="127">
        <v>186788</v>
      </c>
      <c r="J59" s="124">
        <f t="shared" si="21"/>
        <v>16851.50131299944</v>
      </c>
      <c r="K59" s="124">
        <f t="shared" si="22"/>
        <v>84926.557755315662</v>
      </c>
      <c r="L59" s="173">
        <f t="shared" si="23"/>
        <v>0.51943992547171125</v>
      </c>
    </row>
    <row r="60" spans="2:12" ht="14.25" thickTop="1">
      <c r="B60" s="334" t="s">
        <v>150</v>
      </c>
      <c r="C60" s="335"/>
      <c r="D60" s="332">
        <f>地区別_歯科医療費!$D$14</f>
        <v>1264913</v>
      </c>
      <c r="E60" s="266">
        <v>1101</v>
      </c>
      <c r="F60" s="238" t="s">
        <v>152</v>
      </c>
      <c r="G60" s="143">
        <f>中分類別歯科医療費!D4</f>
        <v>703846</v>
      </c>
      <c r="H60" s="143">
        <f>中分類別歯科医療費!E4</f>
        <v>5736783110.3073597</v>
      </c>
      <c r="I60" s="143">
        <f>中分類別歯科医療費!F4</f>
        <v>332381</v>
      </c>
      <c r="J60" s="143">
        <f>中分類別歯科医療費!G4</f>
        <v>8150.6225940153954</v>
      </c>
      <c r="K60" s="143">
        <f>中分類別歯科医療費!H4</f>
        <v>17259.6601800565</v>
      </c>
      <c r="L60" s="108">
        <f>中分類別歯科医療費!I4</f>
        <v>0.26276985057470353</v>
      </c>
    </row>
    <row r="61" spans="2:12">
      <c r="B61" s="336"/>
      <c r="C61" s="337"/>
      <c r="D61" s="330"/>
      <c r="E61" s="264">
        <v>1102</v>
      </c>
      <c r="F61" s="236" t="s">
        <v>153</v>
      </c>
      <c r="G61" s="140">
        <f>中分類別歯科医療費!D5</f>
        <v>2870613</v>
      </c>
      <c r="H61" s="140">
        <f>中分類別歯科医療費!E5</f>
        <v>22854727094.038799</v>
      </c>
      <c r="I61" s="140">
        <f>中分類別歯科医療費!F5</f>
        <v>608384</v>
      </c>
      <c r="J61" s="140">
        <f>中分類別歯科医療費!G5</f>
        <v>7961.6190319067036</v>
      </c>
      <c r="K61" s="140">
        <f>中分類別歯科医療費!H5</f>
        <v>37566.285592715787</v>
      </c>
      <c r="L61" s="105">
        <f>中分類別歯科医療費!I5</f>
        <v>0.48096904688306624</v>
      </c>
    </row>
    <row r="62" spans="2:12" ht="24">
      <c r="B62" s="336"/>
      <c r="C62" s="337"/>
      <c r="D62" s="330"/>
      <c r="E62" s="264">
        <v>1103</v>
      </c>
      <c r="F62" s="237" t="s">
        <v>154</v>
      </c>
      <c r="G62" s="140">
        <f>中分類別歯科医療費!D6</f>
        <v>1277220</v>
      </c>
      <c r="H62" s="140">
        <f>中分類別歯科医療費!E6</f>
        <v>13154605492.5502</v>
      </c>
      <c r="I62" s="140">
        <f>中分類別歯科医療費!F6</f>
        <v>412667</v>
      </c>
      <c r="J62" s="140">
        <f>中分類別歯科医療費!G6</f>
        <v>10299.40456033432</v>
      </c>
      <c r="K62" s="140">
        <f>中分類別歯科医療費!H6</f>
        <v>31877.047334897627</v>
      </c>
      <c r="L62" s="105">
        <f>中分類別歯科医療費!I6</f>
        <v>0.32624140948824149</v>
      </c>
    </row>
    <row r="63" spans="2:12" ht="24">
      <c r="B63" s="336"/>
      <c r="C63" s="337"/>
      <c r="D63" s="330"/>
      <c r="E63" s="264">
        <v>1113</v>
      </c>
      <c r="F63" s="237" t="s">
        <v>155</v>
      </c>
      <c r="G63" s="140">
        <f>中分類別歯科医療費!D7</f>
        <v>516014</v>
      </c>
      <c r="H63" s="140">
        <f>中分類別歯科医療費!E7</f>
        <v>2713621659.3424001</v>
      </c>
      <c r="I63" s="140">
        <f>中分類別歯科医療費!F7</f>
        <v>160065</v>
      </c>
      <c r="J63" s="140">
        <f>中分類別歯科医療費!G7</f>
        <v>5258.8140231513098</v>
      </c>
      <c r="K63" s="140">
        <f>中分類別歯科医療費!H7</f>
        <v>16953.248113843751</v>
      </c>
      <c r="L63" s="106">
        <f>中分類別歯科医療費!I7</f>
        <v>0.12654229974709724</v>
      </c>
    </row>
    <row r="64" spans="2:12" ht="24">
      <c r="B64" s="336"/>
      <c r="C64" s="337"/>
      <c r="D64" s="330"/>
      <c r="E64" s="264">
        <v>1905</v>
      </c>
      <c r="F64" s="237" t="s">
        <v>156</v>
      </c>
      <c r="G64" s="140">
        <f>中分類別歯科医療費!D8</f>
        <v>1213435</v>
      </c>
      <c r="H64" s="140">
        <f>中分類別歯科医療費!E8</f>
        <v>7538187828.3246899</v>
      </c>
      <c r="I64" s="140">
        <f>中分類別歯科医療費!F8</f>
        <v>366553</v>
      </c>
      <c r="J64" s="140">
        <f>中分類別歯科医療費!G8</f>
        <v>6212.2716324522453</v>
      </c>
      <c r="K64" s="140">
        <f>中分類別歯科医療費!H8</f>
        <v>20565.069248716256</v>
      </c>
      <c r="L64" s="105">
        <f>中分類別歯科医療費!I8</f>
        <v>0.28978514727890375</v>
      </c>
    </row>
    <row r="65" spans="2:12">
      <c r="B65" s="336"/>
      <c r="C65" s="337"/>
      <c r="D65" s="330"/>
      <c r="E65" s="333" t="s">
        <v>157</v>
      </c>
      <c r="F65" s="333"/>
      <c r="G65" s="141">
        <f>中分類別歯科医療費!D9</f>
        <v>296504</v>
      </c>
      <c r="H65" s="141">
        <f>中分類別歯科医療費!E9</f>
        <v>2641569735.43643</v>
      </c>
      <c r="I65" s="141">
        <f>中分類別歯科医療費!F9</f>
        <v>106937</v>
      </c>
      <c r="J65" s="142">
        <f>中分類別歯科医療費!G9</f>
        <v>8909.0526112174884</v>
      </c>
      <c r="K65" s="142">
        <f>中分類別歯科医療費!H9</f>
        <v>24702.111854984058</v>
      </c>
      <c r="L65" s="175">
        <f>中分類別歯科医療費!I9</f>
        <v>8.4540992147286012E-2</v>
      </c>
    </row>
    <row r="66" spans="2:12">
      <c r="B66" s="338"/>
      <c r="C66" s="339"/>
      <c r="D66" s="331"/>
      <c r="E66" s="345" t="s">
        <v>165</v>
      </c>
      <c r="F66" s="346"/>
      <c r="G66" s="127">
        <f>中分類別歯科医療費!D10</f>
        <v>3327666</v>
      </c>
      <c r="H66" s="127">
        <f>中分類別歯科医療費!E10</f>
        <v>54639494919.999901</v>
      </c>
      <c r="I66" s="127">
        <f>中分類別歯科医療費!F10</f>
        <v>690883</v>
      </c>
      <c r="J66" s="127">
        <f>中分類別歯科医療費!G10</f>
        <v>16419.765361066857</v>
      </c>
      <c r="K66" s="127">
        <f>中分類別歯科医療費!H10</f>
        <v>79086.466044178102</v>
      </c>
      <c r="L66" s="102">
        <f>中分類別歯科医療費!I10</f>
        <v>0.54619013323445964</v>
      </c>
    </row>
  </sheetData>
  <mergeCells count="45">
    <mergeCell ref="E3:F3"/>
    <mergeCell ref="B4:B10"/>
    <mergeCell ref="C4:C10"/>
    <mergeCell ref="E9:F9"/>
    <mergeCell ref="B25:B31"/>
    <mergeCell ref="C25:C31"/>
    <mergeCell ref="E30:F30"/>
    <mergeCell ref="E10:F10"/>
    <mergeCell ref="D4:D10"/>
    <mergeCell ref="B32:B38"/>
    <mergeCell ref="C32:C38"/>
    <mergeCell ref="B11:B17"/>
    <mergeCell ref="C11:C17"/>
    <mergeCell ref="E16:F16"/>
    <mergeCell ref="B18:B24"/>
    <mergeCell ref="C18:C24"/>
    <mergeCell ref="E23:F23"/>
    <mergeCell ref="E37:F37"/>
    <mergeCell ref="E17:F17"/>
    <mergeCell ref="E24:F24"/>
    <mergeCell ref="E31:F31"/>
    <mergeCell ref="E38:F38"/>
    <mergeCell ref="D11:D17"/>
    <mergeCell ref="D18:D24"/>
    <mergeCell ref="D25:D31"/>
    <mergeCell ref="B39:B45"/>
    <mergeCell ref="C39:C45"/>
    <mergeCell ref="E44:F44"/>
    <mergeCell ref="B46:B52"/>
    <mergeCell ref="C46:C52"/>
    <mergeCell ref="E51:F51"/>
    <mergeCell ref="E45:F45"/>
    <mergeCell ref="E52:F52"/>
    <mergeCell ref="E65:F65"/>
    <mergeCell ref="B60:C66"/>
    <mergeCell ref="B53:B59"/>
    <mergeCell ref="C53:C59"/>
    <mergeCell ref="E58:F58"/>
    <mergeCell ref="E59:F59"/>
    <mergeCell ref="E66:F66"/>
    <mergeCell ref="D32:D38"/>
    <mergeCell ref="D39:D45"/>
    <mergeCell ref="D46:D52"/>
    <mergeCell ref="D53:D59"/>
    <mergeCell ref="D60:D66"/>
  </mergeCells>
  <phoneticPr fontId="4"/>
  <pageMargins left="0.59055118110236227" right="0.39370078740157483" top="0.74803149606299213" bottom="0.74803149606299213" header="0.31496062992125984" footer="0.31496062992125984"/>
  <pageSetup paperSize="9" scale="72" orientation="portrait" r:id="rId1"/>
  <headerFooter scaleWithDoc="0" alignWithMargins="0">
    <oddHeader>&amp;R&amp;"ＭＳ 明朝,標準"&amp;9 2-5.歯科医療費の状況</oddHeader>
  </headerFooter>
  <rowBreaks count="1" manualBreakCount="1">
    <brk id="45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122</v>
      </c>
    </row>
    <row r="2" spans="1:1" ht="16.5" customHeight="1">
      <c r="A2" s="2" t="s">
        <v>106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Q528"/>
  <sheetViews>
    <sheetView showGridLines="0" zoomScaleNormal="100" zoomScaleSheetLayoutView="100" workbookViewId="0"/>
  </sheetViews>
  <sheetFormatPr defaultColWidth="9" defaultRowHeight="13.5"/>
  <cols>
    <col min="1" max="2" width="2.625" style="3" customWidth="1"/>
    <col min="3" max="3" width="11.75" style="15" customWidth="1"/>
    <col min="4" max="4" width="9.875" style="15" customWidth="1"/>
    <col min="5" max="5" width="5.125" style="15" customWidth="1"/>
    <col min="6" max="6" width="19.75" style="15" customWidth="1"/>
    <col min="7" max="9" width="11.75" style="15" customWidth="1"/>
    <col min="10" max="11" width="12.75" style="15" customWidth="1"/>
    <col min="12" max="12" width="12.75" style="3" customWidth="1"/>
    <col min="13" max="14" width="9" style="3"/>
    <col min="15" max="15" width="5.5" style="3" customWidth="1"/>
    <col min="16" max="16" width="13.75" style="3" customWidth="1"/>
    <col min="17" max="17" width="12" style="3" customWidth="1"/>
    <col min="18" max="18" width="11.625" style="3" bestFit="1" customWidth="1"/>
    <col min="19" max="16384" width="9" style="3"/>
  </cols>
  <sheetData>
    <row r="1" spans="2:17">
      <c r="B1" s="14" t="s">
        <v>272</v>
      </c>
      <c r="C1" s="3"/>
      <c r="D1" s="3"/>
      <c r="E1" s="3"/>
      <c r="F1" s="3"/>
      <c r="G1" s="3"/>
      <c r="H1" s="3"/>
      <c r="I1" s="3"/>
      <c r="J1" s="3"/>
      <c r="K1" s="3"/>
    </row>
    <row r="2" spans="2:17">
      <c r="B2" s="27" t="s">
        <v>274</v>
      </c>
      <c r="C2" s="3"/>
      <c r="D2" s="3"/>
      <c r="E2" s="3"/>
      <c r="F2" s="3"/>
      <c r="G2" s="3"/>
      <c r="H2" s="3"/>
      <c r="I2" s="3"/>
      <c r="J2" s="3"/>
      <c r="K2" s="3"/>
    </row>
    <row r="3" spans="2:17" ht="60" customHeight="1">
      <c r="B3" s="70"/>
      <c r="C3" s="68" t="s">
        <v>95</v>
      </c>
      <c r="D3" s="193" t="s">
        <v>167</v>
      </c>
      <c r="E3" s="347" t="s">
        <v>140</v>
      </c>
      <c r="F3" s="348"/>
      <c r="G3" s="82" t="s">
        <v>214</v>
      </c>
      <c r="H3" s="82" t="s">
        <v>228</v>
      </c>
      <c r="I3" s="82" t="s">
        <v>232</v>
      </c>
      <c r="J3" s="71" t="s">
        <v>230</v>
      </c>
      <c r="K3" s="71" t="s">
        <v>233</v>
      </c>
      <c r="L3" s="192" t="s">
        <v>280</v>
      </c>
      <c r="O3" s="188"/>
      <c r="P3" s="48"/>
      <c r="Q3" s="48"/>
    </row>
    <row r="4" spans="2:17">
      <c r="B4" s="340">
        <v>1</v>
      </c>
      <c r="C4" s="340" t="s">
        <v>58</v>
      </c>
      <c r="D4" s="350">
        <f>市区町村別_歯科医療費!$D$6</f>
        <v>359595</v>
      </c>
      <c r="E4" s="265">
        <v>1101</v>
      </c>
      <c r="F4" s="235" t="s">
        <v>152</v>
      </c>
      <c r="G4" s="139">
        <v>190307</v>
      </c>
      <c r="H4" s="139">
        <v>1613775758.66769</v>
      </c>
      <c r="I4" s="139">
        <v>88753</v>
      </c>
      <c r="J4" s="139">
        <f t="shared" ref="J4:J11" si="0">IFERROR(H4/G4,"-")</f>
        <v>8479.8549641773025</v>
      </c>
      <c r="K4" s="139">
        <f t="shared" ref="K4:K11" si="1">IFERROR(H4/I4,"-")</f>
        <v>18182.774201071399</v>
      </c>
      <c r="L4" s="104">
        <f>I4/$D$4</f>
        <v>0.24681377660979714</v>
      </c>
      <c r="O4" s="189"/>
      <c r="P4" s="189"/>
      <c r="Q4" s="190"/>
    </row>
    <row r="5" spans="2:17">
      <c r="B5" s="341"/>
      <c r="C5" s="341"/>
      <c r="D5" s="351"/>
      <c r="E5" s="264">
        <v>1102</v>
      </c>
      <c r="F5" s="236" t="s">
        <v>153</v>
      </c>
      <c r="G5" s="140">
        <v>823587</v>
      </c>
      <c r="H5" s="140">
        <v>6699577755.2123499</v>
      </c>
      <c r="I5" s="140">
        <v>166019</v>
      </c>
      <c r="J5" s="140">
        <f t="shared" si="0"/>
        <v>8134.6327166557385</v>
      </c>
      <c r="K5" s="140">
        <f t="shared" si="1"/>
        <v>40354.283276084963</v>
      </c>
      <c r="L5" s="105">
        <f t="shared" ref="L5:L10" si="2">I5/$D$4</f>
        <v>0.46168328258179342</v>
      </c>
      <c r="O5" s="189"/>
      <c r="P5" s="189"/>
      <c r="Q5" s="190"/>
    </row>
    <row r="6" spans="2:17" ht="24">
      <c r="B6" s="341"/>
      <c r="C6" s="341"/>
      <c r="D6" s="351"/>
      <c r="E6" s="264">
        <v>1103</v>
      </c>
      <c r="F6" s="237" t="s">
        <v>154</v>
      </c>
      <c r="G6" s="140">
        <v>350609</v>
      </c>
      <c r="H6" s="140">
        <v>3697204845.8997598</v>
      </c>
      <c r="I6" s="140">
        <v>112014</v>
      </c>
      <c r="J6" s="140">
        <f t="shared" si="0"/>
        <v>10545.09395337758</v>
      </c>
      <c r="K6" s="140">
        <f t="shared" si="1"/>
        <v>33006.631723710962</v>
      </c>
      <c r="L6" s="105">
        <f t="shared" si="2"/>
        <v>0.31150043799274185</v>
      </c>
      <c r="O6" s="189"/>
      <c r="P6" s="189"/>
      <c r="Q6" s="190"/>
    </row>
    <row r="7" spans="2:17" ht="24">
      <c r="B7" s="341"/>
      <c r="C7" s="341"/>
      <c r="D7" s="351"/>
      <c r="E7" s="264">
        <v>1113</v>
      </c>
      <c r="F7" s="237" t="s">
        <v>155</v>
      </c>
      <c r="G7" s="140">
        <v>139739</v>
      </c>
      <c r="H7" s="140">
        <v>747557405.42044604</v>
      </c>
      <c r="I7" s="140">
        <v>43078</v>
      </c>
      <c r="J7" s="140">
        <f t="shared" si="0"/>
        <v>5349.6690646165071</v>
      </c>
      <c r="K7" s="140">
        <f t="shared" si="1"/>
        <v>17353.577357826409</v>
      </c>
      <c r="L7" s="106">
        <f t="shared" si="2"/>
        <v>0.11979588147777361</v>
      </c>
      <c r="O7" s="189"/>
      <c r="P7" s="189"/>
      <c r="Q7" s="190"/>
    </row>
    <row r="8" spans="2:17" ht="24">
      <c r="B8" s="341"/>
      <c r="C8" s="341"/>
      <c r="D8" s="351"/>
      <c r="E8" s="264">
        <v>1905</v>
      </c>
      <c r="F8" s="237" t="s">
        <v>156</v>
      </c>
      <c r="G8" s="140">
        <v>355299</v>
      </c>
      <c r="H8" s="140">
        <v>2267818827.3934898</v>
      </c>
      <c r="I8" s="140">
        <v>101103</v>
      </c>
      <c r="J8" s="140">
        <f t="shared" si="0"/>
        <v>6382.8460744147596</v>
      </c>
      <c r="K8" s="140">
        <f t="shared" si="1"/>
        <v>22430.776805767284</v>
      </c>
      <c r="L8" s="105">
        <f t="shared" si="2"/>
        <v>0.28115796938222165</v>
      </c>
      <c r="O8" s="189"/>
      <c r="P8" s="189"/>
      <c r="Q8" s="190"/>
    </row>
    <row r="9" spans="2:17">
      <c r="B9" s="341"/>
      <c r="C9" s="341"/>
      <c r="D9" s="351"/>
      <c r="E9" s="333" t="s">
        <v>157</v>
      </c>
      <c r="F9" s="333"/>
      <c r="G9" s="141">
        <v>89134</v>
      </c>
      <c r="H9" s="141">
        <v>837327277.40624404</v>
      </c>
      <c r="I9" s="141">
        <v>29193</v>
      </c>
      <c r="J9" s="142">
        <f t="shared" si="0"/>
        <v>9394.0278390540534</v>
      </c>
      <c r="K9" s="142">
        <f t="shared" si="1"/>
        <v>28682.467626014593</v>
      </c>
      <c r="L9" s="175">
        <f t="shared" si="2"/>
        <v>8.1182997538897933E-2</v>
      </c>
      <c r="O9" s="189"/>
      <c r="P9" s="189"/>
      <c r="Q9" s="190"/>
    </row>
    <row r="10" spans="2:17">
      <c r="B10" s="342"/>
      <c r="C10" s="342"/>
      <c r="D10" s="352"/>
      <c r="E10" s="345" t="s">
        <v>165</v>
      </c>
      <c r="F10" s="346"/>
      <c r="G10" s="127">
        <v>941356</v>
      </c>
      <c r="H10" s="127">
        <v>15863261869.999901</v>
      </c>
      <c r="I10" s="127">
        <v>186788</v>
      </c>
      <c r="J10" s="127">
        <f t="shared" si="0"/>
        <v>16851.50131299944</v>
      </c>
      <c r="K10" s="127">
        <f t="shared" si="1"/>
        <v>84926.557755315662</v>
      </c>
      <c r="L10" s="102">
        <f t="shared" si="2"/>
        <v>0.51943992547171125</v>
      </c>
      <c r="O10" s="189"/>
      <c r="P10" s="189"/>
      <c r="Q10" s="190"/>
    </row>
    <row r="11" spans="2:17">
      <c r="B11" s="340">
        <v>2</v>
      </c>
      <c r="C11" s="340" t="s">
        <v>77</v>
      </c>
      <c r="D11" s="350">
        <f>市区町村別_歯科医療費!$D$7</f>
        <v>13587</v>
      </c>
      <c r="E11" s="265">
        <v>1101</v>
      </c>
      <c r="F11" s="235" t="s">
        <v>152</v>
      </c>
      <c r="G11" s="139">
        <v>7595</v>
      </c>
      <c r="H11" s="139">
        <v>61158612.6827894</v>
      </c>
      <c r="I11" s="139">
        <v>3482</v>
      </c>
      <c r="J11" s="139">
        <f t="shared" si="0"/>
        <v>8052.4835658708889</v>
      </c>
      <c r="K11" s="139">
        <f t="shared" si="1"/>
        <v>17564.219610220964</v>
      </c>
      <c r="L11" s="104">
        <f>I11/$D$11</f>
        <v>0.25627437992198426</v>
      </c>
      <c r="O11" s="189"/>
      <c r="P11" s="189"/>
      <c r="Q11" s="190"/>
    </row>
    <row r="12" spans="2:17">
      <c r="B12" s="341"/>
      <c r="C12" s="341"/>
      <c r="D12" s="351"/>
      <c r="E12" s="264">
        <v>1102</v>
      </c>
      <c r="F12" s="236" t="s">
        <v>153</v>
      </c>
      <c r="G12" s="140">
        <v>33038</v>
      </c>
      <c r="H12" s="140">
        <v>272944480.96492797</v>
      </c>
      <c r="I12" s="140">
        <v>6439</v>
      </c>
      <c r="J12" s="140">
        <f t="shared" ref="J12:J17" si="3">IFERROR(H12/G12,"-")</f>
        <v>8261.53159891422</v>
      </c>
      <c r="K12" s="140">
        <f t="shared" ref="K12:K17" si="4">IFERROR(H12/I12,"-")</f>
        <v>42389.265563740948</v>
      </c>
      <c r="L12" s="105">
        <f>I12/$D$11</f>
        <v>0.47390888349157284</v>
      </c>
      <c r="O12" s="189"/>
      <c r="P12" s="189"/>
      <c r="Q12" s="190"/>
    </row>
    <row r="13" spans="2:17" ht="24">
      <c r="B13" s="341"/>
      <c r="C13" s="341"/>
      <c r="D13" s="351"/>
      <c r="E13" s="264">
        <v>1103</v>
      </c>
      <c r="F13" s="237" t="s">
        <v>154</v>
      </c>
      <c r="G13" s="140">
        <v>13392</v>
      </c>
      <c r="H13" s="140">
        <v>131787984.27010401</v>
      </c>
      <c r="I13" s="140">
        <v>4245</v>
      </c>
      <c r="J13" s="140">
        <f t="shared" si="3"/>
        <v>9840.7993033231778</v>
      </c>
      <c r="K13" s="140">
        <f t="shared" si="4"/>
        <v>31045.461547727682</v>
      </c>
      <c r="L13" s="105">
        <f t="shared" ref="L13:L17" si="5">I13/$D$11</f>
        <v>0.31243100022079928</v>
      </c>
      <c r="O13" s="189"/>
      <c r="P13" s="189"/>
      <c r="Q13" s="190"/>
    </row>
    <row r="14" spans="2:17" ht="24">
      <c r="B14" s="341"/>
      <c r="C14" s="341"/>
      <c r="D14" s="351"/>
      <c r="E14" s="264">
        <v>1113</v>
      </c>
      <c r="F14" s="237" t="s">
        <v>155</v>
      </c>
      <c r="G14" s="140">
        <v>6384</v>
      </c>
      <c r="H14" s="140">
        <v>37443265.124661401</v>
      </c>
      <c r="I14" s="140">
        <v>1820</v>
      </c>
      <c r="J14" s="140">
        <f t="shared" si="3"/>
        <v>5865.1731084995927</v>
      </c>
      <c r="K14" s="140">
        <f t="shared" si="4"/>
        <v>20573.222595967803</v>
      </c>
      <c r="L14" s="106">
        <f t="shared" si="5"/>
        <v>0.13395157135497165</v>
      </c>
      <c r="O14" s="189"/>
      <c r="P14" s="189"/>
      <c r="Q14" s="190"/>
    </row>
    <row r="15" spans="2:17" ht="24">
      <c r="B15" s="341"/>
      <c r="C15" s="341"/>
      <c r="D15" s="351"/>
      <c r="E15" s="264">
        <v>1905</v>
      </c>
      <c r="F15" s="237" t="s">
        <v>156</v>
      </c>
      <c r="G15" s="140">
        <v>13880</v>
      </c>
      <c r="H15" s="140">
        <v>83944738.708777294</v>
      </c>
      <c r="I15" s="140">
        <v>3829</v>
      </c>
      <c r="J15" s="140">
        <f t="shared" si="3"/>
        <v>6047.8918378081626</v>
      </c>
      <c r="K15" s="140">
        <f t="shared" si="4"/>
        <v>21923.410475000597</v>
      </c>
      <c r="L15" s="105">
        <f t="shared" si="5"/>
        <v>0.28181349819680579</v>
      </c>
      <c r="O15" s="189"/>
      <c r="P15" s="189"/>
      <c r="Q15" s="190"/>
    </row>
    <row r="16" spans="2:17">
      <c r="B16" s="341"/>
      <c r="C16" s="341"/>
      <c r="D16" s="351"/>
      <c r="E16" s="333" t="s">
        <v>157</v>
      </c>
      <c r="F16" s="333"/>
      <c r="G16" s="141">
        <v>4421</v>
      </c>
      <c r="H16" s="141">
        <v>43726868.248738699</v>
      </c>
      <c r="I16" s="141">
        <v>1278</v>
      </c>
      <c r="J16" s="142">
        <f t="shared" si="3"/>
        <v>9890.7188981539693</v>
      </c>
      <c r="K16" s="142">
        <f t="shared" si="4"/>
        <v>34215.076876947336</v>
      </c>
      <c r="L16" s="175">
        <f t="shared" si="5"/>
        <v>9.4060499006403175E-2</v>
      </c>
      <c r="O16" s="189"/>
      <c r="P16" s="189"/>
      <c r="Q16" s="190"/>
    </row>
    <row r="17" spans="2:17">
      <c r="B17" s="342"/>
      <c r="C17" s="342"/>
      <c r="D17" s="352"/>
      <c r="E17" s="345" t="s">
        <v>165</v>
      </c>
      <c r="F17" s="346"/>
      <c r="G17" s="127">
        <v>36959</v>
      </c>
      <c r="H17" s="127">
        <v>631005949.99999905</v>
      </c>
      <c r="I17" s="127">
        <v>7095</v>
      </c>
      <c r="J17" s="127">
        <f t="shared" si="3"/>
        <v>17073.133742796046</v>
      </c>
      <c r="K17" s="127">
        <f t="shared" si="4"/>
        <v>88936.708949964624</v>
      </c>
      <c r="L17" s="102">
        <f t="shared" si="5"/>
        <v>0.52219032899094719</v>
      </c>
      <c r="O17" s="189"/>
      <c r="P17" s="189"/>
      <c r="Q17" s="190"/>
    </row>
    <row r="18" spans="2:17">
      <c r="B18" s="340">
        <v>3</v>
      </c>
      <c r="C18" s="340" t="s">
        <v>78</v>
      </c>
      <c r="D18" s="350">
        <f>市区町村別_歯科医療費!$D$8</f>
        <v>8534</v>
      </c>
      <c r="E18" s="265">
        <v>1101</v>
      </c>
      <c r="F18" s="235" t="s">
        <v>152</v>
      </c>
      <c r="G18" s="139">
        <v>4705</v>
      </c>
      <c r="H18" s="139">
        <v>38916704.685952902</v>
      </c>
      <c r="I18" s="139">
        <v>2218</v>
      </c>
      <c r="J18" s="139">
        <f>IFERROR(H18/G18,"-")</f>
        <v>8271.3506240069928</v>
      </c>
      <c r="K18" s="139">
        <f>IFERROR(H18/I18,"-")</f>
        <v>17545.854231719073</v>
      </c>
      <c r="L18" s="104">
        <f>I18/$D$18</f>
        <v>0.2599015701898289</v>
      </c>
      <c r="O18" s="189"/>
      <c r="P18" s="189"/>
      <c r="Q18" s="190"/>
    </row>
    <row r="19" spans="2:17">
      <c r="B19" s="341"/>
      <c r="C19" s="341"/>
      <c r="D19" s="351"/>
      <c r="E19" s="264">
        <v>1102</v>
      </c>
      <c r="F19" s="236" t="s">
        <v>153</v>
      </c>
      <c r="G19" s="140">
        <v>22240</v>
      </c>
      <c r="H19" s="140">
        <v>178544874.19712701</v>
      </c>
      <c r="I19" s="140">
        <v>4261</v>
      </c>
      <c r="J19" s="140">
        <f t="shared" ref="J19:J24" si="6">IFERROR(H19/G19,"-")</f>
        <v>8028.0968613816103</v>
      </c>
      <c r="K19" s="140">
        <f t="shared" ref="K19:K24" si="7">IFERROR(H19/I19,"-")</f>
        <v>41902.106124648446</v>
      </c>
      <c r="L19" s="105">
        <f t="shared" ref="L19:L23" si="8">I19/$D$18</f>
        <v>0.49929692992734942</v>
      </c>
      <c r="O19" s="189"/>
      <c r="P19" s="189"/>
      <c r="Q19" s="190"/>
    </row>
    <row r="20" spans="2:17" ht="24">
      <c r="B20" s="341"/>
      <c r="C20" s="341"/>
      <c r="D20" s="351"/>
      <c r="E20" s="264">
        <v>1103</v>
      </c>
      <c r="F20" s="237" t="s">
        <v>154</v>
      </c>
      <c r="G20" s="140">
        <v>9818</v>
      </c>
      <c r="H20" s="140">
        <v>96252076.804528698</v>
      </c>
      <c r="I20" s="140">
        <v>2822</v>
      </c>
      <c r="J20" s="140">
        <f t="shared" si="6"/>
        <v>9803.6338159022907</v>
      </c>
      <c r="K20" s="140">
        <f t="shared" si="7"/>
        <v>34107.752234064035</v>
      </c>
      <c r="L20" s="105">
        <f t="shared" si="8"/>
        <v>0.33067729083665337</v>
      </c>
      <c r="O20" s="189"/>
      <c r="P20" s="189"/>
      <c r="Q20" s="190"/>
    </row>
    <row r="21" spans="2:17" ht="24">
      <c r="B21" s="341"/>
      <c r="C21" s="341"/>
      <c r="D21" s="351"/>
      <c r="E21" s="264">
        <v>1113</v>
      </c>
      <c r="F21" s="237" t="s">
        <v>155</v>
      </c>
      <c r="G21" s="140">
        <v>2549</v>
      </c>
      <c r="H21" s="140">
        <v>13972342.880802801</v>
      </c>
      <c r="I21" s="140">
        <v>862</v>
      </c>
      <c r="J21" s="140">
        <f t="shared" si="6"/>
        <v>5481.499757082307</v>
      </c>
      <c r="K21" s="140">
        <f t="shared" si="7"/>
        <v>16209.21447888956</v>
      </c>
      <c r="L21" s="106">
        <f t="shared" si="8"/>
        <v>0.10100773377079916</v>
      </c>
      <c r="O21" s="189"/>
      <c r="P21" s="189"/>
      <c r="Q21" s="190"/>
    </row>
    <row r="22" spans="2:17" ht="24">
      <c r="B22" s="341"/>
      <c r="C22" s="341"/>
      <c r="D22" s="351"/>
      <c r="E22" s="264">
        <v>1905</v>
      </c>
      <c r="F22" s="237" t="s">
        <v>156</v>
      </c>
      <c r="G22" s="140">
        <v>8211</v>
      </c>
      <c r="H22" s="140">
        <v>54698371.058377899</v>
      </c>
      <c r="I22" s="140">
        <v>2363</v>
      </c>
      <c r="J22" s="140">
        <f t="shared" si="6"/>
        <v>6661.5967675530264</v>
      </c>
      <c r="K22" s="140">
        <f t="shared" si="7"/>
        <v>23147.85063833174</v>
      </c>
      <c r="L22" s="105">
        <f t="shared" si="8"/>
        <v>0.27689243027888444</v>
      </c>
      <c r="O22" s="189"/>
      <c r="P22" s="189"/>
      <c r="Q22" s="190"/>
    </row>
    <row r="23" spans="2:17">
      <c r="B23" s="341"/>
      <c r="C23" s="341"/>
      <c r="D23" s="351"/>
      <c r="E23" s="333" t="s">
        <v>157</v>
      </c>
      <c r="F23" s="333"/>
      <c r="G23" s="141">
        <v>2198</v>
      </c>
      <c r="H23" s="141">
        <v>24475860.373210099</v>
      </c>
      <c r="I23" s="141">
        <v>638</v>
      </c>
      <c r="J23" s="142">
        <f t="shared" si="6"/>
        <v>11135.514273525978</v>
      </c>
      <c r="K23" s="142">
        <f t="shared" si="7"/>
        <v>38363.417512868495</v>
      </c>
      <c r="L23" s="175">
        <f t="shared" si="8"/>
        <v>7.4759784391844386E-2</v>
      </c>
      <c r="O23" s="189"/>
      <c r="P23" s="189"/>
      <c r="Q23" s="190"/>
    </row>
    <row r="24" spans="2:17">
      <c r="B24" s="342"/>
      <c r="C24" s="342"/>
      <c r="D24" s="352"/>
      <c r="E24" s="345" t="s">
        <v>165</v>
      </c>
      <c r="F24" s="346"/>
      <c r="G24" s="127">
        <v>24714</v>
      </c>
      <c r="H24" s="127">
        <v>406860229.99999899</v>
      </c>
      <c r="I24" s="127">
        <v>4650</v>
      </c>
      <c r="J24" s="127">
        <f t="shared" si="6"/>
        <v>16462.742979687584</v>
      </c>
      <c r="K24" s="127">
        <f t="shared" si="7"/>
        <v>87496.823655913759</v>
      </c>
      <c r="L24" s="102">
        <f>I24/$D$18</f>
        <v>0.54487930630419501</v>
      </c>
      <c r="O24" s="189"/>
      <c r="P24" s="189"/>
      <c r="Q24" s="190"/>
    </row>
    <row r="25" spans="2:17">
      <c r="B25" s="340">
        <v>4</v>
      </c>
      <c r="C25" s="340" t="s">
        <v>79</v>
      </c>
      <c r="D25" s="350">
        <f>市区町村別_歯科医療費!$D$9</f>
        <v>9792</v>
      </c>
      <c r="E25" s="265">
        <v>1101</v>
      </c>
      <c r="F25" s="235" t="s">
        <v>152</v>
      </c>
      <c r="G25" s="139">
        <v>4450</v>
      </c>
      <c r="H25" s="139">
        <v>41976733.562826</v>
      </c>
      <c r="I25" s="139">
        <v>2216</v>
      </c>
      <c r="J25" s="139">
        <f>IFERROR(H25/G25,"-")</f>
        <v>9432.9738343429217</v>
      </c>
      <c r="K25" s="139">
        <f>IFERROR(H25/I25,"-")</f>
        <v>18942.569297304151</v>
      </c>
      <c r="L25" s="104">
        <f>I25/$D$25</f>
        <v>0.22630718954248366</v>
      </c>
      <c r="O25" s="189"/>
      <c r="P25" s="189"/>
      <c r="Q25" s="190"/>
    </row>
    <row r="26" spans="2:17">
      <c r="B26" s="341"/>
      <c r="C26" s="341"/>
      <c r="D26" s="351"/>
      <c r="E26" s="264">
        <v>1102</v>
      </c>
      <c r="F26" s="236" t="s">
        <v>153</v>
      </c>
      <c r="G26" s="140">
        <v>22727</v>
      </c>
      <c r="H26" s="140">
        <v>190690185.50635299</v>
      </c>
      <c r="I26" s="140">
        <v>4288</v>
      </c>
      <c r="J26" s="140">
        <f t="shared" ref="J26:J31" si="9">IFERROR(H26/G26,"-")</f>
        <v>8390.4688479057058</v>
      </c>
      <c r="K26" s="140">
        <f t="shared" ref="K26:K31" si="10">IFERROR(H26/I26,"-")</f>
        <v>44470.658933384562</v>
      </c>
      <c r="L26" s="105">
        <f t="shared" ref="L26:L30" si="11">I26/$D$25</f>
        <v>0.43790849673202614</v>
      </c>
      <c r="O26" s="189"/>
      <c r="P26" s="189"/>
      <c r="Q26" s="190"/>
    </row>
    <row r="27" spans="2:17" ht="24">
      <c r="B27" s="341"/>
      <c r="C27" s="341"/>
      <c r="D27" s="351"/>
      <c r="E27" s="264">
        <v>1103</v>
      </c>
      <c r="F27" s="237" t="s">
        <v>154</v>
      </c>
      <c r="G27" s="140">
        <v>9852</v>
      </c>
      <c r="H27" s="140">
        <v>105149852.661033</v>
      </c>
      <c r="I27" s="140">
        <v>3032</v>
      </c>
      <c r="J27" s="140">
        <f t="shared" si="9"/>
        <v>10672.944849881547</v>
      </c>
      <c r="K27" s="140">
        <f t="shared" si="10"/>
        <v>34680.030561026717</v>
      </c>
      <c r="L27" s="105">
        <f t="shared" si="11"/>
        <v>0.309640522875817</v>
      </c>
      <c r="O27" s="189"/>
      <c r="P27" s="189"/>
      <c r="Q27" s="190"/>
    </row>
    <row r="28" spans="2:17" ht="24">
      <c r="B28" s="341"/>
      <c r="C28" s="341"/>
      <c r="D28" s="351"/>
      <c r="E28" s="264">
        <v>1113</v>
      </c>
      <c r="F28" s="237" t="s">
        <v>155</v>
      </c>
      <c r="G28" s="140">
        <v>2970</v>
      </c>
      <c r="H28" s="140">
        <v>16120037.8250609</v>
      </c>
      <c r="I28" s="140">
        <v>993</v>
      </c>
      <c r="J28" s="140">
        <f t="shared" si="9"/>
        <v>5427.6221633201685</v>
      </c>
      <c r="K28" s="140">
        <f t="shared" si="10"/>
        <v>16233.67353983978</v>
      </c>
      <c r="L28" s="106">
        <f t="shared" si="11"/>
        <v>0.1014093137254902</v>
      </c>
      <c r="O28" s="189"/>
      <c r="P28" s="189"/>
      <c r="Q28" s="190"/>
    </row>
    <row r="29" spans="2:17" ht="24">
      <c r="B29" s="341"/>
      <c r="C29" s="341"/>
      <c r="D29" s="351"/>
      <c r="E29" s="264">
        <v>1905</v>
      </c>
      <c r="F29" s="237" t="s">
        <v>156</v>
      </c>
      <c r="G29" s="140">
        <v>8906</v>
      </c>
      <c r="H29" s="140">
        <v>56385025.6968266</v>
      </c>
      <c r="I29" s="140">
        <v>2506</v>
      </c>
      <c r="J29" s="140">
        <f t="shared" si="9"/>
        <v>6331.1279695516059</v>
      </c>
      <c r="K29" s="140">
        <f t="shared" si="10"/>
        <v>22500.010254120749</v>
      </c>
      <c r="L29" s="105">
        <f t="shared" si="11"/>
        <v>0.25592320261437906</v>
      </c>
      <c r="O29" s="189"/>
      <c r="P29" s="189"/>
      <c r="Q29" s="190"/>
    </row>
    <row r="30" spans="2:17">
      <c r="B30" s="341"/>
      <c r="C30" s="341"/>
      <c r="D30" s="351"/>
      <c r="E30" s="333" t="s">
        <v>157</v>
      </c>
      <c r="F30" s="333"/>
      <c r="G30" s="141">
        <v>3086</v>
      </c>
      <c r="H30" s="141">
        <v>28909324.747899599</v>
      </c>
      <c r="I30" s="141">
        <v>857</v>
      </c>
      <c r="J30" s="142">
        <f t="shared" si="9"/>
        <v>9367.895252073753</v>
      </c>
      <c r="K30" s="142">
        <f t="shared" si="10"/>
        <v>33733.167733838505</v>
      </c>
      <c r="L30" s="175">
        <f t="shared" si="11"/>
        <v>8.7520424836601302E-2</v>
      </c>
      <c r="O30" s="189"/>
      <c r="P30" s="189"/>
      <c r="Q30" s="190"/>
    </row>
    <row r="31" spans="2:17">
      <c r="B31" s="342"/>
      <c r="C31" s="342"/>
      <c r="D31" s="352"/>
      <c r="E31" s="345" t="s">
        <v>165</v>
      </c>
      <c r="F31" s="346"/>
      <c r="G31" s="127">
        <v>24990</v>
      </c>
      <c r="H31" s="127">
        <v>439231159.99999899</v>
      </c>
      <c r="I31" s="127">
        <v>4721</v>
      </c>
      <c r="J31" s="127">
        <f t="shared" si="9"/>
        <v>17576.276910764263</v>
      </c>
      <c r="K31" s="127">
        <f t="shared" si="10"/>
        <v>93037.737767421946</v>
      </c>
      <c r="L31" s="102">
        <f>I31/$D$25</f>
        <v>0.48212826797385622</v>
      </c>
      <c r="O31" s="189"/>
      <c r="P31" s="189"/>
      <c r="Q31" s="190"/>
    </row>
    <row r="32" spans="2:17">
      <c r="B32" s="340">
        <v>5</v>
      </c>
      <c r="C32" s="340" t="s">
        <v>80</v>
      </c>
      <c r="D32" s="350">
        <f>市区町村別_歯科医療費!$D$10</f>
        <v>8474</v>
      </c>
      <c r="E32" s="265">
        <v>1101</v>
      </c>
      <c r="F32" s="235" t="s">
        <v>152</v>
      </c>
      <c r="G32" s="139">
        <v>4392</v>
      </c>
      <c r="H32" s="139">
        <v>38015860.213619702</v>
      </c>
      <c r="I32" s="139">
        <v>2016</v>
      </c>
      <c r="J32" s="139">
        <f>IFERROR(H32/G32,"-")</f>
        <v>8655.7058774179641</v>
      </c>
      <c r="K32" s="139">
        <f>IFERROR(H32/I32,"-")</f>
        <v>18857.073518660567</v>
      </c>
      <c r="L32" s="104">
        <f>I32/$D$32</f>
        <v>0.23790417748406892</v>
      </c>
      <c r="O32" s="189"/>
      <c r="P32" s="189"/>
      <c r="Q32" s="190"/>
    </row>
    <row r="33" spans="2:17">
      <c r="B33" s="341"/>
      <c r="C33" s="341"/>
      <c r="D33" s="351"/>
      <c r="E33" s="264">
        <v>1102</v>
      </c>
      <c r="F33" s="236" t="s">
        <v>153</v>
      </c>
      <c r="G33" s="140">
        <v>17225</v>
      </c>
      <c r="H33" s="140">
        <v>137821494.27738899</v>
      </c>
      <c r="I33" s="140">
        <v>3686</v>
      </c>
      <c r="J33" s="140">
        <f t="shared" ref="J33:J38" si="12">IFERROR(H33/G33,"-")</f>
        <v>8001.2478535494338</v>
      </c>
      <c r="K33" s="140">
        <f t="shared" ref="K33:K38" si="13">IFERROR(H33/I33,"-")</f>
        <v>37390.530189199402</v>
      </c>
      <c r="L33" s="105">
        <f t="shared" ref="L33:L38" si="14">I33/$D$32</f>
        <v>0.4349775784753363</v>
      </c>
      <c r="O33" s="189"/>
      <c r="P33" s="189"/>
      <c r="Q33" s="190"/>
    </row>
    <row r="34" spans="2:17" ht="24">
      <c r="B34" s="341"/>
      <c r="C34" s="341"/>
      <c r="D34" s="351"/>
      <c r="E34" s="264">
        <v>1103</v>
      </c>
      <c r="F34" s="237" t="s">
        <v>154</v>
      </c>
      <c r="G34" s="140">
        <v>7390</v>
      </c>
      <c r="H34" s="140">
        <v>78407827.262209907</v>
      </c>
      <c r="I34" s="140">
        <v>2420</v>
      </c>
      <c r="J34" s="140">
        <f t="shared" si="12"/>
        <v>10609.990157267917</v>
      </c>
      <c r="K34" s="140">
        <f t="shared" si="13"/>
        <v>32399.928620747894</v>
      </c>
      <c r="L34" s="105">
        <f t="shared" si="14"/>
        <v>0.28557941940051923</v>
      </c>
      <c r="O34" s="189"/>
      <c r="P34" s="189"/>
      <c r="Q34" s="190"/>
    </row>
    <row r="35" spans="2:17" ht="24">
      <c r="B35" s="341"/>
      <c r="C35" s="341"/>
      <c r="D35" s="351"/>
      <c r="E35" s="264">
        <v>1113</v>
      </c>
      <c r="F35" s="237" t="s">
        <v>155</v>
      </c>
      <c r="G35" s="140">
        <v>2692</v>
      </c>
      <c r="H35" s="140">
        <v>14117847.0761183</v>
      </c>
      <c r="I35" s="140">
        <v>881</v>
      </c>
      <c r="J35" s="140">
        <f t="shared" si="12"/>
        <v>5244.3711278299779</v>
      </c>
      <c r="K35" s="140">
        <f t="shared" si="13"/>
        <v>16024.798043267083</v>
      </c>
      <c r="L35" s="106">
        <f t="shared" si="14"/>
        <v>0.10396506962473448</v>
      </c>
      <c r="O35" s="189"/>
      <c r="P35" s="189"/>
      <c r="Q35" s="190"/>
    </row>
    <row r="36" spans="2:17" ht="24">
      <c r="B36" s="341"/>
      <c r="C36" s="341"/>
      <c r="D36" s="351"/>
      <c r="E36" s="264">
        <v>1905</v>
      </c>
      <c r="F36" s="237" t="s">
        <v>156</v>
      </c>
      <c r="G36" s="140">
        <v>7097</v>
      </c>
      <c r="H36" s="140">
        <v>47638424.012321003</v>
      </c>
      <c r="I36" s="140">
        <v>2147</v>
      </c>
      <c r="J36" s="140">
        <f t="shared" si="12"/>
        <v>6712.4734412175567</v>
      </c>
      <c r="K36" s="140">
        <f t="shared" si="13"/>
        <v>22188.367029492783</v>
      </c>
      <c r="L36" s="105">
        <f t="shared" si="14"/>
        <v>0.25336322869955158</v>
      </c>
      <c r="O36" s="189"/>
      <c r="P36" s="189"/>
      <c r="Q36" s="190"/>
    </row>
    <row r="37" spans="2:17">
      <c r="B37" s="341"/>
      <c r="C37" s="341"/>
      <c r="D37" s="351"/>
      <c r="E37" s="333" t="s">
        <v>157</v>
      </c>
      <c r="F37" s="333"/>
      <c r="G37" s="141">
        <v>2630</v>
      </c>
      <c r="H37" s="141">
        <v>23584767.158341601</v>
      </c>
      <c r="I37" s="141">
        <v>750</v>
      </c>
      <c r="J37" s="142">
        <f t="shared" si="12"/>
        <v>8967.5920754150575</v>
      </c>
      <c r="K37" s="142">
        <f t="shared" si="13"/>
        <v>31446.356211122136</v>
      </c>
      <c r="L37" s="175">
        <f t="shared" si="14"/>
        <v>8.8506018409251833E-2</v>
      </c>
      <c r="O37" s="189"/>
      <c r="P37" s="189"/>
      <c r="Q37" s="190"/>
    </row>
    <row r="38" spans="2:17">
      <c r="B38" s="342"/>
      <c r="C38" s="342"/>
      <c r="D38" s="352"/>
      <c r="E38" s="345" t="s">
        <v>165</v>
      </c>
      <c r="F38" s="346"/>
      <c r="G38" s="127">
        <v>19887</v>
      </c>
      <c r="H38" s="127">
        <v>339586219.99999899</v>
      </c>
      <c r="I38" s="127">
        <v>4122</v>
      </c>
      <c r="J38" s="127">
        <f t="shared" si="12"/>
        <v>17075.789209030976</v>
      </c>
      <c r="K38" s="127">
        <f t="shared" si="13"/>
        <v>82383.847646773167</v>
      </c>
      <c r="L38" s="102">
        <f t="shared" si="14"/>
        <v>0.48642907717724804</v>
      </c>
      <c r="O38" s="189"/>
      <c r="P38" s="189"/>
      <c r="Q38" s="190"/>
    </row>
    <row r="39" spans="2:17">
      <c r="B39" s="340">
        <v>6</v>
      </c>
      <c r="C39" s="340" t="s">
        <v>81</v>
      </c>
      <c r="D39" s="350">
        <f>市区町村別_歯科医療費!$D$11</f>
        <v>12122</v>
      </c>
      <c r="E39" s="265">
        <v>1101</v>
      </c>
      <c r="F39" s="235" t="s">
        <v>152</v>
      </c>
      <c r="G39" s="139">
        <v>6283</v>
      </c>
      <c r="H39" s="139">
        <v>49056184.011742301</v>
      </c>
      <c r="I39" s="139">
        <v>2840</v>
      </c>
      <c r="J39" s="139">
        <f>IFERROR(H39/G39,"-")</f>
        <v>7807.7644456059688</v>
      </c>
      <c r="K39" s="139">
        <f>IFERROR(H39/I39,"-")</f>
        <v>17273.304229486726</v>
      </c>
      <c r="L39" s="104">
        <f>I39/$D$39</f>
        <v>0.23428477148985316</v>
      </c>
      <c r="O39" s="189"/>
      <c r="P39" s="189"/>
      <c r="Q39" s="190"/>
    </row>
    <row r="40" spans="2:17">
      <c r="B40" s="341"/>
      <c r="C40" s="341"/>
      <c r="D40" s="351"/>
      <c r="E40" s="264">
        <v>1102</v>
      </c>
      <c r="F40" s="236" t="s">
        <v>153</v>
      </c>
      <c r="G40" s="140">
        <v>24423</v>
      </c>
      <c r="H40" s="140">
        <v>188838936.30642799</v>
      </c>
      <c r="I40" s="140">
        <v>5190</v>
      </c>
      <c r="J40" s="140">
        <f t="shared" ref="J40:J45" si="15">IFERROR(H40/G40,"-")</f>
        <v>7732.0122960499521</v>
      </c>
      <c r="K40" s="140">
        <f t="shared" ref="K40:K45" si="16">IFERROR(H40/I40,"-")</f>
        <v>36385.151504128706</v>
      </c>
      <c r="L40" s="105">
        <f t="shared" ref="L40:L45" si="17">I40/$D$39</f>
        <v>0.42814717043392181</v>
      </c>
      <c r="O40" s="189"/>
      <c r="P40" s="189"/>
      <c r="Q40" s="190"/>
    </row>
    <row r="41" spans="2:17" ht="24">
      <c r="B41" s="341"/>
      <c r="C41" s="341"/>
      <c r="D41" s="351"/>
      <c r="E41" s="264">
        <v>1103</v>
      </c>
      <c r="F41" s="237" t="s">
        <v>154</v>
      </c>
      <c r="G41" s="140">
        <v>11600</v>
      </c>
      <c r="H41" s="140">
        <v>120084070.966896</v>
      </c>
      <c r="I41" s="140">
        <v>3604</v>
      </c>
      <c r="J41" s="140">
        <f t="shared" si="15"/>
        <v>10352.075083353104</v>
      </c>
      <c r="K41" s="140">
        <f t="shared" si="16"/>
        <v>33319.664530215319</v>
      </c>
      <c r="L41" s="105">
        <f t="shared" si="17"/>
        <v>0.2973106748061376</v>
      </c>
      <c r="O41" s="189"/>
      <c r="P41" s="189"/>
      <c r="Q41" s="190"/>
    </row>
    <row r="42" spans="2:17" ht="24">
      <c r="B42" s="341"/>
      <c r="C42" s="341"/>
      <c r="D42" s="351"/>
      <c r="E42" s="264">
        <v>1113</v>
      </c>
      <c r="F42" s="237" t="s">
        <v>155</v>
      </c>
      <c r="G42" s="140">
        <v>4595</v>
      </c>
      <c r="H42" s="140">
        <v>23736414.186289102</v>
      </c>
      <c r="I42" s="140">
        <v>1392</v>
      </c>
      <c r="J42" s="140">
        <f t="shared" si="15"/>
        <v>5165.7049371684661</v>
      </c>
      <c r="K42" s="140">
        <f t="shared" si="16"/>
        <v>17052.021685552514</v>
      </c>
      <c r="L42" s="106">
        <f t="shared" si="17"/>
        <v>0.11483253588516747</v>
      </c>
      <c r="O42" s="189"/>
      <c r="P42" s="189"/>
      <c r="Q42" s="190"/>
    </row>
    <row r="43" spans="2:17" ht="24">
      <c r="B43" s="341"/>
      <c r="C43" s="341"/>
      <c r="D43" s="351"/>
      <c r="E43" s="264">
        <v>1905</v>
      </c>
      <c r="F43" s="237" t="s">
        <v>156</v>
      </c>
      <c r="G43" s="140">
        <v>11040</v>
      </c>
      <c r="H43" s="140">
        <v>65715513.402657703</v>
      </c>
      <c r="I43" s="140">
        <v>3369</v>
      </c>
      <c r="J43" s="140">
        <f t="shared" si="15"/>
        <v>5952.4921560378352</v>
      </c>
      <c r="K43" s="140">
        <f t="shared" si="16"/>
        <v>19505.940457897803</v>
      </c>
      <c r="L43" s="105">
        <f t="shared" si="17"/>
        <v>0.27792443491173074</v>
      </c>
      <c r="O43" s="189"/>
      <c r="P43" s="189"/>
      <c r="Q43" s="190"/>
    </row>
    <row r="44" spans="2:17">
      <c r="B44" s="341"/>
      <c r="C44" s="341"/>
      <c r="D44" s="351"/>
      <c r="E44" s="333" t="s">
        <v>157</v>
      </c>
      <c r="F44" s="333"/>
      <c r="G44" s="141">
        <v>2705</v>
      </c>
      <c r="H44" s="141">
        <v>26517861.125985101</v>
      </c>
      <c r="I44" s="141">
        <v>913</v>
      </c>
      <c r="J44" s="142">
        <f t="shared" si="15"/>
        <v>9803.2758321571546</v>
      </c>
      <c r="K44" s="142">
        <f t="shared" si="16"/>
        <v>29044.754792973825</v>
      </c>
      <c r="L44" s="175">
        <f t="shared" si="17"/>
        <v>7.5317604355716883E-2</v>
      </c>
      <c r="O44" s="189"/>
      <c r="P44" s="189"/>
      <c r="Q44" s="190"/>
    </row>
    <row r="45" spans="2:17">
      <c r="B45" s="342"/>
      <c r="C45" s="342"/>
      <c r="D45" s="352"/>
      <c r="E45" s="345" t="s">
        <v>165</v>
      </c>
      <c r="F45" s="346"/>
      <c r="G45" s="127">
        <v>28334</v>
      </c>
      <c r="H45" s="127">
        <v>473948979.99999899</v>
      </c>
      <c r="I45" s="127">
        <v>5914</v>
      </c>
      <c r="J45" s="127">
        <f t="shared" si="15"/>
        <v>16727.217477235794</v>
      </c>
      <c r="K45" s="127">
        <f t="shared" si="16"/>
        <v>80140.172472099934</v>
      </c>
      <c r="L45" s="102">
        <f t="shared" si="17"/>
        <v>0.48787328823626464</v>
      </c>
      <c r="O45" s="189"/>
      <c r="P45" s="189"/>
      <c r="Q45" s="190"/>
    </row>
    <row r="46" spans="2:17">
      <c r="B46" s="340">
        <v>7</v>
      </c>
      <c r="C46" s="340" t="s">
        <v>82</v>
      </c>
      <c r="D46" s="350">
        <f>市区町村別_歯科医療費!$D$12</f>
        <v>10791</v>
      </c>
      <c r="E46" s="265">
        <v>1101</v>
      </c>
      <c r="F46" s="235" t="s">
        <v>152</v>
      </c>
      <c r="G46" s="139">
        <v>5506</v>
      </c>
      <c r="H46" s="139">
        <v>45489985.794733003</v>
      </c>
      <c r="I46" s="139">
        <v>2514</v>
      </c>
      <c r="J46" s="139">
        <f>IFERROR(H46/G46,"-")</f>
        <v>8261.8935333695972</v>
      </c>
      <c r="K46" s="139">
        <f>IFERROR(H46/I46,"-")</f>
        <v>18094.664198382259</v>
      </c>
      <c r="L46" s="104">
        <f>I46/$D$46</f>
        <v>0.23297192104531553</v>
      </c>
      <c r="O46" s="189"/>
      <c r="P46" s="189"/>
      <c r="Q46" s="190"/>
    </row>
    <row r="47" spans="2:17">
      <c r="B47" s="341"/>
      <c r="C47" s="341"/>
      <c r="D47" s="351"/>
      <c r="E47" s="264">
        <v>1102</v>
      </c>
      <c r="F47" s="236" t="s">
        <v>153</v>
      </c>
      <c r="G47" s="140">
        <v>21870</v>
      </c>
      <c r="H47" s="140">
        <v>171953269.346504</v>
      </c>
      <c r="I47" s="140">
        <v>4613</v>
      </c>
      <c r="J47" s="140">
        <f t="shared" ref="J47:J52" si="18">IFERROR(H47/G47,"-")</f>
        <v>7862.5180313902147</v>
      </c>
      <c r="K47" s="140">
        <f t="shared" ref="K47:K52" si="19">IFERROR(H47/I47,"-")</f>
        <v>37275.800855517882</v>
      </c>
      <c r="L47" s="105">
        <f t="shared" ref="L47:L52" si="20">I47/$D$46</f>
        <v>0.42748586785284032</v>
      </c>
      <c r="O47" s="189"/>
      <c r="P47" s="189"/>
      <c r="Q47" s="190"/>
    </row>
    <row r="48" spans="2:17" ht="24">
      <c r="B48" s="341"/>
      <c r="C48" s="341"/>
      <c r="D48" s="351"/>
      <c r="E48" s="264">
        <v>1103</v>
      </c>
      <c r="F48" s="237" t="s">
        <v>154</v>
      </c>
      <c r="G48" s="140">
        <v>9143</v>
      </c>
      <c r="H48" s="140">
        <v>91785920.831461996</v>
      </c>
      <c r="I48" s="140">
        <v>3092</v>
      </c>
      <c r="J48" s="140">
        <f t="shared" si="18"/>
        <v>10038.92823268752</v>
      </c>
      <c r="K48" s="140">
        <f t="shared" si="19"/>
        <v>29684.967927380982</v>
      </c>
      <c r="L48" s="105">
        <f t="shared" si="20"/>
        <v>0.28653507552590124</v>
      </c>
      <c r="O48" s="189"/>
      <c r="P48" s="189"/>
      <c r="Q48" s="190"/>
    </row>
    <row r="49" spans="2:17" ht="24">
      <c r="B49" s="341"/>
      <c r="C49" s="341"/>
      <c r="D49" s="351"/>
      <c r="E49" s="264">
        <v>1113</v>
      </c>
      <c r="F49" s="237" t="s">
        <v>155</v>
      </c>
      <c r="G49" s="140">
        <v>2643</v>
      </c>
      <c r="H49" s="140">
        <v>12514266.8135546</v>
      </c>
      <c r="I49" s="140">
        <v>852</v>
      </c>
      <c r="J49" s="140">
        <f t="shared" si="18"/>
        <v>4734.8720444777146</v>
      </c>
      <c r="K49" s="140">
        <f t="shared" si="19"/>
        <v>14688.106588679108</v>
      </c>
      <c r="L49" s="106">
        <f t="shared" si="20"/>
        <v>7.8954684459271618E-2</v>
      </c>
      <c r="O49" s="189"/>
      <c r="P49" s="189"/>
      <c r="Q49" s="190"/>
    </row>
    <row r="50" spans="2:17" ht="24">
      <c r="B50" s="341"/>
      <c r="C50" s="341"/>
      <c r="D50" s="351"/>
      <c r="E50" s="264">
        <v>1905</v>
      </c>
      <c r="F50" s="237" t="s">
        <v>156</v>
      </c>
      <c r="G50" s="140">
        <v>9793</v>
      </c>
      <c r="H50" s="140">
        <v>59739005.621942103</v>
      </c>
      <c r="I50" s="140">
        <v>2950</v>
      </c>
      <c r="J50" s="140">
        <f t="shared" si="18"/>
        <v>6100.1741674606455</v>
      </c>
      <c r="K50" s="140">
        <f t="shared" si="19"/>
        <v>20250.510380319356</v>
      </c>
      <c r="L50" s="105">
        <f t="shared" si="20"/>
        <v>0.27337596144935594</v>
      </c>
      <c r="O50" s="189"/>
      <c r="P50" s="189"/>
      <c r="Q50" s="190"/>
    </row>
    <row r="51" spans="2:17">
      <c r="B51" s="341"/>
      <c r="C51" s="341"/>
      <c r="D51" s="351"/>
      <c r="E51" s="333" t="s">
        <v>157</v>
      </c>
      <c r="F51" s="333"/>
      <c r="G51" s="141">
        <v>3062</v>
      </c>
      <c r="H51" s="141">
        <v>23297321.591802899</v>
      </c>
      <c r="I51" s="141">
        <v>867</v>
      </c>
      <c r="J51" s="142">
        <f t="shared" si="18"/>
        <v>7608.5308921629321</v>
      </c>
      <c r="K51" s="142">
        <f t="shared" si="19"/>
        <v>26871.189840603114</v>
      </c>
      <c r="L51" s="175">
        <f t="shared" si="20"/>
        <v>8.0344731720878512E-2</v>
      </c>
      <c r="O51" s="189"/>
      <c r="P51" s="189"/>
      <c r="Q51" s="190"/>
    </row>
    <row r="52" spans="2:17">
      <c r="B52" s="342"/>
      <c r="C52" s="342"/>
      <c r="D52" s="352"/>
      <c r="E52" s="345" t="s">
        <v>165</v>
      </c>
      <c r="F52" s="346"/>
      <c r="G52" s="127">
        <v>25456</v>
      </c>
      <c r="H52" s="127">
        <v>404779769.99999899</v>
      </c>
      <c r="I52" s="127">
        <v>5351</v>
      </c>
      <c r="J52" s="127">
        <f t="shared" si="18"/>
        <v>15901.153755499647</v>
      </c>
      <c r="K52" s="127">
        <f t="shared" si="19"/>
        <v>75645.630723229115</v>
      </c>
      <c r="L52" s="102">
        <f t="shared" si="20"/>
        <v>0.49587619312389952</v>
      </c>
      <c r="O52" s="189"/>
      <c r="P52" s="189"/>
      <c r="Q52" s="190"/>
    </row>
    <row r="53" spans="2:17">
      <c r="B53" s="340">
        <v>8</v>
      </c>
      <c r="C53" s="340" t="s">
        <v>59</v>
      </c>
      <c r="D53" s="350">
        <f>市区町村別_歯科医療費!$D$13</f>
        <v>8781</v>
      </c>
      <c r="E53" s="265">
        <v>1101</v>
      </c>
      <c r="F53" s="235" t="s">
        <v>152</v>
      </c>
      <c r="G53" s="139">
        <v>4506</v>
      </c>
      <c r="H53" s="139">
        <v>33929161.965038396</v>
      </c>
      <c r="I53" s="139">
        <v>2097</v>
      </c>
      <c r="J53" s="139">
        <f>IFERROR(H53/G53,"-")</f>
        <v>7529.7740712468703</v>
      </c>
      <c r="K53" s="139">
        <f>IFERROR(H53/I53,"-")</f>
        <v>16179.857875554791</v>
      </c>
      <c r="L53" s="104">
        <f>I53/$D$53</f>
        <v>0.23881106935428767</v>
      </c>
      <c r="O53" s="189"/>
      <c r="P53" s="189"/>
      <c r="Q53" s="190"/>
    </row>
    <row r="54" spans="2:17">
      <c r="B54" s="341"/>
      <c r="C54" s="341"/>
      <c r="D54" s="351"/>
      <c r="E54" s="264">
        <v>1102</v>
      </c>
      <c r="F54" s="236" t="s">
        <v>153</v>
      </c>
      <c r="G54" s="140">
        <v>21652</v>
      </c>
      <c r="H54" s="140">
        <v>159720919.83446899</v>
      </c>
      <c r="I54" s="140">
        <v>4233</v>
      </c>
      <c r="J54" s="140">
        <f t="shared" ref="J54:J59" si="21">IFERROR(H54/G54,"-")</f>
        <v>7376.7282391681592</v>
      </c>
      <c r="K54" s="140">
        <f t="shared" ref="K54:K59" si="22">IFERROR(H54/I54,"-")</f>
        <v>37732.322190991967</v>
      </c>
      <c r="L54" s="105">
        <f t="shared" ref="L54:L58" si="23">I54/$D$53</f>
        <v>0.48206354629313292</v>
      </c>
      <c r="O54" s="189"/>
      <c r="P54" s="189"/>
      <c r="Q54" s="190"/>
    </row>
    <row r="55" spans="2:17" ht="24">
      <c r="B55" s="341"/>
      <c r="C55" s="341"/>
      <c r="D55" s="351"/>
      <c r="E55" s="264">
        <v>1103</v>
      </c>
      <c r="F55" s="237" t="s">
        <v>154</v>
      </c>
      <c r="G55" s="140">
        <v>8887</v>
      </c>
      <c r="H55" s="140">
        <v>81308692.296375498</v>
      </c>
      <c r="I55" s="140">
        <v>2776</v>
      </c>
      <c r="J55" s="140">
        <f t="shared" si="21"/>
        <v>9149.1720824097556</v>
      </c>
      <c r="K55" s="140">
        <f t="shared" si="22"/>
        <v>29289.874746532962</v>
      </c>
      <c r="L55" s="105">
        <f t="shared" si="23"/>
        <v>0.31613711422389251</v>
      </c>
      <c r="O55" s="189"/>
      <c r="P55" s="189"/>
      <c r="Q55" s="190"/>
    </row>
    <row r="56" spans="2:17" ht="24">
      <c r="B56" s="341"/>
      <c r="C56" s="341"/>
      <c r="D56" s="351"/>
      <c r="E56" s="264">
        <v>1113</v>
      </c>
      <c r="F56" s="237" t="s">
        <v>155</v>
      </c>
      <c r="G56" s="140">
        <v>4726</v>
      </c>
      <c r="H56" s="140">
        <v>21724646.5412331</v>
      </c>
      <c r="I56" s="140">
        <v>1385</v>
      </c>
      <c r="J56" s="140">
        <f t="shared" si="21"/>
        <v>4596.8359164691283</v>
      </c>
      <c r="K56" s="140">
        <f t="shared" si="22"/>
        <v>15685.665372731481</v>
      </c>
      <c r="L56" s="106">
        <f t="shared" si="23"/>
        <v>0.1577269103746726</v>
      </c>
      <c r="O56" s="189"/>
      <c r="P56" s="189"/>
      <c r="Q56" s="190"/>
    </row>
    <row r="57" spans="2:17" ht="24">
      <c r="B57" s="341"/>
      <c r="C57" s="341"/>
      <c r="D57" s="351"/>
      <c r="E57" s="264">
        <v>1905</v>
      </c>
      <c r="F57" s="237" t="s">
        <v>156</v>
      </c>
      <c r="G57" s="140">
        <v>8508</v>
      </c>
      <c r="H57" s="140">
        <v>48488591.298964202</v>
      </c>
      <c r="I57" s="140">
        <v>2425</v>
      </c>
      <c r="J57" s="140">
        <f t="shared" si="21"/>
        <v>5699.1762222571933</v>
      </c>
      <c r="K57" s="140">
        <f t="shared" si="22"/>
        <v>19995.295381016167</v>
      </c>
      <c r="L57" s="105">
        <f t="shared" si="23"/>
        <v>0.27616444596287437</v>
      </c>
      <c r="O57" s="189"/>
      <c r="P57" s="189"/>
      <c r="Q57" s="190"/>
    </row>
    <row r="58" spans="2:17">
      <c r="B58" s="341"/>
      <c r="C58" s="341"/>
      <c r="D58" s="351"/>
      <c r="E58" s="333" t="s">
        <v>157</v>
      </c>
      <c r="F58" s="333"/>
      <c r="G58" s="141">
        <v>2426</v>
      </c>
      <c r="H58" s="141">
        <v>23432388.0639189</v>
      </c>
      <c r="I58" s="141">
        <v>812</v>
      </c>
      <c r="J58" s="142">
        <f t="shared" si="21"/>
        <v>9658.8574047481034</v>
      </c>
      <c r="K58" s="142">
        <f t="shared" si="22"/>
        <v>28857.620768373028</v>
      </c>
      <c r="L58" s="175">
        <f t="shared" si="23"/>
        <v>9.2472383555403714E-2</v>
      </c>
      <c r="O58" s="189"/>
      <c r="P58" s="189"/>
      <c r="Q58" s="190"/>
    </row>
    <row r="59" spans="2:17">
      <c r="B59" s="342"/>
      <c r="C59" s="342"/>
      <c r="D59" s="352"/>
      <c r="E59" s="345" t="s">
        <v>165</v>
      </c>
      <c r="F59" s="346"/>
      <c r="G59" s="127">
        <v>24189</v>
      </c>
      <c r="H59" s="127">
        <v>368604399.99999899</v>
      </c>
      <c r="I59" s="127">
        <v>4671</v>
      </c>
      <c r="J59" s="124">
        <f t="shared" si="21"/>
        <v>15238.513373847574</v>
      </c>
      <c r="K59" s="124">
        <f t="shared" si="22"/>
        <v>78913.380432455364</v>
      </c>
      <c r="L59" s="173">
        <f>I59/$D$53</f>
        <v>0.53194396993508708</v>
      </c>
      <c r="O59" s="189"/>
      <c r="P59" s="189"/>
      <c r="Q59" s="190"/>
    </row>
    <row r="60" spans="2:17">
      <c r="B60" s="340">
        <v>9</v>
      </c>
      <c r="C60" s="340" t="s">
        <v>83</v>
      </c>
      <c r="D60" s="350">
        <f>市区町村別_歯科医療費!$D$14</f>
        <v>5637</v>
      </c>
      <c r="E60" s="265">
        <v>1101</v>
      </c>
      <c r="F60" s="235" t="s">
        <v>152</v>
      </c>
      <c r="G60" s="139">
        <v>2391</v>
      </c>
      <c r="H60" s="139">
        <v>19399816.1897824</v>
      </c>
      <c r="I60" s="139">
        <v>1141</v>
      </c>
      <c r="J60" s="139">
        <f>IFERROR(H60/G60,"-")</f>
        <v>8113.6830572071931</v>
      </c>
      <c r="K60" s="139">
        <f>IFERROR(H60/I60,"-")</f>
        <v>17002.468176846975</v>
      </c>
      <c r="L60" s="104">
        <f>I60/$D$60</f>
        <v>0.20241263083200284</v>
      </c>
      <c r="O60" s="189"/>
      <c r="P60" s="189"/>
      <c r="Q60" s="190"/>
    </row>
    <row r="61" spans="2:17">
      <c r="B61" s="341"/>
      <c r="C61" s="341"/>
      <c r="D61" s="351"/>
      <c r="E61" s="264">
        <v>1102</v>
      </c>
      <c r="F61" s="236" t="s">
        <v>153</v>
      </c>
      <c r="G61" s="140">
        <v>10509</v>
      </c>
      <c r="H61" s="140">
        <v>82160949.986097202</v>
      </c>
      <c r="I61" s="140">
        <v>2161</v>
      </c>
      <c r="J61" s="140">
        <f t="shared" ref="J61:J66" si="24">IFERROR(H61/G61,"-")</f>
        <v>7818.1511072506619</v>
      </c>
      <c r="K61" s="140">
        <f t="shared" ref="K61:K66" si="25">IFERROR(H61/I61,"-")</f>
        <v>38019.87505141009</v>
      </c>
      <c r="L61" s="105">
        <f t="shared" ref="L61:L66" si="26">I61/$D$60</f>
        <v>0.38335994323221573</v>
      </c>
      <c r="O61" s="189"/>
      <c r="P61" s="189"/>
      <c r="Q61" s="190"/>
    </row>
    <row r="62" spans="2:17" ht="24">
      <c r="B62" s="341"/>
      <c r="C62" s="341"/>
      <c r="D62" s="351"/>
      <c r="E62" s="264">
        <v>1103</v>
      </c>
      <c r="F62" s="237" t="s">
        <v>154</v>
      </c>
      <c r="G62" s="140">
        <v>4980</v>
      </c>
      <c r="H62" s="140">
        <v>48380985.211066701</v>
      </c>
      <c r="I62" s="140">
        <v>1576</v>
      </c>
      <c r="J62" s="140">
        <f t="shared" si="24"/>
        <v>9715.057271298534</v>
      </c>
      <c r="K62" s="140">
        <f t="shared" si="25"/>
        <v>30698.594677072779</v>
      </c>
      <c r="L62" s="105">
        <f t="shared" si="26"/>
        <v>0.27958133759091713</v>
      </c>
      <c r="O62" s="189"/>
      <c r="P62" s="189"/>
      <c r="Q62" s="190"/>
    </row>
    <row r="63" spans="2:17" ht="24">
      <c r="B63" s="341"/>
      <c r="C63" s="341"/>
      <c r="D63" s="351"/>
      <c r="E63" s="264">
        <v>1113</v>
      </c>
      <c r="F63" s="237" t="s">
        <v>155</v>
      </c>
      <c r="G63" s="140">
        <v>2379</v>
      </c>
      <c r="H63" s="140">
        <v>11908992.619380601</v>
      </c>
      <c r="I63" s="140">
        <v>688</v>
      </c>
      <c r="J63" s="140">
        <f t="shared" si="24"/>
        <v>5005.8817231528374</v>
      </c>
      <c r="K63" s="140">
        <f t="shared" si="25"/>
        <v>17309.582295611337</v>
      </c>
      <c r="L63" s="106">
        <f t="shared" si="26"/>
        <v>0.12205073620720241</v>
      </c>
      <c r="O63" s="189"/>
      <c r="P63" s="189"/>
      <c r="Q63" s="190"/>
    </row>
    <row r="64" spans="2:17" ht="24">
      <c r="B64" s="341"/>
      <c r="C64" s="341"/>
      <c r="D64" s="351"/>
      <c r="E64" s="264">
        <v>1905</v>
      </c>
      <c r="F64" s="237" t="s">
        <v>156</v>
      </c>
      <c r="G64" s="140">
        <v>4138</v>
      </c>
      <c r="H64" s="140">
        <v>25421787.857420299</v>
      </c>
      <c r="I64" s="140">
        <v>1286</v>
      </c>
      <c r="J64" s="140">
        <f t="shared" si="24"/>
        <v>6143.4963406042289</v>
      </c>
      <c r="K64" s="140">
        <f t="shared" si="25"/>
        <v>19768.108753826051</v>
      </c>
      <c r="L64" s="105">
        <f t="shared" si="26"/>
        <v>0.22813553308497428</v>
      </c>
      <c r="O64" s="189"/>
      <c r="P64" s="189"/>
      <c r="Q64" s="190"/>
    </row>
    <row r="65" spans="2:17">
      <c r="B65" s="341"/>
      <c r="C65" s="341"/>
      <c r="D65" s="351"/>
      <c r="E65" s="333" t="s">
        <v>157</v>
      </c>
      <c r="F65" s="333"/>
      <c r="G65" s="141">
        <v>1328</v>
      </c>
      <c r="H65" s="141">
        <v>11644148.136252601</v>
      </c>
      <c r="I65" s="141">
        <v>432</v>
      </c>
      <c r="J65" s="142">
        <f t="shared" si="24"/>
        <v>8768.1838375396092</v>
      </c>
      <c r="K65" s="142">
        <f t="shared" si="25"/>
        <v>26954.046611695834</v>
      </c>
      <c r="L65" s="175">
        <f t="shared" si="26"/>
        <v>7.6636508781266627E-2</v>
      </c>
      <c r="O65" s="189"/>
      <c r="P65" s="189"/>
      <c r="Q65" s="190"/>
    </row>
    <row r="66" spans="2:17">
      <c r="B66" s="342"/>
      <c r="C66" s="342"/>
      <c r="D66" s="352"/>
      <c r="E66" s="345" t="s">
        <v>165</v>
      </c>
      <c r="F66" s="346"/>
      <c r="G66" s="127">
        <v>12150</v>
      </c>
      <c r="H66" s="127">
        <v>198916679.99999899</v>
      </c>
      <c r="I66" s="127">
        <v>2465</v>
      </c>
      <c r="J66" s="124">
        <f t="shared" si="24"/>
        <v>16371.74320987646</v>
      </c>
      <c r="K66" s="124">
        <f t="shared" si="25"/>
        <v>80696.4219066933</v>
      </c>
      <c r="L66" s="173">
        <f t="shared" si="26"/>
        <v>0.43728933830051447</v>
      </c>
      <c r="O66" s="189"/>
      <c r="P66" s="189"/>
      <c r="Q66" s="190"/>
    </row>
    <row r="67" spans="2:17">
      <c r="B67" s="340">
        <v>10</v>
      </c>
      <c r="C67" s="340" t="s">
        <v>60</v>
      </c>
      <c r="D67" s="350">
        <f>市区町村別_歯科医療費!$D$15</f>
        <v>13130</v>
      </c>
      <c r="E67" s="265">
        <v>1101</v>
      </c>
      <c r="F67" s="235" t="s">
        <v>152</v>
      </c>
      <c r="G67" s="139">
        <v>6864</v>
      </c>
      <c r="H67" s="139">
        <v>58299244.648989797</v>
      </c>
      <c r="I67" s="139">
        <v>3268</v>
      </c>
      <c r="J67" s="139">
        <f>IFERROR(H67/G67,"-")</f>
        <v>8493.4796982793996</v>
      </c>
      <c r="K67" s="139">
        <f>IFERROR(H67/I67,"-")</f>
        <v>17839.426147181701</v>
      </c>
      <c r="L67" s="104">
        <f>I67/$D$67</f>
        <v>0.24889565879664891</v>
      </c>
      <c r="O67" s="189"/>
      <c r="P67" s="189"/>
      <c r="Q67" s="190"/>
    </row>
    <row r="68" spans="2:17">
      <c r="B68" s="341"/>
      <c r="C68" s="341"/>
      <c r="D68" s="351"/>
      <c r="E68" s="264">
        <v>1102</v>
      </c>
      <c r="F68" s="236" t="s">
        <v>153</v>
      </c>
      <c r="G68" s="140">
        <v>29336</v>
      </c>
      <c r="H68" s="140">
        <v>223397677.036419</v>
      </c>
      <c r="I68" s="140">
        <v>5840</v>
      </c>
      <c r="J68" s="140">
        <f t="shared" ref="J68:J73" si="27">IFERROR(H68/G68,"-")</f>
        <v>7615.1376137312182</v>
      </c>
      <c r="K68" s="140">
        <f t="shared" ref="K68:K73" si="28">IFERROR(H68/I68,"-")</f>
        <v>38253.026889797773</v>
      </c>
      <c r="L68" s="105">
        <f t="shared" ref="L68:L73" si="29">I68/$D$67</f>
        <v>0.44478293983244477</v>
      </c>
      <c r="O68" s="189"/>
      <c r="P68" s="189"/>
      <c r="Q68" s="190"/>
    </row>
    <row r="69" spans="2:17" ht="24">
      <c r="B69" s="341"/>
      <c r="C69" s="341"/>
      <c r="D69" s="351"/>
      <c r="E69" s="264">
        <v>1103</v>
      </c>
      <c r="F69" s="237" t="s">
        <v>154</v>
      </c>
      <c r="G69" s="140">
        <v>10941</v>
      </c>
      <c r="H69" s="140">
        <v>112633884.79034799</v>
      </c>
      <c r="I69" s="140">
        <v>3905</v>
      </c>
      <c r="J69" s="140">
        <f t="shared" si="27"/>
        <v>10294.660889347226</v>
      </c>
      <c r="K69" s="140">
        <f t="shared" si="28"/>
        <v>28843.504427745964</v>
      </c>
      <c r="L69" s="105">
        <f t="shared" si="29"/>
        <v>0.29741051028179744</v>
      </c>
      <c r="O69" s="189"/>
      <c r="P69" s="189"/>
      <c r="Q69" s="190"/>
    </row>
    <row r="70" spans="2:17" ht="24">
      <c r="B70" s="341"/>
      <c r="C70" s="341"/>
      <c r="D70" s="351"/>
      <c r="E70" s="264">
        <v>1113</v>
      </c>
      <c r="F70" s="237" t="s">
        <v>155</v>
      </c>
      <c r="G70" s="140">
        <v>4292</v>
      </c>
      <c r="H70" s="140">
        <v>26124446.5356199</v>
      </c>
      <c r="I70" s="140">
        <v>1326</v>
      </c>
      <c r="J70" s="140">
        <f t="shared" si="27"/>
        <v>6086.7769188303591</v>
      </c>
      <c r="K70" s="140">
        <f t="shared" si="28"/>
        <v>19701.69421992451</v>
      </c>
      <c r="L70" s="106">
        <f t="shared" si="29"/>
        <v>0.100990099009901</v>
      </c>
      <c r="O70" s="189"/>
      <c r="P70" s="189"/>
      <c r="Q70" s="190"/>
    </row>
    <row r="71" spans="2:17" ht="24">
      <c r="B71" s="341"/>
      <c r="C71" s="341"/>
      <c r="D71" s="351"/>
      <c r="E71" s="264">
        <v>1905</v>
      </c>
      <c r="F71" s="237" t="s">
        <v>156</v>
      </c>
      <c r="G71" s="140">
        <v>14694</v>
      </c>
      <c r="H71" s="140">
        <v>91313843.637567893</v>
      </c>
      <c r="I71" s="140">
        <v>3828</v>
      </c>
      <c r="J71" s="140">
        <f t="shared" si="27"/>
        <v>6214.3625723130453</v>
      </c>
      <c r="K71" s="140">
        <f t="shared" si="28"/>
        <v>23854.191127891299</v>
      </c>
      <c r="L71" s="105">
        <f t="shared" si="29"/>
        <v>0.29154607768469154</v>
      </c>
      <c r="O71" s="189"/>
      <c r="P71" s="189"/>
      <c r="Q71" s="190"/>
    </row>
    <row r="72" spans="2:17">
      <c r="B72" s="341"/>
      <c r="C72" s="341"/>
      <c r="D72" s="351"/>
      <c r="E72" s="333" t="s">
        <v>157</v>
      </c>
      <c r="F72" s="333"/>
      <c r="G72" s="141">
        <v>2922</v>
      </c>
      <c r="H72" s="141">
        <v>27793673.3510544</v>
      </c>
      <c r="I72" s="141">
        <v>924</v>
      </c>
      <c r="J72" s="142">
        <f t="shared" si="27"/>
        <v>9511.8663076846005</v>
      </c>
      <c r="K72" s="142">
        <f t="shared" si="28"/>
        <v>30079.733063911688</v>
      </c>
      <c r="L72" s="175">
        <f t="shared" si="29"/>
        <v>7.0373191165270368E-2</v>
      </c>
      <c r="O72" s="189"/>
      <c r="P72" s="189"/>
      <c r="Q72" s="190"/>
    </row>
    <row r="73" spans="2:17">
      <c r="B73" s="342"/>
      <c r="C73" s="342"/>
      <c r="D73" s="352"/>
      <c r="E73" s="345" t="s">
        <v>165</v>
      </c>
      <c r="F73" s="346"/>
      <c r="G73" s="127">
        <v>35017</v>
      </c>
      <c r="H73" s="127">
        <v>539562769.99999905</v>
      </c>
      <c r="I73" s="127">
        <v>6801</v>
      </c>
      <c r="J73" s="124">
        <f t="shared" si="27"/>
        <v>15408.594968158295</v>
      </c>
      <c r="K73" s="124">
        <f t="shared" si="28"/>
        <v>79335.799147184094</v>
      </c>
      <c r="L73" s="173">
        <f t="shared" si="29"/>
        <v>0.51797410510281794</v>
      </c>
      <c r="O73" s="189"/>
      <c r="P73" s="189"/>
      <c r="Q73" s="190"/>
    </row>
    <row r="74" spans="2:17">
      <c r="B74" s="340">
        <v>11</v>
      </c>
      <c r="C74" s="340" t="s">
        <v>61</v>
      </c>
      <c r="D74" s="350">
        <f>市区町村別_歯科医療費!$D$16</f>
        <v>22723</v>
      </c>
      <c r="E74" s="265">
        <v>1101</v>
      </c>
      <c r="F74" s="235" t="s">
        <v>152</v>
      </c>
      <c r="G74" s="139">
        <v>10429</v>
      </c>
      <c r="H74" s="139">
        <v>90802546.537906498</v>
      </c>
      <c r="I74" s="139">
        <v>5327</v>
      </c>
      <c r="J74" s="139">
        <f>IFERROR(H74/G74,"-")</f>
        <v>8706.73569257901</v>
      </c>
      <c r="K74" s="139">
        <f>IFERROR(H74/I74,"-")</f>
        <v>17045.71926748761</v>
      </c>
      <c r="L74" s="104">
        <f>I74/$D$74</f>
        <v>0.2344320732297672</v>
      </c>
      <c r="O74" s="189"/>
      <c r="P74" s="189"/>
      <c r="Q74" s="190"/>
    </row>
    <row r="75" spans="2:17">
      <c r="B75" s="341"/>
      <c r="C75" s="341"/>
      <c r="D75" s="351"/>
      <c r="E75" s="264">
        <v>1102</v>
      </c>
      <c r="F75" s="236" t="s">
        <v>153</v>
      </c>
      <c r="G75" s="140">
        <v>47874</v>
      </c>
      <c r="H75" s="140">
        <v>392982985.89302301</v>
      </c>
      <c r="I75" s="140">
        <v>10042</v>
      </c>
      <c r="J75" s="140">
        <f t="shared" ref="J75:J80" si="30">IFERROR(H75/G75,"-")</f>
        <v>8208.6933595066839</v>
      </c>
      <c r="K75" s="140">
        <f t="shared" ref="K75:K80" si="31">IFERROR(H75/I75,"-")</f>
        <v>39133.93605785929</v>
      </c>
      <c r="L75" s="105">
        <f t="shared" ref="L75:L80" si="32">I75/$D$74</f>
        <v>0.44193108304361217</v>
      </c>
      <c r="O75" s="189"/>
      <c r="P75" s="189"/>
      <c r="Q75" s="190"/>
    </row>
    <row r="76" spans="2:17" ht="24">
      <c r="B76" s="341"/>
      <c r="C76" s="341"/>
      <c r="D76" s="351"/>
      <c r="E76" s="264">
        <v>1103</v>
      </c>
      <c r="F76" s="237" t="s">
        <v>154</v>
      </c>
      <c r="G76" s="140">
        <v>20989</v>
      </c>
      <c r="H76" s="140">
        <v>221355638.757658</v>
      </c>
      <c r="I76" s="140">
        <v>6719</v>
      </c>
      <c r="J76" s="140">
        <f t="shared" si="30"/>
        <v>10546.268938856449</v>
      </c>
      <c r="K76" s="140">
        <f t="shared" si="31"/>
        <v>32944.729685616607</v>
      </c>
      <c r="L76" s="105">
        <f t="shared" si="32"/>
        <v>0.29569159001892353</v>
      </c>
      <c r="O76" s="189"/>
      <c r="P76" s="189"/>
      <c r="Q76" s="190"/>
    </row>
    <row r="77" spans="2:17" ht="24">
      <c r="B77" s="341"/>
      <c r="C77" s="341"/>
      <c r="D77" s="351"/>
      <c r="E77" s="264">
        <v>1113</v>
      </c>
      <c r="F77" s="237" t="s">
        <v>155</v>
      </c>
      <c r="G77" s="140">
        <v>6171</v>
      </c>
      <c r="H77" s="140">
        <v>33148650.7538849</v>
      </c>
      <c r="I77" s="140">
        <v>2220</v>
      </c>
      <c r="J77" s="140">
        <f t="shared" si="30"/>
        <v>5371.6821834200127</v>
      </c>
      <c r="K77" s="140">
        <f t="shared" si="31"/>
        <v>14931.824663912117</v>
      </c>
      <c r="L77" s="106">
        <f t="shared" si="32"/>
        <v>9.7698367293051092E-2</v>
      </c>
      <c r="O77" s="189"/>
      <c r="P77" s="189"/>
      <c r="Q77" s="190"/>
    </row>
    <row r="78" spans="2:17" ht="24">
      <c r="B78" s="341"/>
      <c r="C78" s="341"/>
      <c r="D78" s="351"/>
      <c r="E78" s="264">
        <v>1905</v>
      </c>
      <c r="F78" s="237" t="s">
        <v>156</v>
      </c>
      <c r="G78" s="140">
        <v>21936</v>
      </c>
      <c r="H78" s="140">
        <v>142910163.70171401</v>
      </c>
      <c r="I78" s="140">
        <v>6234</v>
      </c>
      <c r="J78" s="140">
        <f t="shared" si="30"/>
        <v>6514.8688777221923</v>
      </c>
      <c r="K78" s="140">
        <f t="shared" si="31"/>
        <v>22924.312432100418</v>
      </c>
      <c r="L78" s="105">
        <f t="shared" si="32"/>
        <v>0.27434757734454079</v>
      </c>
      <c r="O78" s="189"/>
      <c r="P78" s="189"/>
      <c r="Q78" s="190"/>
    </row>
    <row r="79" spans="2:17">
      <c r="B79" s="341"/>
      <c r="C79" s="341"/>
      <c r="D79" s="351"/>
      <c r="E79" s="333" t="s">
        <v>157</v>
      </c>
      <c r="F79" s="333"/>
      <c r="G79" s="141">
        <v>4342</v>
      </c>
      <c r="H79" s="141">
        <v>35422234.355810799</v>
      </c>
      <c r="I79" s="141">
        <v>1528</v>
      </c>
      <c r="J79" s="142">
        <f t="shared" si="30"/>
        <v>8158.0456830517733</v>
      </c>
      <c r="K79" s="142">
        <f t="shared" si="31"/>
        <v>23182.090546996595</v>
      </c>
      <c r="L79" s="175">
        <f t="shared" si="32"/>
        <v>6.7244641992694629E-2</v>
      </c>
      <c r="O79" s="48"/>
      <c r="P79" s="48"/>
      <c r="Q79" s="48"/>
    </row>
    <row r="80" spans="2:17">
      <c r="B80" s="342"/>
      <c r="C80" s="342"/>
      <c r="D80" s="352"/>
      <c r="E80" s="345" t="s">
        <v>165</v>
      </c>
      <c r="F80" s="346"/>
      <c r="G80" s="127">
        <v>54182</v>
      </c>
      <c r="H80" s="127">
        <v>916622219.99999905</v>
      </c>
      <c r="I80" s="127">
        <v>11346</v>
      </c>
      <c r="J80" s="124">
        <f t="shared" si="30"/>
        <v>16917.46742460594</v>
      </c>
      <c r="K80" s="124">
        <f t="shared" si="31"/>
        <v>80788.138551031123</v>
      </c>
      <c r="L80" s="173">
        <f t="shared" si="32"/>
        <v>0.49931787175989084</v>
      </c>
    </row>
    <row r="81" spans="2:12">
      <c r="B81" s="340">
        <v>12</v>
      </c>
      <c r="C81" s="340" t="s">
        <v>84</v>
      </c>
      <c r="D81" s="350">
        <f>市区町村別_歯科医療費!$D$17</f>
        <v>11827</v>
      </c>
      <c r="E81" s="265">
        <v>1101</v>
      </c>
      <c r="F81" s="235" t="s">
        <v>152</v>
      </c>
      <c r="G81" s="139">
        <v>5688</v>
      </c>
      <c r="H81" s="139">
        <v>47520304.443826601</v>
      </c>
      <c r="I81" s="139">
        <v>2699</v>
      </c>
      <c r="J81" s="139">
        <f>IFERROR(H81/G81,"-")</f>
        <v>8354.4839036263365</v>
      </c>
      <c r="K81" s="139">
        <f>IFERROR(H81/I81,"-")</f>
        <v>17606.633732429269</v>
      </c>
      <c r="L81" s="104">
        <f>I81/$D$81</f>
        <v>0.22820664581043376</v>
      </c>
    </row>
    <row r="82" spans="2:12">
      <c r="B82" s="341"/>
      <c r="C82" s="341"/>
      <c r="D82" s="351"/>
      <c r="E82" s="264">
        <v>1102</v>
      </c>
      <c r="F82" s="236" t="s">
        <v>153</v>
      </c>
      <c r="G82" s="140">
        <v>26290</v>
      </c>
      <c r="H82" s="140">
        <v>206036151.11898401</v>
      </c>
      <c r="I82" s="140">
        <v>5198</v>
      </c>
      <c r="J82" s="140">
        <f t="shared" ref="J82:J87" si="33">IFERROR(H82/G82,"-")</f>
        <v>7837.0540554957788</v>
      </c>
      <c r="K82" s="140">
        <f t="shared" ref="K82:K87" si="34">IFERROR(H82/I82,"-")</f>
        <v>39637.581977488269</v>
      </c>
      <c r="L82" s="105">
        <f t="shared" ref="L82:L87" si="35">I82/$D$81</f>
        <v>0.43950283250190242</v>
      </c>
    </row>
    <row r="83" spans="2:12" ht="24">
      <c r="B83" s="341"/>
      <c r="C83" s="341"/>
      <c r="D83" s="351"/>
      <c r="E83" s="264">
        <v>1103</v>
      </c>
      <c r="F83" s="237" t="s">
        <v>154</v>
      </c>
      <c r="G83" s="140">
        <v>10549</v>
      </c>
      <c r="H83" s="140">
        <v>112194828.86747099</v>
      </c>
      <c r="I83" s="140">
        <v>3485</v>
      </c>
      <c r="J83" s="140">
        <f t="shared" si="33"/>
        <v>10635.589048011279</v>
      </c>
      <c r="K83" s="140">
        <f t="shared" si="34"/>
        <v>32193.638125529698</v>
      </c>
      <c r="L83" s="105">
        <f t="shared" si="35"/>
        <v>0.2946647501479665</v>
      </c>
    </row>
    <row r="84" spans="2:12" ht="24">
      <c r="B84" s="341"/>
      <c r="C84" s="341"/>
      <c r="D84" s="351"/>
      <c r="E84" s="264">
        <v>1113</v>
      </c>
      <c r="F84" s="237" t="s">
        <v>155</v>
      </c>
      <c r="G84" s="140">
        <v>3778</v>
      </c>
      <c r="H84" s="140">
        <v>20002672.708977699</v>
      </c>
      <c r="I84" s="140">
        <v>1183</v>
      </c>
      <c r="J84" s="140">
        <f t="shared" si="33"/>
        <v>5294.5136868654581</v>
      </c>
      <c r="K84" s="140">
        <f t="shared" si="34"/>
        <v>16908.43001604201</v>
      </c>
      <c r="L84" s="106">
        <f t="shared" si="35"/>
        <v>0.10002536568867845</v>
      </c>
    </row>
    <row r="85" spans="2:12" ht="24">
      <c r="B85" s="341"/>
      <c r="C85" s="341"/>
      <c r="D85" s="351"/>
      <c r="E85" s="264">
        <v>1905</v>
      </c>
      <c r="F85" s="237" t="s">
        <v>156</v>
      </c>
      <c r="G85" s="140">
        <v>12779</v>
      </c>
      <c r="H85" s="140">
        <v>83688415.895787895</v>
      </c>
      <c r="I85" s="140">
        <v>3441</v>
      </c>
      <c r="J85" s="140">
        <f t="shared" si="33"/>
        <v>6548.9017838475538</v>
      </c>
      <c r="K85" s="140">
        <f t="shared" si="34"/>
        <v>24320.957830801479</v>
      </c>
      <c r="L85" s="105">
        <f t="shared" si="35"/>
        <v>0.29094444914179418</v>
      </c>
    </row>
    <row r="86" spans="2:12">
      <c r="B86" s="341"/>
      <c r="C86" s="341"/>
      <c r="D86" s="351"/>
      <c r="E86" s="333" t="s">
        <v>157</v>
      </c>
      <c r="F86" s="333"/>
      <c r="G86" s="141">
        <v>3320</v>
      </c>
      <c r="H86" s="141">
        <v>33484906.964951601</v>
      </c>
      <c r="I86" s="141">
        <v>1038</v>
      </c>
      <c r="J86" s="142">
        <f t="shared" si="33"/>
        <v>10085.815350889037</v>
      </c>
      <c r="K86" s="142">
        <f t="shared" si="34"/>
        <v>32259.062586658576</v>
      </c>
      <c r="L86" s="175">
        <f t="shared" si="35"/>
        <v>8.7765282827428764E-2</v>
      </c>
    </row>
    <row r="87" spans="2:12">
      <c r="B87" s="342"/>
      <c r="C87" s="342"/>
      <c r="D87" s="352"/>
      <c r="E87" s="345" t="s">
        <v>165</v>
      </c>
      <c r="F87" s="346"/>
      <c r="G87" s="127">
        <v>30048</v>
      </c>
      <c r="H87" s="127">
        <v>502927279.99999899</v>
      </c>
      <c r="I87" s="127">
        <v>5843</v>
      </c>
      <c r="J87" s="127">
        <f t="shared" si="33"/>
        <v>16737.462726304544</v>
      </c>
      <c r="K87" s="127">
        <f t="shared" si="34"/>
        <v>86073.469108334582</v>
      </c>
      <c r="L87" s="102">
        <f t="shared" si="35"/>
        <v>0.49403906316056478</v>
      </c>
    </row>
    <row r="88" spans="2:12">
      <c r="B88" s="340">
        <v>13</v>
      </c>
      <c r="C88" s="340" t="s">
        <v>85</v>
      </c>
      <c r="D88" s="350">
        <f>市区町村別_歯科医療費!$D$18</f>
        <v>20407</v>
      </c>
      <c r="E88" s="265">
        <v>1101</v>
      </c>
      <c r="F88" s="235" t="s">
        <v>152</v>
      </c>
      <c r="G88" s="139">
        <v>10810</v>
      </c>
      <c r="H88" s="139">
        <v>94682856.556415707</v>
      </c>
      <c r="I88" s="139">
        <v>4887</v>
      </c>
      <c r="J88" s="139">
        <f>IFERROR(H88/G88,"-")</f>
        <v>8758.8211430541814</v>
      </c>
      <c r="K88" s="139">
        <f>IFERROR(H88/I88,"-")</f>
        <v>19374.433508576982</v>
      </c>
      <c r="L88" s="104">
        <f>I88/$D$88</f>
        <v>0.23947665016905964</v>
      </c>
    </row>
    <row r="89" spans="2:12">
      <c r="B89" s="341"/>
      <c r="C89" s="341"/>
      <c r="D89" s="351"/>
      <c r="E89" s="264">
        <v>1102</v>
      </c>
      <c r="F89" s="236" t="s">
        <v>153</v>
      </c>
      <c r="G89" s="140">
        <v>44278</v>
      </c>
      <c r="H89" s="140">
        <v>368084054.07933497</v>
      </c>
      <c r="I89" s="140">
        <v>8959</v>
      </c>
      <c r="J89" s="140">
        <f t="shared" ref="J89:J94" si="36">IFERROR(H89/G89,"-")</f>
        <v>8313.0234897541668</v>
      </c>
      <c r="K89" s="140">
        <f t="shared" ref="K89:K94" si="37">IFERROR(H89/I89,"-")</f>
        <v>41085.395030621163</v>
      </c>
      <c r="L89" s="105">
        <f t="shared" ref="L89:L94" si="38">I89/$D$88</f>
        <v>0.43901602391336308</v>
      </c>
    </row>
    <row r="90" spans="2:12" ht="24">
      <c r="B90" s="341"/>
      <c r="C90" s="341"/>
      <c r="D90" s="351"/>
      <c r="E90" s="264">
        <v>1103</v>
      </c>
      <c r="F90" s="237" t="s">
        <v>154</v>
      </c>
      <c r="G90" s="140">
        <v>19659</v>
      </c>
      <c r="H90" s="140">
        <v>217759211.63509101</v>
      </c>
      <c r="I90" s="140">
        <v>6318</v>
      </c>
      <c r="J90" s="140">
        <f t="shared" si="36"/>
        <v>11076.820369046798</v>
      </c>
      <c r="K90" s="140">
        <f t="shared" si="37"/>
        <v>34466.478574721594</v>
      </c>
      <c r="L90" s="105">
        <f t="shared" si="38"/>
        <v>0.30959964717988925</v>
      </c>
    </row>
    <row r="91" spans="2:12" ht="24">
      <c r="B91" s="341"/>
      <c r="C91" s="341"/>
      <c r="D91" s="351"/>
      <c r="E91" s="264">
        <v>1113</v>
      </c>
      <c r="F91" s="237" t="s">
        <v>155</v>
      </c>
      <c r="G91" s="140">
        <v>7796</v>
      </c>
      <c r="H91" s="140">
        <v>47757505.129571497</v>
      </c>
      <c r="I91" s="140">
        <v>2299</v>
      </c>
      <c r="J91" s="140">
        <f t="shared" si="36"/>
        <v>6125.8985543319004</v>
      </c>
      <c r="K91" s="140">
        <f t="shared" si="37"/>
        <v>20773.164475672682</v>
      </c>
      <c r="L91" s="106">
        <f t="shared" si="38"/>
        <v>0.11265742147302396</v>
      </c>
    </row>
    <row r="92" spans="2:12" ht="24">
      <c r="B92" s="341"/>
      <c r="C92" s="341"/>
      <c r="D92" s="351"/>
      <c r="E92" s="264">
        <v>1905</v>
      </c>
      <c r="F92" s="237" t="s">
        <v>156</v>
      </c>
      <c r="G92" s="140">
        <v>20141</v>
      </c>
      <c r="H92" s="140">
        <v>134021773.668935</v>
      </c>
      <c r="I92" s="140">
        <v>5730</v>
      </c>
      <c r="J92" s="140">
        <f t="shared" si="36"/>
        <v>6654.1767374477431</v>
      </c>
      <c r="K92" s="140">
        <f t="shared" si="37"/>
        <v>23389.489296498254</v>
      </c>
      <c r="L92" s="105">
        <f t="shared" si="38"/>
        <v>0.28078600480227373</v>
      </c>
    </row>
    <row r="93" spans="2:12">
      <c r="B93" s="341"/>
      <c r="C93" s="341"/>
      <c r="D93" s="351"/>
      <c r="E93" s="333" t="s">
        <v>157</v>
      </c>
      <c r="F93" s="333"/>
      <c r="G93" s="141">
        <v>6233</v>
      </c>
      <c r="H93" s="141">
        <v>64236268.930649303</v>
      </c>
      <c r="I93" s="141">
        <v>1861</v>
      </c>
      <c r="J93" s="142">
        <f t="shared" si="36"/>
        <v>10305.83489983143</v>
      </c>
      <c r="K93" s="142">
        <f t="shared" si="37"/>
        <v>34517.070892342454</v>
      </c>
      <c r="L93" s="175">
        <f t="shared" si="38"/>
        <v>9.1194198069289953E-2</v>
      </c>
    </row>
    <row r="94" spans="2:12">
      <c r="B94" s="342"/>
      <c r="C94" s="342"/>
      <c r="D94" s="352"/>
      <c r="E94" s="345" t="s">
        <v>165</v>
      </c>
      <c r="F94" s="346"/>
      <c r="G94" s="127">
        <v>51451</v>
      </c>
      <c r="H94" s="127">
        <v>926541669.99999905</v>
      </c>
      <c r="I94" s="127">
        <v>10205</v>
      </c>
      <c r="J94" s="124">
        <f t="shared" si="36"/>
        <v>18008.234436648443</v>
      </c>
      <c r="K94" s="124">
        <f t="shared" si="37"/>
        <v>90792.912297893097</v>
      </c>
      <c r="L94" s="173">
        <f t="shared" si="38"/>
        <v>0.50007350418973884</v>
      </c>
    </row>
    <row r="95" spans="2:12">
      <c r="B95" s="340">
        <v>14</v>
      </c>
      <c r="C95" s="340" t="s">
        <v>86</v>
      </c>
      <c r="D95" s="350">
        <f>市区町村別_歯科医療費!$D$19</f>
        <v>15377</v>
      </c>
      <c r="E95" s="265">
        <v>1101</v>
      </c>
      <c r="F95" s="235" t="s">
        <v>152</v>
      </c>
      <c r="G95" s="139">
        <v>7800</v>
      </c>
      <c r="H95" s="139">
        <v>66768950.189901501</v>
      </c>
      <c r="I95" s="139">
        <v>3512</v>
      </c>
      <c r="J95" s="139">
        <f>IFERROR(H95/G95,"-")</f>
        <v>8560.1218192181404</v>
      </c>
      <c r="K95" s="139">
        <f>IFERROR(H95/I95,"-")</f>
        <v>19011.660076851225</v>
      </c>
      <c r="L95" s="104">
        <f>I95/$D$95</f>
        <v>0.2283930545620082</v>
      </c>
    </row>
    <row r="96" spans="2:12">
      <c r="B96" s="341"/>
      <c r="C96" s="341"/>
      <c r="D96" s="351"/>
      <c r="E96" s="264">
        <v>1102</v>
      </c>
      <c r="F96" s="236" t="s">
        <v>153</v>
      </c>
      <c r="G96" s="140">
        <v>32660</v>
      </c>
      <c r="H96" s="140">
        <v>282142256.66818303</v>
      </c>
      <c r="I96" s="140">
        <v>6655</v>
      </c>
      <c r="J96" s="140">
        <f t="shared" ref="J96:J101" si="39">IFERROR(H96/G96,"-")</f>
        <v>8638.7708716528796</v>
      </c>
      <c r="K96" s="140">
        <f t="shared" ref="K96:K101" si="40">IFERROR(H96/I96,"-")</f>
        <v>42395.530678915558</v>
      </c>
      <c r="L96" s="105">
        <f t="shared" ref="L96:L101" si="41">I96/$D$95</f>
        <v>0.43278923066918124</v>
      </c>
    </row>
    <row r="97" spans="2:12" ht="24">
      <c r="B97" s="341"/>
      <c r="C97" s="341"/>
      <c r="D97" s="351"/>
      <c r="E97" s="264">
        <v>1103</v>
      </c>
      <c r="F97" s="237" t="s">
        <v>154</v>
      </c>
      <c r="G97" s="140">
        <v>13367</v>
      </c>
      <c r="H97" s="140">
        <v>144407437.08092901</v>
      </c>
      <c r="I97" s="140">
        <v>4364</v>
      </c>
      <c r="J97" s="140">
        <f t="shared" si="39"/>
        <v>10803.279500331339</v>
      </c>
      <c r="K97" s="140">
        <f t="shared" si="40"/>
        <v>33090.613446592346</v>
      </c>
      <c r="L97" s="105">
        <f t="shared" si="41"/>
        <v>0.28380048123821294</v>
      </c>
    </row>
    <row r="98" spans="2:12" ht="24">
      <c r="B98" s="341"/>
      <c r="C98" s="341"/>
      <c r="D98" s="351"/>
      <c r="E98" s="264">
        <v>1113</v>
      </c>
      <c r="F98" s="237" t="s">
        <v>155</v>
      </c>
      <c r="G98" s="140">
        <v>4777</v>
      </c>
      <c r="H98" s="140">
        <v>24634120.781746</v>
      </c>
      <c r="I98" s="140">
        <v>1644</v>
      </c>
      <c r="J98" s="140">
        <f t="shared" si="39"/>
        <v>5156.8182503131675</v>
      </c>
      <c r="K98" s="140">
        <f t="shared" si="40"/>
        <v>14984.258383057178</v>
      </c>
      <c r="L98" s="106">
        <f t="shared" si="41"/>
        <v>0.10691292189633869</v>
      </c>
    </row>
    <row r="99" spans="2:12" ht="24">
      <c r="B99" s="341"/>
      <c r="C99" s="341"/>
      <c r="D99" s="351"/>
      <c r="E99" s="264">
        <v>1905</v>
      </c>
      <c r="F99" s="237" t="s">
        <v>156</v>
      </c>
      <c r="G99" s="140">
        <v>12939</v>
      </c>
      <c r="H99" s="140">
        <v>84960042.339217097</v>
      </c>
      <c r="I99" s="140">
        <v>3976</v>
      </c>
      <c r="J99" s="140">
        <f t="shared" si="39"/>
        <v>6566.1984959592783</v>
      </c>
      <c r="K99" s="140">
        <f t="shared" si="40"/>
        <v>21368.219904229652</v>
      </c>
      <c r="L99" s="105">
        <f t="shared" si="41"/>
        <v>0.25856799115562201</v>
      </c>
    </row>
    <row r="100" spans="2:12">
      <c r="B100" s="341"/>
      <c r="C100" s="341"/>
      <c r="D100" s="351"/>
      <c r="E100" s="333" t="s">
        <v>157</v>
      </c>
      <c r="F100" s="333"/>
      <c r="G100" s="141">
        <v>3816</v>
      </c>
      <c r="H100" s="141">
        <v>33422592.940022301</v>
      </c>
      <c r="I100" s="141">
        <v>1255</v>
      </c>
      <c r="J100" s="142">
        <f t="shared" si="39"/>
        <v>8758.5411268402258</v>
      </c>
      <c r="K100" s="142">
        <f t="shared" si="40"/>
        <v>26631.54815938032</v>
      </c>
      <c r="L100" s="175">
        <f t="shared" si="41"/>
        <v>8.1615399622813292E-2</v>
      </c>
    </row>
    <row r="101" spans="2:12">
      <c r="B101" s="342"/>
      <c r="C101" s="342"/>
      <c r="D101" s="352"/>
      <c r="E101" s="345" t="s">
        <v>165</v>
      </c>
      <c r="F101" s="346"/>
      <c r="G101" s="127">
        <v>37761</v>
      </c>
      <c r="H101" s="127">
        <v>636335399.99999905</v>
      </c>
      <c r="I101" s="127">
        <v>7513</v>
      </c>
      <c r="J101" s="127">
        <f t="shared" si="39"/>
        <v>16851.65647096208</v>
      </c>
      <c r="K101" s="127">
        <f t="shared" si="40"/>
        <v>84697.910288832558</v>
      </c>
      <c r="L101" s="102">
        <f t="shared" si="41"/>
        <v>0.48858685049099304</v>
      </c>
    </row>
    <row r="102" spans="2:12">
      <c r="B102" s="340">
        <v>15</v>
      </c>
      <c r="C102" s="340" t="s">
        <v>87</v>
      </c>
      <c r="D102" s="350">
        <f>市区町村別_歯科医療費!$D$20</f>
        <v>24632</v>
      </c>
      <c r="E102" s="265">
        <v>1101</v>
      </c>
      <c r="F102" s="235" t="s">
        <v>152</v>
      </c>
      <c r="G102" s="139">
        <v>12332</v>
      </c>
      <c r="H102" s="139">
        <v>105592419.250957</v>
      </c>
      <c r="I102" s="139">
        <v>6051</v>
      </c>
      <c r="J102" s="139">
        <f>IFERROR(H102/G102,"-")</f>
        <v>8562.4731796105261</v>
      </c>
      <c r="K102" s="139">
        <f>IFERROR(H102/I102,"-")</f>
        <v>17450.408073203933</v>
      </c>
      <c r="L102" s="104">
        <f>I102/$D$102</f>
        <v>0.24565605716141603</v>
      </c>
    </row>
    <row r="103" spans="2:12">
      <c r="B103" s="341"/>
      <c r="C103" s="341"/>
      <c r="D103" s="351"/>
      <c r="E103" s="264">
        <v>1102</v>
      </c>
      <c r="F103" s="236" t="s">
        <v>153</v>
      </c>
      <c r="G103" s="140">
        <v>54520</v>
      </c>
      <c r="H103" s="140">
        <v>438933654.79503202</v>
      </c>
      <c r="I103" s="140">
        <v>11320</v>
      </c>
      <c r="J103" s="140">
        <f t="shared" ref="J103:J108" si="42">IFERROR(H103/G103,"-")</f>
        <v>8050.8740791458549</v>
      </c>
      <c r="K103" s="140">
        <f t="shared" ref="K103:K108" si="43">IFERROR(H103/I103,"-")</f>
        <v>38775.057844084098</v>
      </c>
      <c r="L103" s="105">
        <f t="shared" ref="L103:L108" si="44">I103/$D$102</f>
        <v>0.45956479376420917</v>
      </c>
    </row>
    <row r="104" spans="2:12" ht="24">
      <c r="B104" s="341"/>
      <c r="C104" s="341"/>
      <c r="D104" s="351"/>
      <c r="E104" s="264">
        <v>1103</v>
      </c>
      <c r="F104" s="237" t="s">
        <v>154</v>
      </c>
      <c r="G104" s="140">
        <v>23023</v>
      </c>
      <c r="H104" s="140">
        <v>238263521.58247799</v>
      </c>
      <c r="I104" s="140">
        <v>7566</v>
      </c>
      <c r="J104" s="140">
        <f t="shared" si="42"/>
        <v>10348.934612451809</v>
      </c>
      <c r="K104" s="140">
        <f t="shared" si="43"/>
        <v>31491.345702151466</v>
      </c>
      <c r="L104" s="105">
        <f t="shared" si="44"/>
        <v>0.30716141604417019</v>
      </c>
    </row>
    <row r="105" spans="2:12" ht="24">
      <c r="B105" s="341"/>
      <c r="C105" s="341"/>
      <c r="D105" s="351"/>
      <c r="E105" s="264">
        <v>1113</v>
      </c>
      <c r="F105" s="237" t="s">
        <v>155</v>
      </c>
      <c r="G105" s="140">
        <v>7400</v>
      </c>
      <c r="H105" s="140">
        <v>38095490.686266102</v>
      </c>
      <c r="I105" s="140">
        <v>2453</v>
      </c>
      <c r="J105" s="140">
        <f t="shared" si="42"/>
        <v>5148.0392819278513</v>
      </c>
      <c r="K105" s="140">
        <f t="shared" si="43"/>
        <v>15530.16334539996</v>
      </c>
      <c r="L105" s="106">
        <f t="shared" si="44"/>
        <v>9.9585904514452747E-2</v>
      </c>
    </row>
    <row r="106" spans="2:12" ht="24">
      <c r="B106" s="341"/>
      <c r="C106" s="341"/>
      <c r="D106" s="351"/>
      <c r="E106" s="264">
        <v>1905</v>
      </c>
      <c r="F106" s="237" t="s">
        <v>156</v>
      </c>
      <c r="G106" s="140">
        <v>23963</v>
      </c>
      <c r="H106" s="140">
        <v>151272868.277262</v>
      </c>
      <c r="I106" s="140">
        <v>7029</v>
      </c>
      <c r="J106" s="140">
        <f t="shared" si="42"/>
        <v>6312.7683627785336</v>
      </c>
      <c r="K106" s="140">
        <f t="shared" si="43"/>
        <v>21521.250288414001</v>
      </c>
      <c r="L106" s="105">
        <f t="shared" si="44"/>
        <v>0.28536050665800583</v>
      </c>
    </row>
    <row r="107" spans="2:12">
      <c r="B107" s="341"/>
      <c r="C107" s="341"/>
      <c r="D107" s="351"/>
      <c r="E107" s="333" t="s">
        <v>157</v>
      </c>
      <c r="F107" s="333"/>
      <c r="G107" s="141">
        <v>5497</v>
      </c>
      <c r="H107" s="141">
        <v>56611045.408002503</v>
      </c>
      <c r="I107" s="141">
        <v>1758</v>
      </c>
      <c r="J107" s="142">
        <f t="shared" si="42"/>
        <v>10298.534729489267</v>
      </c>
      <c r="K107" s="142">
        <f t="shared" si="43"/>
        <v>32201.959845280151</v>
      </c>
      <c r="L107" s="175">
        <f t="shared" si="44"/>
        <v>7.137057486196817E-2</v>
      </c>
    </row>
    <row r="108" spans="2:12">
      <c r="B108" s="342"/>
      <c r="C108" s="342"/>
      <c r="D108" s="352"/>
      <c r="E108" s="345" t="s">
        <v>165</v>
      </c>
      <c r="F108" s="346"/>
      <c r="G108" s="127">
        <v>61604</v>
      </c>
      <c r="H108" s="127">
        <v>1028768999.99999</v>
      </c>
      <c r="I108" s="127">
        <v>12590</v>
      </c>
      <c r="J108" s="124">
        <f t="shared" si="42"/>
        <v>16699.711057723362</v>
      </c>
      <c r="K108" s="124">
        <f t="shared" si="43"/>
        <v>81713.185067513099</v>
      </c>
      <c r="L108" s="173">
        <f t="shared" si="44"/>
        <v>0.51112374147450468</v>
      </c>
    </row>
    <row r="109" spans="2:12">
      <c r="B109" s="340">
        <v>16</v>
      </c>
      <c r="C109" s="340" t="s">
        <v>62</v>
      </c>
      <c r="D109" s="350">
        <f>市区町村別_歯科医療費!$D$21</f>
        <v>16597</v>
      </c>
      <c r="E109" s="265">
        <v>1101</v>
      </c>
      <c r="F109" s="235" t="s">
        <v>152</v>
      </c>
      <c r="G109" s="139">
        <v>8960</v>
      </c>
      <c r="H109" s="139">
        <v>74448590.246856794</v>
      </c>
      <c r="I109" s="139">
        <v>4055</v>
      </c>
      <c r="J109" s="139">
        <f>IFERROR(H109/G109,"-")</f>
        <v>8308.9944471938379</v>
      </c>
      <c r="K109" s="139">
        <f>IFERROR(H109/I109,"-")</f>
        <v>18359.701663836448</v>
      </c>
      <c r="L109" s="104">
        <f>I109/$D$109</f>
        <v>0.24432126287883352</v>
      </c>
    </row>
    <row r="110" spans="2:12">
      <c r="B110" s="341"/>
      <c r="C110" s="341"/>
      <c r="D110" s="351"/>
      <c r="E110" s="264">
        <v>1102</v>
      </c>
      <c r="F110" s="236" t="s">
        <v>153</v>
      </c>
      <c r="G110" s="140">
        <v>37708</v>
      </c>
      <c r="H110" s="140">
        <v>310003788.084768</v>
      </c>
      <c r="I110" s="140">
        <v>7598</v>
      </c>
      <c r="J110" s="140">
        <f t="shared" ref="J110:J115" si="45">IFERROR(H110/G110,"-")</f>
        <v>8221.1676059395359</v>
      </c>
      <c r="K110" s="140">
        <f t="shared" ref="K110:K115" si="46">IFERROR(H110/I110,"-")</f>
        <v>40800.709145139248</v>
      </c>
      <c r="L110" s="105">
        <f>I110/$D$109</f>
        <v>0.45779357715249747</v>
      </c>
    </row>
    <row r="111" spans="2:12" ht="24">
      <c r="B111" s="341"/>
      <c r="C111" s="341"/>
      <c r="D111" s="351"/>
      <c r="E111" s="264">
        <v>1103</v>
      </c>
      <c r="F111" s="237" t="s">
        <v>154</v>
      </c>
      <c r="G111" s="140">
        <v>14521</v>
      </c>
      <c r="H111" s="140">
        <v>151730238.86410299</v>
      </c>
      <c r="I111" s="140">
        <v>4882</v>
      </c>
      <c r="J111" s="140">
        <f t="shared" si="45"/>
        <v>10449.02133903333</v>
      </c>
      <c r="K111" s="140">
        <f t="shared" si="46"/>
        <v>31079.524552253788</v>
      </c>
      <c r="L111" s="105">
        <f t="shared" ref="L111:L114" si="47">I111/$D$109</f>
        <v>0.29414954509851177</v>
      </c>
    </row>
    <row r="112" spans="2:12" ht="24">
      <c r="B112" s="341"/>
      <c r="C112" s="341"/>
      <c r="D112" s="351"/>
      <c r="E112" s="264">
        <v>1113</v>
      </c>
      <c r="F112" s="237" t="s">
        <v>155</v>
      </c>
      <c r="G112" s="140">
        <v>7570</v>
      </c>
      <c r="H112" s="140">
        <v>37825948.374858901</v>
      </c>
      <c r="I112" s="140">
        <v>2264</v>
      </c>
      <c r="J112" s="140">
        <f t="shared" si="45"/>
        <v>4996.8227707871729</v>
      </c>
      <c r="K112" s="140">
        <f t="shared" si="46"/>
        <v>16707.574370520717</v>
      </c>
      <c r="L112" s="106">
        <f t="shared" si="47"/>
        <v>0.13641019461348436</v>
      </c>
    </row>
    <row r="113" spans="2:12" ht="24">
      <c r="B113" s="341"/>
      <c r="C113" s="341"/>
      <c r="D113" s="351"/>
      <c r="E113" s="264">
        <v>1905</v>
      </c>
      <c r="F113" s="237" t="s">
        <v>156</v>
      </c>
      <c r="G113" s="140">
        <v>16106</v>
      </c>
      <c r="H113" s="140">
        <v>105497016.35352901</v>
      </c>
      <c r="I113" s="140">
        <v>4512</v>
      </c>
      <c r="J113" s="140">
        <f t="shared" si="45"/>
        <v>6550.1686547577929</v>
      </c>
      <c r="K113" s="140">
        <f t="shared" si="46"/>
        <v>23381.430929416889</v>
      </c>
      <c r="L113" s="105">
        <f t="shared" si="47"/>
        <v>0.27185635958305721</v>
      </c>
    </row>
    <row r="114" spans="2:12">
      <c r="B114" s="341"/>
      <c r="C114" s="341"/>
      <c r="D114" s="351"/>
      <c r="E114" s="333" t="s">
        <v>157</v>
      </c>
      <c r="F114" s="333"/>
      <c r="G114" s="141">
        <v>3685</v>
      </c>
      <c r="H114" s="141">
        <v>36328738.075883098</v>
      </c>
      <c r="I114" s="141">
        <v>1314</v>
      </c>
      <c r="J114" s="142">
        <f t="shared" si="45"/>
        <v>9858.5449323970406</v>
      </c>
      <c r="K114" s="142">
        <f t="shared" si="46"/>
        <v>27647.441458054109</v>
      </c>
      <c r="L114" s="175">
        <f t="shared" si="47"/>
        <v>7.9170934506236065E-2</v>
      </c>
    </row>
    <row r="115" spans="2:12">
      <c r="B115" s="342"/>
      <c r="C115" s="342"/>
      <c r="D115" s="352"/>
      <c r="E115" s="345" t="s">
        <v>165</v>
      </c>
      <c r="F115" s="346"/>
      <c r="G115" s="127">
        <v>43067</v>
      </c>
      <c r="H115" s="127">
        <v>715834319.99999905</v>
      </c>
      <c r="I115" s="127">
        <v>8469</v>
      </c>
      <c r="J115" s="124">
        <f t="shared" si="45"/>
        <v>16621.411289386284</v>
      </c>
      <c r="K115" s="124">
        <f t="shared" si="46"/>
        <v>84524.066595819939</v>
      </c>
      <c r="L115" s="173">
        <f>I115/$D$109</f>
        <v>0.5102729408929324</v>
      </c>
    </row>
    <row r="116" spans="2:12">
      <c r="B116" s="340">
        <v>17</v>
      </c>
      <c r="C116" s="340" t="s">
        <v>88</v>
      </c>
      <c r="D116" s="350">
        <f>市区町村別_歯科医療費!$D$22</f>
        <v>23535</v>
      </c>
      <c r="E116" s="265">
        <v>1101</v>
      </c>
      <c r="F116" s="235" t="s">
        <v>152</v>
      </c>
      <c r="G116" s="139">
        <v>12300</v>
      </c>
      <c r="H116" s="139">
        <v>105164539.82781699</v>
      </c>
      <c r="I116" s="139">
        <v>5626</v>
      </c>
      <c r="J116" s="139">
        <f>IFERROR(H116/G116,"-")</f>
        <v>8549.9625876273985</v>
      </c>
      <c r="K116" s="139">
        <f>IFERROR(H116/I116,"-")</f>
        <v>18692.595063600602</v>
      </c>
      <c r="L116" s="104">
        <f>I116/$D$116</f>
        <v>0.23904822604631401</v>
      </c>
    </row>
    <row r="117" spans="2:12">
      <c r="B117" s="341"/>
      <c r="C117" s="341"/>
      <c r="D117" s="351"/>
      <c r="E117" s="264">
        <v>1102</v>
      </c>
      <c r="F117" s="236" t="s">
        <v>153</v>
      </c>
      <c r="G117" s="140">
        <v>51373</v>
      </c>
      <c r="H117" s="140">
        <v>418209050.82337898</v>
      </c>
      <c r="I117" s="140">
        <v>10280</v>
      </c>
      <c r="J117" s="140">
        <f t="shared" ref="J117:J122" si="48">IFERROR(H117/G117,"-")</f>
        <v>8140.6390676693782</v>
      </c>
      <c r="K117" s="140">
        <f t="shared" ref="K117:K122" si="49">IFERROR(H117/I117,"-")</f>
        <v>40681.814282429863</v>
      </c>
      <c r="L117" s="105">
        <f t="shared" ref="L117:L122" si="50">I117/$D$116</f>
        <v>0.43679626088803908</v>
      </c>
    </row>
    <row r="118" spans="2:12" ht="24">
      <c r="B118" s="341"/>
      <c r="C118" s="341"/>
      <c r="D118" s="351"/>
      <c r="E118" s="264">
        <v>1103</v>
      </c>
      <c r="F118" s="237" t="s">
        <v>154</v>
      </c>
      <c r="G118" s="140">
        <v>21267</v>
      </c>
      <c r="H118" s="140">
        <v>228328626.39437801</v>
      </c>
      <c r="I118" s="140">
        <v>6866</v>
      </c>
      <c r="J118" s="140">
        <f t="shared" si="48"/>
        <v>10736.287506201063</v>
      </c>
      <c r="K118" s="140">
        <f t="shared" si="49"/>
        <v>33254.970345816779</v>
      </c>
      <c r="L118" s="105">
        <f t="shared" si="50"/>
        <v>0.29173571276821753</v>
      </c>
    </row>
    <row r="119" spans="2:12" ht="24">
      <c r="B119" s="341"/>
      <c r="C119" s="341"/>
      <c r="D119" s="351"/>
      <c r="E119" s="264">
        <v>1113</v>
      </c>
      <c r="F119" s="237" t="s">
        <v>155</v>
      </c>
      <c r="G119" s="140">
        <v>9963</v>
      </c>
      <c r="H119" s="140">
        <v>49419624.824327797</v>
      </c>
      <c r="I119" s="140">
        <v>2897</v>
      </c>
      <c r="J119" s="140">
        <f t="shared" si="48"/>
        <v>4960.3156503390337</v>
      </c>
      <c r="K119" s="140">
        <f t="shared" si="49"/>
        <v>17058.897074327855</v>
      </c>
      <c r="L119" s="106">
        <f t="shared" si="50"/>
        <v>0.12309326534947949</v>
      </c>
    </row>
    <row r="120" spans="2:12" ht="24">
      <c r="B120" s="341"/>
      <c r="C120" s="341"/>
      <c r="D120" s="351"/>
      <c r="E120" s="264">
        <v>1905</v>
      </c>
      <c r="F120" s="237" t="s">
        <v>156</v>
      </c>
      <c r="G120" s="140">
        <v>22728</v>
      </c>
      <c r="H120" s="140">
        <v>144236823.07164001</v>
      </c>
      <c r="I120" s="140">
        <v>6135</v>
      </c>
      <c r="J120" s="140">
        <f t="shared" si="48"/>
        <v>6346.2171362038025</v>
      </c>
      <c r="K120" s="140">
        <f t="shared" si="49"/>
        <v>23510.484608254283</v>
      </c>
      <c r="L120" s="105">
        <f t="shared" si="50"/>
        <v>0.26067558954748249</v>
      </c>
    </row>
    <row r="121" spans="2:12">
      <c r="B121" s="341"/>
      <c r="C121" s="341"/>
      <c r="D121" s="351"/>
      <c r="E121" s="333" t="s">
        <v>157</v>
      </c>
      <c r="F121" s="333"/>
      <c r="G121" s="141">
        <v>4455</v>
      </c>
      <c r="H121" s="141">
        <v>42434125.058456503</v>
      </c>
      <c r="I121" s="141">
        <v>1649</v>
      </c>
      <c r="J121" s="142">
        <f t="shared" si="48"/>
        <v>9525.0561298443336</v>
      </c>
      <c r="K121" s="142">
        <f t="shared" si="49"/>
        <v>25733.247458130081</v>
      </c>
      <c r="L121" s="175">
        <f t="shared" si="50"/>
        <v>7.0065859358402385E-2</v>
      </c>
    </row>
    <row r="122" spans="2:12">
      <c r="B122" s="342"/>
      <c r="C122" s="342"/>
      <c r="D122" s="352"/>
      <c r="E122" s="345" t="s">
        <v>165</v>
      </c>
      <c r="F122" s="346"/>
      <c r="G122" s="127">
        <v>59021</v>
      </c>
      <c r="H122" s="127">
        <v>987792789.99999905</v>
      </c>
      <c r="I122" s="127">
        <v>11607</v>
      </c>
      <c r="J122" s="124">
        <f t="shared" si="48"/>
        <v>16736.293692075687</v>
      </c>
      <c r="K122" s="124">
        <f t="shared" si="49"/>
        <v>85103.195485482822</v>
      </c>
      <c r="L122" s="173">
        <f t="shared" si="50"/>
        <v>0.49318036966220524</v>
      </c>
    </row>
    <row r="123" spans="2:12">
      <c r="B123" s="340">
        <v>18</v>
      </c>
      <c r="C123" s="340" t="s">
        <v>63</v>
      </c>
      <c r="D123" s="350">
        <f>市区町村別_歯科医療費!$D$23</f>
        <v>21156</v>
      </c>
      <c r="E123" s="265">
        <v>1101</v>
      </c>
      <c r="F123" s="235" t="s">
        <v>152</v>
      </c>
      <c r="G123" s="139">
        <v>11285</v>
      </c>
      <c r="H123" s="139">
        <v>96246027.890734196</v>
      </c>
      <c r="I123" s="139">
        <v>5267</v>
      </c>
      <c r="J123" s="139">
        <f>IFERROR(H123/G123,"-")</f>
        <v>8528.6688427766239</v>
      </c>
      <c r="K123" s="139">
        <f>IFERROR(H123/I123,"-")</f>
        <v>18273.405713068958</v>
      </c>
      <c r="L123" s="104">
        <f>I123/$D$123</f>
        <v>0.24896010588012857</v>
      </c>
    </row>
    <row r="124" spans="2:12">
      <c r="B124" s="341"/>
      <c r="C124" s="341"/>
      <c r="D124" s="351"/>
      <c r="E124" s="264">
        <v>1102</v>
      </c>
      <c r="F124" s="236" t="s">
        <v>153</v>
      </c>
      <c r="G124" s="140">
        <v>53728</v>
      </c>
      <c r="H124" s="140">
        <v>440997302.89775097</v>
      </c>
      <c r="I124" s="140">
        <v>10010</v>
      </c>
      <c r="J124" s="140">
        <f t="shared" ref="J124:J129" si="51">IFERROR(H124/G124,"-")</f>
        <v>8207.960521473924</v>
      </c>
      <c r="K124" s="140">
        <f t="shared" ref="K124:K129" si="52">IFERROR(H124/I124,"-")</f>
        <v>44055.674615159936</v>
      </c>
      <c r="L124" s="105">
        <f t="shared" ref="L124:L128" si="53">I124/$D$123</f>
        <v>0.47315182454150123</v>
      </c>
    </row>
    <row r="125" spans="2:12" ht="24">
      <c r="B125" s="341"/>
      <c r="C125" s="341"/>
      <c r="D125" s="351"/>
      <c r="E125" s="264">
        <v>1103</v>
      </c>
      <c r="F125" s="237" t="s">
        <v>154</v>
      </c>
      <c r="G125" s="140">
        <v>22567</v>
      </c>
      <c r="H125" s="140">
        <v>240343279.72662699</v>
      </c>
      <c r="I125" s="140">
        <v>6793</v>
      </c>
      <c r="J125" s="140">
        <f t="shared" si="51"/>
        <v>10650.209585971861</v>
      </c>
      <c r="K125" s="140">
        <f t="shared" si="52"/>
        <v>35381.021599680113</v>
      </c>
      <c r="L125" s="105">
        <f t="shared" si="53"/>
        <v>0.32109094346757422</v>
      </c>
    </row>
    <row r="126" spans="2:12" ht="24">
      <c r="B126" s="341"/>
      <c r="C126" s="341"/>
      <c r="D126" s="351"/>
      <c r="E126" s="264">
        <v>1113</v>
      </c>
      <c r="F126" s="237" t="s">
        <v>155</v>
      </c>
      <c r="G126" s="140">
        <v>9516</v>
      </c>
      <c r="H126" s="140">
        <v>50571527.494006597</v>
      </c>
      <c r="I126" s="140">
        <v>2735</v>
      </c>
      <c r="J126" s="140">
        <f t="shared" si="51"/>
        <v>5314.3681687690832</v>
      </c>
      <c r="K126" s="140">
        <f t="shared" si="52"/>
        <v>18490.503654115757</v>
      </c>
      <c r="L126" s="106">
        <f t="shared" si="53"/>
        <v>0.12927774626583474</v>
      </c>
    </row>
    <row r="127" spans="2:12" ht="24">
      <c r="B127" s="341"/>
      <c r="C127" s="341"/>
      <c r="D127" s="351"/>
      <c r="E127" s="264">
        <v>1905</v>
      </c>
      <c r="F127" s="237" t="s">
        <v>156</v>
      </c>
      <c r="G127" s="140">
        <v>23307</v>
      </c>
      <c r="H127" s="140">
        <v>150583277.20602599</v>
      </c>
      <c r="I127" s="140">
        <v>6164</v>
      </c>
      <c r="J127" s="140">
        <f t="shared" si="51"/>
        <v>6460.8605657538928</v>
      </c>
      <c r="K127" s="140">
        <f t="shared" si="52"/>
        <v>24429.473914021088</v>
      </c>
      <c r="L127" s="105">
        <f t="shared" si="53"/>
        <v>0.29135942522215919</v>
      </c>
    </row>
    <row r="128" spans="2:12">
      <c r="B128" s="341"/>
      <c r="C128" s="341"/>
      <c r="D128" s="351"/>
      <c r="E128" s="333" t="s">
        <v>157</v>
      </c>
      <c r="F128" s="333"/>
      <c r="G128" s="141">
        <v>4896</v>
      </c>
      <c r="H128" s="141">
        <v>40831234.784852602</v>
      </c>
      <c r="I128" s="141">
        <v>1654</v>
      </c>
      <c r="J128" s="142">
        <f t="shared" si="51"/>
        <v>8339.7129871022462</v>
      </c>
      <c r="K128" s="142">
        <f t="shared" si="52"/>
        <v>24686.357185521523</v>
      </c>
      <c r="L128" s="175">
        <f t="shared" si="53"/>
        <v>7.8181130648515784E-2</v>
      </c>
    </row>
    <row r="129" spans="2:12">
      <c r="B129" s="342"/>
      <c r="C129" s="342"/>
      <c r="D129" s="352"/>
      <c r="E129" s="345" t="s">
        <v>165</v>
      </c>
      <c r="F129" s="346"/>
      <c r="G129" s="127">
        <v>60602</v>
      </c>
      <c r="H129" s="127">
        <v>1019572649.99999</v>
      </c>
      <c r="I129" s="127">
        <v>11134</v>
      </c>
      <c r="J129" s="127">
        <f t="shared" si="51"/>
        <v>16824.075938087688</v>
      </c>
      <c r="K129" s="127">
        <f t="shared" si="52"/>
        <v>91572.898329440446</v>
      </c>
      <c r="L129" s="102">
        <f>I129/$D$123</f>
        <v>0.5262809604840234</v>
      </c>
    </row>
    <row r="130" spans="2:12">
      <c r="B130" s="340">
        <v>19</v>
      </c>
      <c r="C130" s="340" t="s">
        <v>89</v>
      </c>
      <c r="D130" s="350">
        <f>市区町村別_歯科医療費!$D$24</f>
        <v>14723</v>
      </c>
      <c r="E130" s="265">
        <v>1101</v>
      </c>
      <c r="F130" s="235" t="s">
        <v>152</v>
      </c>
      <c r="G130" s="139">
        <v>6026</v>
      </c>
      <c r="H130" s="139">
        <v>50729579.149822302</v>
      </c>
      <c r="I130" s="139">
        <v>2653</v>
      </c>
      <c r="J130" s="139">
        <f>IFERROR(H130/G130,"-")</f>
        <v>8418.4499086993528</v>
      </c>
      <c r="K130" s="139">
        <f>IFERROR(H130/I130,"-")</f>
        <v>19121.590331632982</v>
      </c>
      <c r="L130" s="104">
        <f>I130/$D$130</f>
        <v>0.18019425388847382</v>
      </c>
    </row>
    <row r="131" spans="2:12">
      <c r="B131" s="341"/>
      <c r="C131" s="341"/>
      <c r="D131" s="351"/>
      <c r="E131" s="264">
        <v>1102</v>
      </c>
      <c r="F131" s="236" t="s">
        <v>153</v>
      </c>
      <c r="G131" s="140">
        <v>26731</v>
      </c>
      <c r="H131" s="140">
        <v>219091796.77906299</v>
      </c>
      <c r="I131" s="140">
        <v>5181</v>
      </c>
      <c r="J131" s="140">
        <f t="shared" ref="J131:J136" si="54">IFERROR(H131/G131,"-")</f>
        <v>8196.1691212099431</v>
      </c>
      <c r="K131" s="140">
        <f t="shared" ref="K131:K136" si="55">IFERROR(H131/I131,"-")</f>
        <v>42287.550044212119</v>
      </c>
      <c r="L131" s="105">
        <f t="shared" ref="L131:L136" si="56">I131/$D$130</f>
        <v>0.35189839027372138</v>
      </c>
    </row>
    <row r="132" spans="2:12" ht="24">
      <c r="B132" s="341"/>
      <c r="C132" s="341"/>
      <c r="D132" s="351"/>
      <c r="E132" s="264">
        <v>1103</v>
      </c>
      <c r="F132" s="237" t="s">
        <v>154</v>
      </c>
      <c r="G132" s="140">
        <v>11476</v>
      </c>
      <c r="H132" s="140">
        <v>133871579.793367</v>
      </c>
      <c r="I132" s="140">
        <v>3601</v>
      </c>
      <c r="J132" s="140">
        <f t="shared" si="54"/>
        <v>11665.352021032328</v>
      </c>
      <c r="K132" s="140">
        <f t="shared" si="55"/>
        <v>37176.223213931407</v>
      </c>
      <c r="L132" s="105">
        <f t="shared" si="56"/>
        <v>0.24458330503294165</v>
      </c>
    </row>
    <row r="133" spans="2:12" ht="24">
      <c r="B133" s="341"/>
      <c r="C133" s="341"/>
      <c r="D133" s="351"/>
      <c r="E133" s="264">
        <v>1113</v>
      </c>
      <c r="F133" s="237" t="s">
        <v>155</v>
      </c>
      <c r="G133" s="140">
        <v>5539</v>
      </c>
      <c r="H133" s="140">
        <v>32290751.907100402</v>
      </c>
      <c r="I133" s="140">
        <v>1660</v>
      </c>
      <c r="J133" s="140">
        <f t="shared" si="54"/>
        <v>5829.7078727388343</v>
      </c>
      <c r="K133" s="140">
        <f t="shared" si="55"/>
        <v>19452.260185000243</v>
      </c>
      <c r="L133" s="106">
        <f t="shared" si="56"/>
        <v>0.11274876044284453</v>
      </c>
    </row>
    <row r="134" spans="2:12" ht="24">
      <c r="B134" s="341"/>
      <c r="C134" s="341"/>
      <c r="D134" s="351"/>
      <c r="E134" s="264">
        <v>1905</v>
      </c>
      <c r="F134" s="237" t="s">
        <v>156</v>
      </c>
      <c r="G134" s="140">
        <v>11805</v>
      </c>
      <c r="H134" s="140">
        <v>79492033.340834796</v>
      </c>
      <c r="I134" s="140">
        <v>3231</v>
      </c>
      <c r="J134" s="140">
        <f t="shared" si="54"/>
        <v>6733.7597069745698</v>
      </c>
      <c r="K134" s="140">
        <f t="shared" si="55"/>
        <v>24602.919635046361</v>
      </c>
      <c r="L134" s="105">
        <f t="shared" si="56"/>
        <v>0.21945255722339196</v>
      </c>
    </row>
    <row r="135" spans="2:12">
      <c r="B135" s="341"/>
      <c r="C135" s="341"/>
      <c r="D135" s="351"/>
      <c r="E135" s="333" t="s">
        <v>157</v>
      </c>
      <c r="F135" s="333"/>
      <c r="G135" s="141">
        <v>3817</v>
      </c>
      <c r="H135" s="141">
        <v>33160299.029811598</v>
      </c>
      <c r="I135" s="141">
        <v>1127</v>
      </c>
      <c r="J135" s="142">
        <f t="shared" si="54"/>
        <v>8687.5292192327997</v>
      </c>
      <c r="K135" s="142">
        <f t="shared" si="55"/>
        <v>29423.512892468145</v>
      </c>
      <c r="L135" s="175">
        <f t="shared" si="56"/>
        <v>7.6546899409087821E-2</v>
      </c>
    </row>
    <row r="136" spans="2:12">
      <c r="B136" s="342"/>
      <c r="C136" s="342"/>
      <c r="D136" s="352"/>
      <c r="E136" s="345" t="s">
        <v>165</v>
      </c>
      <c r="F136" s="346"/>
      <c r="G136" s="127">
        <v>30823</v>
      </c>
      <c r="H136" s="127">
        <v>548636039.99999905</v>
      </c>
      <c r="I136" s="127">
        <v>6003</v>
      </c>
      <c r="J136" s="127">
        <f t="shared" si="54"/>
        <v>17799.566557440841</v>
      </c>
      <c r="K136" s="127">
        <f t="shared" si="55"/>
        <v>91393.643178410639</v>
      </c>
      <c r="L136" s="102">
        <f t="shared" si="56"/>
        <v>0.40772940297493715</v>
      </c>
    </row>
    <row r="137" spans="2:12">
      <c r="B137" s="340">
        <v>20</v>
      </c>
      <c r="C137" s="340" t="s">
        <v>90</v>
      </c>
      <c r="D137" s="350">
        <f>市区町村別_歯科医療費!$D$25</f>
        <v>21972</v>
      </c>
      <c r="E137" s="265">
        <v>1101</v>
      </c>
      <c r="F137" s="235" t="s">
        <v>152</v>
      </c>
      <c r="G137" s="139">
        <v>11374</v>
      </c>
      <c r="H137" s="139">
        <v>95747398.430639505</v>
      </c>
      <c r="I137" s="139">
        <v>5347</v>
      </c>
      <c r="J137" s="139">
        <f>IFERROR(H137/G137,"-")</f>
        <v>8418.0937603868042</v>
      </c>
      <c r="K137" s="139">
        <f>IFERROR(H137/I137,"-")</f>
        <v>17906.751155907892</v>
      </c>
      <c r="L137" s="104">
        <f>I137/$D$137</f>
        <v>0.24335517931913345</v>
      </c>
    </row>
    <row r="138" spans="2:12">
      <c r="B138" s="341"/>
      <c r="C138" s="341"/>
      <c r="D138" s="351"/>
      <c r="E138" s="264">
        <v>1102</v>
      </c>
      <c r="F138" s="236" t="s">
        <v>153</v>
      </c>
      <c r="G138" s="140">
        <v>50288</v>
      </c>
      <c r="H138" s="140">
        <v>405765179.14593202</v>
      </c>
      <c r="I138" s="140">
        <v>10102</v>
      </c>
      <c r="J138" s="140">
        <f t="shared" ref="J138:J143" si="57">IFERROR(H138/G138,"-")</f>
        <v>8068.8271386003025</v>
      </c>
      <c r="K138" s="140">
        <f t="shared" ref="K138:K143" si="58">IFERROR(H138/I138,"-")</f>
        <v>40166.8163874413</v>
      </c>
      <c r="L138" s="105">
        <f t="shared" ref="L138:L143" si="59">I138/$D$137</f>
        <v>0.4597669761514655</v>
      </c>
    </row>
    <row r="139" spans="2:12" ht="24">
      <c r="B139" s="341"/>
      <c r="C139" s="341"/>
      <c r="D139" s="351"/>
      <c r="E139" s="264">
        <v>1103</v>
      </c>
      <c r="F139" s="237" t="s">
        <v>154</v>
      </c>
      <c r="G139" s="140">
        <v>22717</v>
      </c>
      <c r="H139" s="140">
        <v>227086955.78354999</v>
      </c>
      <c r="I139" s="140">
        <v>6826</v>
      </c>
      <c r="J139" s="140">
        <f t="shared" si="57"/>
        <v>9996.3444021459691</v>
      </c>
      <c r="K139" s="140">
        <f t="shared" si="58"/>
        <v>33267.939610833579</v>
      </c>
      <c r="L139" s="105">
        <f t="shared" si="59"/>
        <v>0.31066812306572</v>
      </c>
    </row>
    <row r="140" spans="2:12" ht="24">
      <c r="B140" s="341"/>
      <c r="C140" s="341"/>
      <c r="D140" s="351"/>
      <c r="E140" s="264">
        <v>1113</v>
      </c>
      <c r="F140" s="237" t="s">
        <v>155</v>
      </c>
      <c r="G140" s="140">
        <v>7672</v>
      </c>
      <c r="H140" s="140">
        <v>44677297.200489499</v>
      </c>
      <c r="I140" s="140">
        <v>2311</v>
      </c>
      <c r="J140" s="140">
        <f t="shared" si="57"/>
        <v>5823.4224713880994</v>
      </c>
      <c r="K140" s="140">
        <f t="shared" si="58"/>
        <v>19332.452271955648</v>
      </c>
      <c r="L140" s="106">
        <f t="shared" si="59"/>
        <v>0.10517931913344257</v>
      </c>
    </row>
    <row r="141" spans="2:12" ht="24">
      <c r="B141" s="341"/>
      <c r="C141" s="341"/>
      <c r="D141" s="351"/>
      <c r="E141" s="264">
        <v>1905</v>
      </c>
      <c r="F141" s="237" t="s">
        <v>156</v>
      </c>
      <c r="G141" s="140">
        <v>20642</v>
      </c>
      <c r="H141" s="140">
        <v>130010775.886902</v>
      </c>
      <c r="I141" s="140">
        <v>6083</v>
      </c>
      <c r="J141" s="140">
        <f t="shared" si="57"/>
        <v>6298.361393610212</v>
      </c>
      <c r="K141" s="140">
        <f t="shared" si="58"/>
        <v>21372.805504997865</v>
      </c>
      <c r="L141" s="105">
        <f t="shared" si="59"/>
        <v>0.2768523575459676</v>
      </c>
    </row>
    <row r="142" spans="2:12">
      <c r="B142" s="341"/>
      <c r="C142" s="341"/>
      <c r="D142" s="351"/>
      <c r="E142" s="333" t="s">
        <v>157</v>
      </c>
      <c r="F142" s="333"/>
      <c r="G142" s="141">
        <v>4887</v>
      </c>
      <c r="H142" s="141">
        <v>40439643.552484699</v>
      </c>
      <c r="I142" s="141">
        <v>1766</v>
      </c>
      <c r="J142" s="142">
        <f t="shared" si="57"/>
        <v>8274.9424089389595</v>
      </c>
      <c r="K142" s="142">
        <f t="shared" si="58"/>
        <v>22899.005409107984</v>
      </c>
      <c r="L142" s="175">
        <f t="shared" si="59"/>
        <v>8.0375022756235204E-2</v>
      </c>
    </row>
    <row r="143" spans="2:12">
      <c r="B143" s="342"/>
      <c r="C143" s="342"/>
      <c r="D143" s="352"/>
      <c r="E143" s="345" t="s">
        <v>165</v>
      </c>
      <c r="F143" s="346"/>
      <c r="G143" s="127">
        <v>57199</v>
      </c>
      <c r="H143" s="127">
        <v>943727249.99999905</v>
      </c>
      <c r="I143" s="127">
        <v>11335</v>
      </c>
      <c r="J143" s="127">
        <f t="shared" si="57"/>
        <v>16499.016591199132</v>
      </c>
      <c r="K143" s="127">
        <f t="shared" si="58"/>
        <v>83257.807675341784</v>
      </c>
      <c r="L143" s="102">
        <f t="shared" si="59"/>
        <v>0.51588385217549604</v>
      </c>
    </row>
    <row r="144" spans="2:12">
      <c r="B144" s="340">
        <v>21</v>
      </c>
      <c r="C144" s="340" t="s">
        <v>91</v>
      </c>
      <c r="D144" s="350">
        <f>市区町村別_歯科医療費!$D$26</f>
        <v>14633</v>
      </c>
      <c r="E144" s="265">
        <v>1101</v>
      </c>
      <c r="F144" s="235" t="s">
        <v>152</v>
      </c>
      <c r="G144" s="139">
        <v>8489</v>
      </c>
      <c r="H144" s="139">
        <v>69177183.177988604</v>
      </c>
      <c r="I144" s="139">
        <v>3802</v>
      </c>
      <c r="J144" s="139">
        <f>IFERROR(H144/G144,"-")</f>
        <v>8149.037952407657</v>
      </c>
      <c r="K144" s="139">
        <f>IFERROR(H144/I144,"-")</f>
        <v>18194.945601785534</v>
      </c>
      <c r="L144" s="104">
        <f>I144/$D$144</f>
        <v>0.25982368618875146</v>
      </c>
    </row>
    <row r="145" spans="2:12">
      <c r="B145" s="341"/>
      <c r="C145" s="341"/>
      <c r="D145" s="351"/>
      <c r="E145" s="264">
        <v>1102</v>
      </c>
      <c r="F145" s="236" t="s">
        <v>153</v>
      </c>
      <c r="G145" s="140">
        <v>34063</v>
      </c>
      <c r="H145" s="140">
        <v>271014253.04364997</v>
      </c>
      <c r="I145" s="140">
        <v>6990</v>
      </c>
      <c r="J145" s="140">
        <f t="shared" ref="J145:J150" si="60">IFERROR(H145/G145,"-")</f>
        <v>7956.2649515207104</v>
      </c>
      <c r="K145" s="140">
        <f t="shared" ref="K145:K150" si="61">IFERROR(H145/I145,"-")</f>
        <v>38771.710020550781</v>
      </c>
      <c r="L145" s="105">
        <f t="shared" ref="L145:L150" si="62">I145/$D$144</f>
        <v>0.47768741884780974</v>
      </c>
    </row>
    <row r="146" spans="2:12" ht="24">
      <c r="B146" s="341"/>
      <c r="C146" s="341"/>
      <c r="D146" s="351"/>
      <c r="E146" s="264">
        <v>1103</v>
      </c>
      <c r="F146" s="237" t="s">
        <v>154</v>
      </c>
      <c r="G146" s="140">
        <v>14939</v>
      </c>
      <c r="H146" s="140">
        <v>162440344.51012799</v>
      </c>
      <c r="I146" s="140">
        <v>4799</v>
      </c>
      <c r="J146" s="140">
        <f t="shared" si="60"/>
        <v>10873.575507740008</v>
      </c>
      <c r="K146" s="140">
        <f t="shared" si="61"/>
        <v>33848.790270916441</v>
      </c>
      <c r="L146" s="105">
        <f t="shared" si="62"/>
        <v>0.32795735665960501</v>
      </c>
    </row>
    <row r="147" spans="2:12" ht="24">
      <c r="B147" s="341"/>
      <c r="C147" s="341"/>
      <c r="D147" s="351"/>
      <c r="E147" s="264">
        <v>1113</v>
      </c>
      <c r="F147" s="237" t="s">
        <v>155</v>
      </c>
      <c r="G147" s="140">
        <v>5815</v>
      </c>
      <c r="H147" s="140">
        <v>28298135.7804695</v>
      </c>
      <c r="I147" s="140">
        <v>1777</v>
      </c>
      <c r="J147" s="140">
        <f t="shared" si="60"/>
        <v>4866.4034016284604</v>
      </c>
      <c r="K147" s="140">
        <f t="shared" si="61"/>
        <v>15924.668418947384</v>
      </c>
      <c r="L147" s="106">
        <f t="shared" si="62"/>
        <v>0.12143784596460055</v>
      </c>
    </row>
    <row r="148" spans="2:12" ht="24">
      <c r="B148" s="341"/>
      <c r="C148" s="341"/>
      <c r="D148" s="351"/>
      <c r="E148" s="264">
        <v>1905</v>
      </c>
      <c r="F148" s="237" t="s">
        <v>156</v>
      </c>
      <c r="G148" s="140">
        <v>13212</v>
      </c>
      <c r="H148" s="140">
        <v>84407384.378898799</v>
      </c>
      <c r="I148" s="140">
        <v>4081</v>
      </c>
      <c r="J148" s="140">
        <f t="shared" si="60"/>
        <v>6388.6909157507416</v>
      </c>
      <c r="K148" s="140">
        <f t="shared" si="61"/>
        <v>20683.01504016143</v>
      </c>
      <c r="L148" s="105">
        <f t="shared" si="62"/>
        <v>0.27889017973074559</v>
      </c>
    </row>
    <row r="149" spans="2:12">
      <c r="B149" s="341"/>
      <c r="C149" s="341"/>
      <c r="D149" s="351"/>
      <c r="E149" s="333" t="s">
        <v>157</v>
      </c>
      <c r="F149" s="333"/>
      <c r="G149" s="141">
        <v>4604</v>
      </c>
      <c r="H149" s="141">
        <v>37095169.108863302</v>
      </c>
      <c r="I149" s="141">
        <v>1279</v>
      </c>
      <c r="J149" s="142">
        <f t="shared" si="60"/>
        <v>8057.1609706479803</v>
      </c>
      <c r="K149" s="142">
        <f t="shared" si="61"/>
        <v>29003.259662911103</v>
      </c>
      <c r="L149" s="175">
        <f t="shared" si="62"/>
        <v>8.7405180072439012E-2</v>
      </c>
    </row>
    <row r="150" spans="2:12">
      <c r="B150" s="342"/>
      <c r="C150" s="342"/>
      <c r="D150" s="352"/>
      <c r="E150" s="345" t="s">
        <v>165</v>
      </c>
      <c r="F150" s="346"/>
      <c r="G150" s="127">
        <v>38894</v>
      </c>
      <c r="H150" s="127">
        <v>652432469.99999905</v>
      </c>
      <c r="I150" s="127">
        <v>7800</v>
      </c>
      <c r="J150" s="127">
        <f t="shared" si="60"/>
        <v>16774.630277163549</v>
      </c>
      <c r="K150" s="127">
        <f t="shared" si="61"/>
        <v>83645.188461538346</v>
      </c>
      <c r="L150" s="102">
        <f t="shared" si="62"/>
        <v>0.53304175493747008</v>
      </c>
    </row>
    <row r="151" spans="2:12">
      <c r="B151" s="340">
        <v>22</v>
      </c>
      <c r="C151" s="340" t="s">
        <v>64</v>
      </c>
      <c r="D151" s="350">
        <f>市区町村別_歯科医療費!$D$27</f>
        <v>18751</v>
      </c>
      <c r="E151" s="265">
        <v>1101</v>
      </c>
      <c r="F151" s="235" t="s">
        <v>152</v>
      </c>
      <c r="G151" s="139">
        <v>10326</v>
      </c>
      <c r="H151" s="139">
        <v>89318634.543843299</v>
      </c>
      <c r="I151" s="139">
        <v>4594</v>
      </c>
      <c r="J151" s="139">
        <f>IFERROR(H151/G151,"-")</f>
        <v>8649.877449529662</v>
      </c>
      <c r="K151" s="139">
        <f>IFERROR(H151/I151,"-")</f>
        <v>19442.454188907988</v>
      </c>
      <c r="L151" s="104">
        <f>I151/$D$151</f>
        <v>0.2450002666524452</v>
      </c>
    </row>
    <row r="152" spans="2:12">
      <c r="B152" s="341"/>
      <c r="C152" s="341"/>
      <c r="D152" s="351"/>
      <c r="E152" s="264">
        <v>1102</v>
      </c>
      <c r="F152" s="236" t="s">
        <v>153</v>
      </c>
      <c r="G152" s="140">
        <v>39126</v>
      </c>
      <c r="H152" s="140">
        <v>331789909.91304398</v>
      </c>
      <c r="I152" s="140">
        <v>8242</v>
      </c>
      <c r="J152" s="140">
        <f t="shared" ref="J152:J157" si="63">IFERROR(H152/G152,"-")</f>
        <v>8480.0365463641556</v>
      </c>
      <c r="K152" s="140">
        <f t="shared" ref="K152:K157" si="64">IFERROR(H152/I152,"-")</f>
        <v>40255.994893599127</v>
      </c>
      <c r="L152" s="105">
        <f t="shared" ref="L152:L157" si="65">I152/$D$151</f>
        <v>0.43954989067249745</v>
      </c>
    </row>
    <row r="153" spans="2:12" ht="24">
      <c r="B153" s="341"/>
      <c r="C153" s="341"/>
      <c r="D153" s="351"/>
      <c r="E153" s="264">
        <v>1103</v>
      </c>
      <c r="F153" s="237" t="s">
        <v>154</v>
      </c>
      <c r="G153" s="140">
        <v>17466</v>
      </c>
      <c r="H153" s="140">
        <v>187534776.24291301</v>
      </c>
      <c r="I153" s="140">
        <v>5704</v>
      </c>
      <c r="J153" s="140">
        <f t="shared" si="63"/>
        <v>10737.133644962385</v>
      </c>
      <c r="K153" s="140">
        <f t="shared" si="64"/>
        <v>32877.765820987552</v>
      </c>
      <c r="L153" s="105">
        <f t="shared" si="65"/>
        <v>0.30419710948749401</v>
      </c>
    </row>
    <row r="154" spans="2:12" ht="24">
      <c r="B154" s="341"/>
      <c r="C154" s="341"/>
      <c r="D154" s="351"/>
      <c r="E154" s="264">
        <v>1113</v>
      </c>
      <c r="F154" s="237" t="s">
        <v>155</v>
      </c>
      <c r="G154" s="140">
        <v>8600</v>
      </c>
      <c r="H154" s="140">
        <v>47524841.671780802</v>
      </c>
      <c r="I154" s="140">
        <v>2575</v>
      </c>
      <c r="J154" s="140">
        <f t="shared" si="63"/>
        <v>5526.1443804396285</v>
      </c>
      <c r="K154" s="140">
        <f t="shared" si="64"/>
        <v>18456.249192924584</v>
      </c>
      <c r="L154" s="106">
        <f t="shared" si="65"/>
        <v>0.13732600927950508</v>
      </c>
    </row>
    <row r="155" spans="2:12" ht="24">
      <c r="B155" s="341"/>
      <c r="C155" s="341"/>
      <c r="D155" s="351"/>
      <c r="E155" s="264">
        <v>1905</v>
      </c>
      <c r="F155" s="237" t="s">
        <v>156</v>
      </c>
      <c r="G155" s="140">
        <v>16351</v>
      </c>
      <c r="H155" s="140">
        <v>108141432.509342</v>
      </c>
      <c r="I155" s="140">
        <v>4751</v>
      </c>
      <c r="J155" s="140">
        <f t="shared" si="63"/>
        <v>6613.7503828109593</v>
      </c>
      <c r="K155" s="140">
        <f t="shared" si="64"/>
        <v>22761.825407144181</v>
      </c>
      <c r="L155" s="105">
        <f t="shared" si="65"/>
        <v>0.25337315343181699</v>
      </c>
    </row>
    <row r="156" spans="2:12">
      <c r="B156" s="341"/>
      <c r="C156" s="341"/>
      <c r="D156" s="351"/>
      <c r="E156" s="333" t="s">
        <v>157</v>
      </c>
      <c r="F156" s="333"/>
      <c r="G156" s="141">
        <v>3287</v>
      </c>
      <c r="H156" s="141">
        <v>38450885.119074598</v>
      </c>
      <c r="I156" s="141">
        <v>1358</v>
      </c>
      <c r="J156" s="142">
        <f t="shared" si="63"/>
        <v>11697.865871333921</v>
      </c>
      <c r="K156" s="142">
        <f t="shared" si="64"/>
        <v>28314.348394016641</v>
      </c>
      <c r="L156" s="175">
        <f t="shared" si="65"/>
        <v>7.2422804117113757E-2</v>
      </c>
    </row>
    <row r="157" spans="2:12">
      <c r="B157" s="342"/>
      <c r="C157" s="342"/>
      <c r="D157" s="352"/>
      <c r="E157" s="345" t="s">
        <v>165</v>
      </c>
      <c r="F157" s="346"/>
      <c r="G157" s="127">
        <v>44923</v>
      </c>
      <c r="H157" s="127">
        <v>802760479.99999905</v>
      </c>
      <c r="I157" s="127">
        <v>9285</v>
      </c>
      <c r="J157" s="127">
        <f t="shared" si="63"/>
        <v>17869.698817977405</v>
      </c>
      <c r="K157" s="127">
        <f t="shared" si="64"/>
        <v>86457.779213785572</v>
      </c>
      <c r="L157" s="102">
        <f t="shared" si="65"/>
        <v>0.4951735907418271</v>
      </c>
    </row>
    <row r="158" spans="2:12">
      <c r="B158" s="340">
        <v>23</v>
      </c>
      <c r="C158" s="340" t="s">
        <v>92</v>
      </c>
      <c r="D158" s="350">
        <f>市区町村別_歯科医療費!$D$28</f>
        <v>30883</v>
      </c>
      <c r="E158" s="265">
        <v>1101</v>
      </c>
      <c r="F158" s="235" t="s">
        <v>152</v>
      </c>
      <c r="G158" s="139">
        <v>15092</v>
      </c>
      <c r="H158" s="139">
        <v>138317859.351814</v>
      </c>
      <c r="I158" s="139">
        <v>7318</v>
      </c>
      <c r="J158" s="139">
        <f>IFERROR(H158/G158,"-")</f>
        <v>9164.9787537645116</v>
      </c>
      <c r="K158" s="139">
        <f>IFERROR(H158/I158,"-")</f>
        <v>18901.046645506151</v>
      </c>
      <c r="L158" s="104">
        <f>I158/$D$158</f>
        <v>0.23695884467182593</v>
      </c>
    </row>
    <row r="159" spans="2:12">
      <c r="B159" s="341"/>
      <c r="C159" s="341"/>
      <c r="D159" s="351"/>
      <c r="E159" s="264">
        <v>1102</v>
      </c>
      <c r="F159" s="236" t="s">
        <v>153</v>
      </c>
      <c r="G159" s="140">
        <v>66939</v>
      </c>
      <c r="H159" s="140">
        <v>566138863.55752301</v>
      </c>
      <c r="I159" s="140">
        <v>13759</v>
      </c>
      <c r="J159" s="140">
        <f t="shared" ref="J159:J164" si="66">IFERROR(H159/G159,"-")</f>
        <v>8457.5339272699475</v>
      </c>
      <c r="K159" s="140">
        <f t="shared" ref="K159:K164" si="67">IFERROR(H159/I159,"-")</f>
        <v>41146.803078532088</v>
      </c>
      <c r="L159" s="105">
        <f t="shared" ref="L159:L164" si="68">I159/$D$158</f>
        <v>0.44552018910079977</v>
      </c>
    </row>
    <row r="160" spans="2:12" ht="24">
      <c r="B160" s="341"/>
      <c r="C160" s="341"/>
      <c r="D160" s="351"/>
      <c r="E160" s="264">
        <v>1103</v>
      </c>
      <c r="F160" s="237" t="s">
        <v>154</v>
      </c>
      <c r="G160" s="140">
        <v>30052</v>
      </c>
      <c r="H160" s="140">
        <v>350749015.236884</v>
      </c>
      <c r="I160" s="140">
        <v>9623</v>
      </c>
      <c r="J160" s="140">
        <f t="shared" si="66"/>
        <v>11671.403408654465</v>
      </c>
      <c r="K160" s="140">
        <f t="shared" si="67"/>
        <v>36449.029952913232</v>
      </c>
      <c r="L160" s="105">
        <f t="shared" si="68"/>
        <v>0.31159537609688176</v>
      </c>
    </row>
    <row r="161" spans="2:12" ht="24">
      <c r="B161" s="341"/>
      <c r="C161" s="341"/>
      <c r="D161" s="351"/>
      <c r="E161" s="264">
        <v>1113</v>
      </c>
      <c r="F161" s="237" t="s">
        <v>155</v>
      </c>
      <c r="G161" s="140">
        <v>12774</v>
      </c>
      <c r="H161" s="140">
        <v>64993533.148534603</v>
      </c>
      <c r="I161" s="140">
        <v>4178</v>
      </c>
      <c r="J161" s="140">
        <f t="shared" si="66"/>
        <v>5087.9546851835448</v>
      </c>
      <c r="K161" s="140">
        <f t="shared" si="67"/>
        <v>15556.135267720107</v>
      </c>
      <c r="L161" s="106">
        <f t="shared" si="68"/>
        <v>0.13528478450927695</v>
      </c>
    </row>
    <row r="162" spans="2:12" ht="24">
      <c r="B162" s="341"/>
      <c r="C162" s="341"/>
      <c r="D162" s="351"/>
      <c r="E162" s="264">
        <v>1905</v>
      </c>
      <c r="F162" s="237" t="s">
        <v>156</v>
      </c>
      <c r="G162" s="140">
        <v>29766</v>
      </c>
      <c r="H162" s="140">
        <v>200200133.98749799</v>
      </c>
      <c r="I162" s="140">
        <v>8544</v>
      </c>
      <c r="J162" s="140">
        <f t="shared" si="66"/>
        <v>6725.7990320331246</v>
      </c>
      <c r="K162" s="140">
        <f t="shared" si="67"/>
        <v>23431.663622132255</v>
      </c>
      <c r="L162" s="105">
        <f t="shared" si="68"/>
        <v>0.27665706051873201</v>
      </c>
    </row>
    <row r="163" spans="2:12">
      <c r="B163" s="341"/>
      <c r="C163" s="341"/>
      <c r="D163" s="351"/>
      <c r="E163" s="333" t="s">
        <v>157</v>
      </c>
      <c r="F163" s="333"/>
      <c r="G163" s="141">
        <v>5865</v>
      </c>
      <c r="H163" s="141">
        <v>50817204.717744</v>
      </c>
      <c r="I163" s="141">
        <v>2307</v>
      </c>
      <c r="J163" s="142">
        <f t="shared" si="66"/>
        <v>8664.4850328634275</v>
      </c>
      <c r="K163" s="142">
        <f t="shared" si="67"/>
        <v>22027.396930101429</v>
      </c>
      <c r="L163" s="175">
        <f t="shared" si="68"/>
        <v>7.4701291972930087E-2</v>
      </c>
    </row>
    <row r="164" spans="2:12">
      <c r="B164" s="342"/>
      <c r="C164" s="342"/>
      <c r="D164" s="352"/>
      <c r="E164" s="345" t="s">
        <v>165</v>
      </c>
      <c r="F164" s="346"/>
      <c r="G164" s="127">
        <v>77610</v>
      </c>
      <c r="H164" s="127">
        <v>1371216609.99999</v>
      </c>
      <c r="I164" s="127">
        <v>15713</v>
      </c>
      <c r="J164" s="127">
        <f t="shared" si="66"/>
        <v>17668.04032985427</v>
      </c>
      <c r="K164" s="127">
        <f t="shared" si="67"/>
        <v>87266.378794628021</v>
      </c>
      <c r="L164" s="102">
        <f t="shared" si="68"/>
        <v>0.50879124437392742</v>
      </c>
    </row>
    <row r="165" spans="2:12">
      <c r="B165" s="340">
        <v>24</v>
      </c>
      <c r="C165" s="340" t="s">
        <v>93</v>
      </c>
      <c r="D165" s="350">
        <f>市区町村別_歯科医療費!$D$29</f>
        <v>13361</v>
      </c>
      <c r="E165" s="265">
        <v>1101</v>
      </c>
      <c r="F165" s="235" t="s">
        <v>152</v>
      </c>
      <c r="G165" s="139">
        <v>8049</v>
      </c>
      <c r="H165" s="139">
        <v>67685967.279692501</v>
      </c>
      <c r="I165" s="139">
        <v>3572</v>
      </c>
      <c r="J165" s="139">
        <f>IFERROR(H165/G165,"-")</f>
        <v>8409.2393191318806</v>
      </c>
      <c r="K165" s="139">
        <f>IFERROR(H165/I165,"-")</f>
        <v>18949.03899207517</v>
      </c>
      <c r="L165" s="104">
        <f>I165/$D$165</f>
        <v>0.267345258588429</v>
      </c>
    </row>
    <row r="166" spans="2:12">
      <c r="B166" s="341"/>
      <c r="C166" s="341"/>
      <c r="D166" s="351"/>
      <c r="E166" s="264">
        <v>1102</v>
      </c>
      <c r="F166" s="236" t="s">
        <v>153</v>
      </c>
      <c r="G166" s="140">
        <v>33625</v>
      </c>
      <c r="H166" s="140">
        <v>281557642.29057002</v>
      </c>
      <c r="I166" s="140">
        <v>6670</v>
      </c>
      <c r="J166" s="140">
        <f t="shared" ref="J166:J171" si="69">IFERROR(H166/G166,"-")</f>
        <v>8373.4614807604466</v>
      </c>
      <c r="K166" s="140">
        <f t="shared" ref="K166:K171" si="70">IFERROR(H166/I166,"-")</f>
        <v>42212.540073548727</v>
      </c>
      <c r="L166" s="105">
        <f t="shared" ref="L166:L171" si="71">I166/$D$165</f>
        <v>0.49921413067884141</v>
      </c>
    </row>
    <row r="167" spans="2:12" ht="24">
      <c r="B167" s="341"/>
      <c r="C167" s="341"/>
      <c r="D167" s="351"/>
      <c r="E167" s="264">
        <v>1103</v>
      </c>
      <c r="F167" s="237" t="s">
        <v>154</v>
      </c>
      <c r="G167" s="140">
        <v>13569</v>
      </c>
      <c r="H167" s="140">
        <v>136681611.18969899</v>
      </c>
      <c r="I167" s="140">
        <v>4249</v>
      </c>
      <c r="J167" s="140">
        <f t="shared" si="69"/>
        <v>10073.079164986291</v>
      </c>
      <c r="K167" s="140">
        <f t="shared" si="70"/>
        <v>32167.948032407388</v>
      </c>
      <c r="L167" s="105">
        <f t="shared" si="71"/>
        <v>0.31801511862884513</v>
      </c>
    </row>
    <row r="168" spans="2:12" ht="24">
      <c r="B168" s="341"/>
      <c r="C168" s="341"/>
      <c r="D168" s="351"/>
      <c r="E168" s="264">
        <v>1113</v>
      </c>
      <c r="F168" s="237" t="s">
        <v>155</v>
      </c>
      <c r="G168" s="140">
        <v>5552</v>
      </c>
      <c r="H168" s="140">
        <v>33557414.410177998</v>
      </c>
      <c r="I168" s="140">
        <v>1666</v>
      </c>
      <c r="J168" s="140">
        <f t="shared" si="69"/>
        <v>6044.2028836775935</v>
      </c>
      <c r="K168" s="140">
        <f t="shared" si="70"/>
        <v>20142.505648366146</v>
      </c>
      <c r="L168" s="106">
        <f t="shared" si="71"/>
        <v>0.12469126562383055</v>
      </c>
    </row>
    <row r="169" spans="2:12" ht="24">
      <c r="B169" s="341"/>
      <c r="C169" s="341"/>
      <c r="D169" s="351"/>
      <c r="E169" s="264">
        <v>1905</v>
      </c>
      <c r="F169" s="237" t="s">
        <v>156</v>
      </c>
      <c r="G169" s="140">
        <v>13788</v>
      </c>
      <c r="H169" s="140">
        <v>81412971.062076703</v>
      </c>
      <c r="I169" s="140">
        <v>3838</v>
      </c>
      <c r="J169" s="140">
        <f t="shared" si="69"/>
        <v>5904.625113292479</v>
      </c>
      <c r="K169" s="140">
        <f t="shared" si="70"/>
        <v>21212.342642542131</v>
      </c>
      <c r="L169" s="105">
        <f t="shared" si="71"/>
        <v>0.2872539480577801</v>
      </c>
    </row>
    <row r="170" spans="2:12">
      <c r="B170" s="341"/>
      <c r="C170" s="341"/>
      <c r="D170" s="351"/>
      <c r="E170" s="333" t="s">
        <v>157</v>
      </c>
      <c r="F170" s="333"/>
      <c r="G170" s="141">
        <v>3489</v>
      </c>
      <c r="H170" s="141">
        <v>39100663.7677828</v>
      </c>
      <c r="I170" s="141">
        <v>1086</v>
      </c>
      <c r="J170" s="142">
        <f t="shared" si="69"/>
        <v>11206.839715615592</v>
      </c>
      <c r="K170" s="142">
        <f t="shared" si="70"/>
        <v>36004.294445472195</v>
      </c>
      <c r="L170" s="175">
        <f t="shared" si="71"/>
        <v>8.1281341216974778E-2</v>
      </c>
    </row>
    <row r="171" spans="2:12">
      <c r="B171" s="342"/>
      <c r="C171" s="342"/>
      <c r="D171" s="352"/>
      <c r="E171" s="345" t="s">
        <v>165</v>
      </c>
      <c r="F171" s="346"/>
      <c r="G171" s="127">
        <v>38293</v>
      </c>
      <c r="H171" s="127">
        <v>639996269.99999905</v>
      </c>
      <c r="I171" s="127">
        <v>7400</v>
      </c>
      <c r="J171" s="127">
        <f t="shared" si="69"/>
        <v>16713.139999477688</v>
      </c>
      <c r="K171" s="127">
        <f t="shared" si="70"/>
        <v>86485.982432432298</v>
      </c>
      <c r="L171" s="102">
        <f t="shared" si="71"/>
        <v>0.55385075967367714</v>
      </c>
    </row>
    <row r="172" spans="2:12">
      <c r="B172" s="340">
        <v>25</v>
      </c>
      <c r="C172" s="340" t="s">
        <v>94</v>
      </c>
      <c r="D172" s="350">
        <f>市区町村別_歯科医療費!$D$30</f>
        <v>9235</v>
      </c>
      <c r="E172" s="265">
        <v>1101</v>
      </c>
      <c r="F172" s="235" t="s">
        <v>152</v>
      </c>
      <c r="G172" s="139">
        <v>4655</v>
      </c>
      <c r="H172" s="139">
        <v>35330598.034001701</v>
      </c>
      <c r="I172" s="139">
        <v>2251</v>
      </c>
      <c r="J172" s="139">
        <f>IFERROR(H172/G172,"-")</f>
        <v>7589.8169783032654</v>
      </c>
      <c r="K172" s="139">
        <f>IFERROR(H172/I172,"-")</f>
        <v>15695.51223189769</v>
      </c>
      <c r="L172" s="104">
        <f>I172/$D$172</f>
        <v>0.24374661613427179</v>
      </c>
    </row>
    <row r="173" spans="2:12">
      <c r="B173" s="341"/>
      <c r="C173" s="341"/>
      <c r="D173" s="351"/>
      <c r="E173" s="264">
        <v>1102</v>
      </c>
      <c r="F173" s="236" t="s">
        <v>153</v>
      </c>
      <c r="G173" s="140">
        <v>21364</v>
      </c>
      <c r="H173" s="140">
        <v>160758078.66639099</v>
      </c>
      <c r="I173" s="140">
        <v>4306</v>
      </c>
      <c r="J173" s="140">
        <f t="shared" ref="J173:J178" si="72">IFERROR(H173/G173,"-")</f>
        <v>7524.7181551390649</v>
      </c>
      <c r="K173" s="140">
        <f t="shared" ref="K173:K178" si="73">IFERROR(H173/I173,"-")</f>
        <v>37333.506425079191</v>
      </c>
      <c r="L173" s="105">
        <f t="shared" ref="L173:L178" si="74">I173/$D$172</f>
        <v>0.4662696264212236</v>
      </c>
    </row>
    <row r="174" spans="2:12" ht="24">
      <c r="B174" s="341"/>
      <c r="C174" s="341"/>
      <c r="D174" s="351"/>
      <c r="E174" s="264">
        <v>1103</v>
      </c>
      <c r="F174" s="237" t="s">
        <v>154</v>
      </c>
      <c r="G174" s="140">
        <v>8445</v>
      </c>
      <c r="H174" s="140">
        <v>78666485.140457496</v>
      </c>
      <c r="I174" s="140">
        <v>2749</v>
      </c>
      <c r="J174" s="140">
        <f t="shared" si="72"/>
        <v>9315.1551380056244</v>
      </c>
      <c r="K174" s="140">
        <f t="shared" si="73"/>
        <v>28616.400560370133</v>
      </c>
      <c r="L174" s="105">
        <f t="shared" si="74"/>
        <v>0.29767190037899294</v>
      </c>
    </row>
    <row r="175" spans="2:12" ht="24">
      <c r="B175" s="341"/>
      <c r="C175" s="341"/>
      <c r="D175" s="351"/>
      <c r="E175" s="264">
        <v>1113</v>
      </c>
      <c r="F175" s="237" t="s">
        <v>155</v>
      </c>
      <c r="G175" s="140">
        <v>3586</v>
      </c>
      <c r="H175" s="140">
        <v>17097630.945532002</v>
      </c>
      <c r="I175" s="140">
        <v>1019</v>
      </c>
      <c r="J175" s="140">
        <f t="shared" si="72"/>
        <v>4767.8836992559964</v>
      </c>
      <c r="K175" s="140">
        <f t="shared" si="73"/>
        <v>16778.833116321886</v>
      </c>
      <c r="L175" s="106">
        <f t="shared" si="74"/>
        <v>0.11034109366540336</v>
      </c>
    </row>
    <row r="176" spans="2:12" ht="24">
      <c r="B176" s="341"/>
      <c r="C176" s="341"/>
      <c r="D176" s="351"/>
      <c r="E176" s="264">
        <v>1905</v>
      </c>
      <c r="F176" s="237" t="s">
        <v>156</v>
      </c>
      <c r="G176" s="140">
        <v>9569</v>
      </c>
      <c r="H176" s="140">
        <v>53638414.418967403</v>
      </c>
      <c r="I176" s="140">
        <v>2652</v>
      </c>
      <c r="J176" s="140">
        <f t="shared" si="72"/>
        <v>5605.4357214930924</v>
      </c>
      <c r="K176" s="140">
        <f t="shared" si="73"/>
        <v>20225.646462657391</v>
      </c>
      <c r="L176" s="105">
        <f t="shared" si="74"/>
        <v>0.28716838115863563</v>
      </c>
    </row>
    <row r="177" spans="2:12">
      <c r="B177" s="341"/>
      <c r="C177" s="341"/>
      <c r="D177" s="351"/>
      <c r="E177" s="333" t="s">
        <v>157</v>
      </c>
      <c r="F177" s="333"/>
      <c r="G177" s="141">
        <v>2163</v>
      </c>
      <c r="H177" s="141">
        <v>22110052.794649199</v>
      </c>
      <c r="I177" s="141">
        <v>742</v>
      </c>
      <c r="J177" s="142">
        <f t="shared" si="72"/>
        <v>10221.938416388904</v>
      </c>
      <c r="K177" s="142">
        <f t="shared" si="73"/>
        <v>29797.914817586519</v>
      </c>
      <c r="L177" s="175">
        <f t="shared" si="74"/>
        <v>8.0346507850568488E-2</v>
      </c>
    </row>
    <row r="178" spans="2:12">
      <c r="B178" s="342"/>
      <c r="C178" s="342"/>
      <c r="D178" s="352"/>
      <c r="E178" s="345" t="s">
        <v>165</v>
      </c>
      <c r="F178" s="346"/>
      <c r="G178" s="127">
        <v>24182</v>
      </c>
      <c r="H178" s="127">
        <v>367601259.99999899</v>
      </c>
      <c r="I178" s="127">
        <v>4760</v>
      </c>
      <c r="J178" s="124">
        <f t="shared" si="72"/>
        <v>15201.441568108468</v>
      </c>
      <c r="K178" s="124">
        <f t="shared" si="73"/>
        <v>77227.155462184659</v>
      </c>
      <c r="L178" s="173">
        <f t="shared" si="74"/>
        <v>0.51543042772062808</v>
      </c>
    </row>
    <row r="179" spans="2:12">
      <c r="B179" s="340">
        <v>26</v>
      </c>
      <c r="C179" s="340" t="s">
        <v>36</v>
      </c>
      <c r="D179" s="350">
        <f>市区町村別_歯科医療費!$D$31</f>
        <v>128043</v>
      </c>
      <c r="E179" s="265">
        <v>1101</v>
      </c>
      <c r="F179" s="235" t="s">
        <v>152</v>
      </c>
      <c r="G179" s="139">
        <v>75139</v>
      </c>
      <c r="H179" s="139">
        <v>622882435.39485204</v>
      </c>
      <c r="I179" s="139">
        <v>33622</v>
      </c>
      <c r="J179" s="139">
        <f>IFERROR(H179/G179,"-")</f>
        <v>8289.7354954797374</v>
      </c>
      <c r="K179" s="139">
        <f>IFERROR(H179/I179,"-")</f>
        <v>18526.037576433646</v>
      </c>
      <c r="L179" s="104">
        <f>I179/$D$179</f>
        <v>0.26258366330060995</v>
      </c>
    </row>
    <row r="180" spans="2:12">
      <c r="B180" s="341"/>
      <c r="C180" s="341"/>
      <c r="D180" s="351"/>
      <c r="E180" s="264">
        <v>1102</v>
      </c>
      <c r="F180" s="236" t="s">
        <v>153</v>
      </c>
      <c r="G180" s="140">
        <v>287354</v>
      </c>
      <c r="H180" s="140">
        <v>2312531118.9208398</v>
      </c>
      <c r="I180" s="140">
        <v>60449</v>
      </c>
      <c r="J180" s="140">
        <f t="shared" ref="J180:J185" si="75">IFERROR(H180/G180,"-")</f>
        <v>8047.6733190449404</v>
      </c>
      <c r="K180" s="140">
        <f t="shared" ref="K180:K185" si="76">IFERROR(H180/I180,"-")</f>
        <v>38255.903636467759</v>
      </c>
      <c r="L180" s="105">
        <f t="shared" ref="L180:L184" si="77">I180/$D$179</f>
        <v>0.47209921666940013</v>
      </c>
    </row>
    <row r="181" spans="2:12" ht="24">
      <c r="B181" s="341"/>
      <c r="C181" s="341"/>
      <c r="D181" s="351"/>
      <c r="E181" s="264">
        <v>1103</v>
      </c>
      <c r="F181" s="237" t="s">
        <v>154</v>
      </c>
      <c r="G181" s="140">
        <v>132738</v>
      </c>
      <c r="H181" s="140">
        <v>1400392827.18172</v>
      </c>
      <c r="I181" s="140">
        <v>42252</v>
      </c>
      <c r="J181" s="140">
        <f t="shared" si="75"/>
        <v>10550.052186877307</v>
      </c>
      <c r="K181" s="140">
        <f t="shared" si="76"/>
        <v>33143.82342094386</v>
      </c>
      <c r="L181" s="105">
        <f t="shared" si="77"/>
        <v>0.32998289637075046</v>
      </c>
    </row>
    <row r="182" spans="2:12" ht="24">
      <c r="B182" s="341"/>
      <c r="C182" s="341"/>
      <c r="D182" s="351"/>
      <c r="E182" s="264">
        <v>1113</v>
      </c>
      <c r="F182" s="237" t="s">
        <v>155</v>
      </c>
      <c r="G182" s="140">
        <v>57699</v>
      </c>
      <c r="H182" s="140">
        <v>317538886.54962802</v>
      </c>
      <c r="I182" s="140">
        <v>17055</v>
      </c>
      <c r="J182" s="140">
        <f t="shared" si="75"/>
        <v>5503.3689760589959</v>
      </c>
      <c r="K182" s="140">
        <f t="shared" si="76"/>
        <v>18618.521638793787</v>
      </c>
      <c r="L182" s="106">
        <f t="shared" si="77"/>
        <v>0.1331974414845013</v>
      </c>
    </row>
    <row r="183" spans="2:12" ht="24">
      <c r="B183" s="341"/>
      <c r="C183" s="341"/>
      <c r="D183" s="351"/>
      <c r="E183" s="264">
        <v>1905</v>
      </c>
      <c r="F183" s="237" t="s">
        <v>156</v>
      </c>
      <c r="G183" s="140">
        <v>120950</v>
      </c>
      <c r="H183" s="140">
        <v>778680387.60115004</v>
      </c>
      <c r="I183" s="140">
        <v>36560</v>
      </c>
      <c r="J183" s="140">
        <f t="shared" si="75"/>
        <v>6438.0354493687473</v>
      </c>
      <c r="K183" s="140">
        <f t="shared" si="76"/>
        <v>21298.697691497538</v>
      </c>
      <c r="L183" s="105">
        <f t="shared" si="77"/>
        <v>0.28552908007466243</v>
      </c>
    </row>
    <row r="184" spans="2:12">
      <c r="B184" s="341"/>
      <c r="C184" s="341"/>
      <c r="D184" s="351"/>
      <c r="E184" s="333" t="s">
        <v>157</v>
      </c>
      <c r="F184" s="333"/>
      <c r="G184" s="141">
        <v>27693</v>
      </c>
      <c r="H184" s="141">
        <v>253888514.35179701</v>
      </c>
      <c r="I184" s="141">
        <v>10845</v>
      </c>
      <c r="J184" s="142">
        <f t="shared" si="75"/>
        <v>9167.9671524138594</v>
      </c>
      <c r="K184" s="142">
        <f t="shared" si="76"/>
        <v>23410.651392512402</v>
      </c>
      <c r="L184" s="175">
        <f t="shared" si="77"/>
        <v>8.469810922893091E-2</v>
      </c>
    </row>
    <row r="185" spans="2:12">
      <c r="B185" s="342"/>
      <c r="C185" s="342"/>
      <c r="D185" s="352"/>
      <c r="E185" s="345" t="s">
        <v>165</v>
      </c>
      <c r="F185" s="346"/>
      <c r="G185" s="127">
        <v>335538</v>
      </c>
      <c r="H185" s="127">
        <v>5685914169.9999905</v>
      </c>
      <c r="I185" s="127">
        <v>69149</v>
      </c>
      <c r="J185" s="124">
        <f t="shared" si="75"/>
        <v>16945.663889037874</v>
      </c>
      <c r="K185" s="124">
        <f t="shared" si="76"/>
        <v>82226.990556623961</v>
      </c>
      <c r="L185" s="173">
        <f>I185/$D$179</f>
        <v>0.54004514108541657</v>
      </c>
    </row>
    <row r="186" spans="2:12">
      <c r="B186" s="340">
        <v>27</v>
      </c>
      <c r="C186" s="340" t="s">
        <v>37</v>
      </c>
      <c r="D186" s="350">
        <f>市区町村別_歯科医療費!$D$32</f>
        <v>21977</v>
      </c>
      <c r="E186" s="265">
        <v>1101</v>
      </c>
      <c r="F186" s="235" t="s">
        <v>152</v>
      </c>
      <c r="G186" s="139">
        <v>12689</v>
      </c>
      <c r="H186" s="139">
        <v>99453383.254834101</v>
      </c>
      <c r="I186" s="139">
        <v>5482</v>
      </c>
      <c r="J186" s="139">
        <f>IFERROR(H186/G186,"-")</f>
        <v>7837.7636736412724</v>
      </c>
      <c r="K186" s="139">
        <f>IFERROR(H186/I186,"-")</f>
        <v>18141.806503982873</v>
      </c>
      <c r="L186" s="104">
        <f>I186/$D$186</f>
        <v>0.24944259908085725</v>
      </c>
    </row>
    <row r="187" spans="2:12">
      <c r="B187" s="341"/>
      <c r="C187" s="341"/>
      <c r="D187" s="351"/>
      <c r="E187" s="264">
        <v>1102</v>
      </c>
      <c r="F187" s="236" t="s">
        <v>153</v>
      </c>
      <c r="G187" s="140">
        <v>49390</v>
      </c>
      <c r="H187" s="140">
        <v>389494968.139386</v>
      </c>
      <c r="I187" s="140">
        <v>9903</v>
      </c>
      <c r="J187" s="140">
        <f t="shared" ref="J187:J192" si="78">IFERROR(H187/G187,"-")</f>
        <v>7886.1099036117839</v>
      </c>
      <c r="K187" s="140">
        <f t="shared" ref="K187:K192" si="79">IFERROR(H187/I187,"-")</f>
        <v>39331.007587537715</v>
      </c>
      <c r="L187" s="105">
        <f t="shared" ref="L187:L192" si="80">I187/$D$186</f>
        <v>0.45060745324657597</v>
      </c>
    </row>
    <row r="188" spans="2:12" ht="24">
      <c r="B188" s="341"/>
      <c r="C188" s="341"/>
      <c r="D188" s="351"/>
      <c r="E188" s="264">
        <v>1103</v>
      </c>
      <c r="F188" s="237" t="s">
        <v>154</v>
      </c>
      <c r="G188" s="140">
        <v>22441</v>
      </c>
      <c r="H188" s="140">
        <v>233431225.98104</v>
      </c>
      <c r="I188" s="140">
        <v>7007</v>
      </c>
      <c r="J188" s="140">
        <f t="shared" si="78"/>
        <v>10401.99750372265</v>
      </c>
      <c r="K188" s="140">
        <f t="shared" si="79"/>
        <v>33314.003993298131</v>
      </c>
      <c r="L188" s="105">
        <f t="shared" si="80"/>
        <v>0.31883332574964734</v>
      </c>
    </row>
    <row r="189" spans="2:12" ht="24">
      <c r="B189" s="341"/>
      <c r="C189" s="341"/>
      <c r="D189" s="351"/>
      <c r="E189" s="264">
        <v>1113</v>
      </c>
      <c r="F189" s="237" t="s">
        <v>155</v>
      </c>
      <c r="G189" s="140">
        <v>9247</v>
      </c>
      <c r="H189" s="140">
        <v>53301532.269587398</v>
      </c>
      <c r="I189" s="140">
        <v>2764</v>
      </c>
      <c r="J189" s="140">
        <f t="shared" si="78"/>
        <v>5764.1972823172273</v>
      </c>
      <c r="K189" s="140">
        <f t="shared" si="79"/>
        <v>19284.20125527764</v>
      </c>
      <c r="L189" s="106">
        <f t="shared" si="80"/>
        <v>0.12576784820494152</v>
      </c>
    </row>
    <row r="190" spans="2:12" ht="24">
      <c r="B190" s="341"/>
      <c r="C190" s="341"/>
      <c r="D190" s="351"/>
      <c r="E190" s="264">
        <v>1905</v>
      </c>
      <c r="F190" s="237" t="s">
        <v>156</v>
      </c>
      <c r="G190" s="140">
        <v>22313</v>
      </c>
      <c r="H190" s="140">
        <v>143987240.81170899</v>
      </c>
      <c r="I190" s="140">
        <v>6179</v>
      </c>
      <c r="J190" s="140">
        <f t="shared" si="78"/>
        <v>6453.0650657333836</v>
      </c>
      <c r="K190" s="140">
        <f t="shared" si="79"/>
        <v>23302.676939910823</v>
      </c>
      <c r="L190" s="105">
        <f t="shared" si="80"/>
        <v>0.28115757382718298</v>
      </c>
    </row>
    <row r="191" spans="2:12">
      <c r="B191" s="341"/>
      <c r="C191" s="341"/>
      <c r="D191" s="351"/>
      <c r="E191" s="333" t="s">
        <v>157</v>
      </c>
      <c r="F191" s="333"/>
      <c r="G191" s="141">
        <v>5495</v>
      </c>
      <c r="H191" s="141">
        <v>56618789.543441802</v>
      </c>
      <c r="I191" s="141">
        <v>2010</v>
      </c>
      <c r="J191" s="142">
        <f t="shared" si="78"/>
        <v>10303.692364593595</v>
      </c>
      <c r="K191" s="142">
        <f t="shared" si="79"/>
        <v>28168.552011662588</v>
      </c>
      <c r="L191" s="175">
        <f t="shared" si="80"/>
        <v>9.1459252855257772E-2</v>
      </c>
    </row>
    <row r="192" spans="2:12">
      <c r="B192" s="342"/>
      <c r="C192" s="342"/>
      <c r="D192" s="352"/>
      <c r="E192" s="345" t="s">
        <v>165</v>
      </c>
      <c r="F192" s="346"/>
      <c r="G192" s="127">
        <v>58248</v>
      </c>
      <c r="H192" s="127">
        <v>976287139.99999905</v>
      </c>
      <c r="I192" s="127">
        <v>11512</v>
      </c>
      <c r="J192" s="124">
        <f t="shared" si="78"/>
        <v>16760.869729432754</v>
      </c>
      <c r="K192" s="124">
        <f t="shared" si="79"/>
        <v>84806.040653231321</v>
      </c>
      <c r="L192" s="173">
        <f t="shared" si="80"/>
        <v>0.5238203576466306</v>
      </c>
    </row>
    <row r="193" spans="2:12">
      <c r="B193" s="340">
        <v>28</v>
      </c>
      <c r="C193" s="340" t="s">
        <v>38</v>
      </c>
      <c r="D193" s="350">
        <f>市区町村別_歯科医療費!$D$33</f>
        <v>17806</v>
      </c>
      <c r="E193" s="265">
        <v>1101</v>
      </c>
      <c r="F193" s="235" t="s">
        <v>152</v>
      </c>
      <c r="G193" s="139">
        <v>10014</v>
      </c>
      <c r="H193" s="139">
        <v>85251968.782428294</v>
      </c>
      <c r="I193" s="139">
        <v>4379</v>
      </c>
      <c r="J193" s="139">
        <f>IFERROR(H193/G193,"-")</f>
        <v>8513.2782886387358</v>
      </c>
      <c r="K193" s="139">
        <f>IFERROR(H193/I193,"-")</f>
        <v>19468.364645450627</v>
      </c>
      <c r="L193" s="104">
        <f>I193/$D$193</f>
        <v>0.24592833876221498</v>
      </c>
    </row>
    <row r="194" spans="2:12">
      <c r="B194" s="341"/>
      <c r="C194" s="341"/>
      <c r="D194" s="351"/>
      <c r="E194" s="264">
        <v>1102</v>
      </c>
      <c r="F194" s="236" t="s">
        <v>153</v>
      </c>
      <c r="G194" s="140">
        <v>35294</v>
      </c>
      <c r="H194" s="140">
        <v>291590547.445126</v>
      </c>
      <c r="I194" s="140">
        <v>7773</v>
      </c>
      <c r="J194" s="140">
        <f t="shared" ref="J194:J199" si="81">IFERROR(H194/G194,"-")</f>
        <v>8261.7597168109587</v>
      </c>
      <c r="K194" s="140">
        <f t="shared" ref="K194:K199" si="82">IFERROR(H194/I194,"-")</f>
        <v>37513.257100878167</v>
      </c>
      <c r="L194" s="105">
        <f t="shared" ref="L194:L199" si="83">I194/$D$193</f>
        <v>0.43653824553521287</v>
      </c>
    </row>
    <row r="195" spans="2:12" ht="24">
      <c r="B195" s="341"/>
      <c r="C195" s="341"/>
      <c r="D195" s="351"/>
      <c r="E195" s="264">
        <v>1103</v>
      </c>
      <c r="F195" s="237" t="s">
        <v>154</v>
      </c>
      <c r="G195" s="140">
        <v>17842</v>
      </c>
      <c r="H195" s="140">
        <v>194694681.991916</v>
      </c>
      <c r="I195" s="140">
        <v>5760</v>
      </c>
      <c r="J195" s="140">
        <f t="shared" si="81"/>
        <v>10912.15569958054</v>
      </c>
      <c r="K195" s="140">
        <f t="shared" si="82"/>
        <v>33801.160068040976</v>
      </c>
      <c r="L195" s="105">
        <f t="shared" si="83"/>
        <v>0.32348646523643715</v>
      </c>
    </row>
    <row r="196" spans="2:12" ht="24">
      <c r="B196" s="341"/>
      <c r="C196" s="341"/>
      <c r="D196" s="351"/>
      <c r="E196" s="264">
        <v>1113</v>
      </c>
      <c r="F196" s="237" t="s">
        <v>155</v>
      </c>
      <c r="G196" s="140">
        <v>7157</v>
      </c>
      <c r="H196" s="140">
        <v>38201388.6664996</v>
      </c>
      <c r="I196" s="140">
        <v>2311</v>
      </c>
      <c r="J196" s="140">
        <f t="shared" si="81"/>
        <v>5337.6259140002239</v>
      </c>
      <c r="K196" s="140">
        <f t="shared" si="82"/>
        <v>16530.241742319169</v>
      </c>
      <c r="L196" s="106">
        <f t="shared" si="83"/>
        <v>0.12978771200718858</v>
      </c>
    </row>
    <row r="197" spans="2:12" ht="24">
      <c r="B197" s="341"/>
      <c r="C197" s="341"/>
      <c r="D197" s="351"/>
      <c r="E197" s="264">
        <v>1905</v>
      </c>
      <c r="F197" s="237" t="s">
        <v>156</v>
      </c>
      <c r="G197" s="140">
        <v>14788</v>
      </c>
      <c r="H197" s="140">
        <v>103188346.556519</v>
      </c>
      <c r="I197" s="140">
        <v>4714</v>
      </c>
      <c r="J197" s="140">
        <f t="shared" si="81"/>
        <v>6977.843288917974</v>
      </c>
      <c r="K197" s="140">
        <f t="shared" si="82"/>
        <v>21889.763800704073</v>
      </c>
      <c r="L197" s="105">
        <f t="shared" si="83"/>
        <v>0.2647422217230147</v>
      </c>
    </row>
    <row r="198" spans="2:12">
      <c r="B198" s="341"/>
      <c r="C198" s="341"/>
      <c r="D198" s="351"/>
      <c r="E198" s="333" t="s">
        <v>157</v>
      </c>
      <c r="F198" s="333"/>
      <c r="G198" s="141">
        <v>3622</v>
      </c>
      <c r="H198" s="141">
        <v>30063706.5575087</v>
      </c>
      <c r="I198" s="141">
        <v>1445</v>
      </c>
      <c r="J198" s="142">
        <f t="shared" si="81"/>
        <v>8300.3055100797064</v>
      </c>
      <c r="K198" s="142">
        <f t="shared" si="82"/>
        <v>20805.333257791488</v>
      </c>
      <c r="L198" s="175">
        <f t="shared" si="83"/>
        <v>8.1152420532404804E-2</v>
      </c>
    </row>
    <row r="199" spans="2:12">
      <c r="B199" s="342"/>
      <c r="C199" s="342"/>
      <c r="D199" s="352"/>
      <c r="E199" s="345" t="s">
        <v>165</v>
      </c>
      <c r="F199" s="346"/>
      <c r="G199" s="127">
        <v>42446</v>
      </c>
      <c r="H199" s="127">
        <v>742990639.99999905</v>
      </c>
      <c r="I199" s="127">
        <v>9051</v>
      </c>
      <c r="J199" s="127">
        <f t="shared" si="81"/>
        <v>17504.373556990035</v>
      </c>
      <c r="K199" s="127">
        <f t="shared" si="82"/>
        <v>82089.342614075693</v>
      </c>
      <c r="L199" s="102">
        <f t="shared" si="83"/>
        <v>0.50831180500954731</v>
      </c>
    </row>
    <row r="200" spans="2:12">
      <c r="B200" s="340">
        <v>29</v>
      </c>
      <c r="C200" s="340" t="s">
        <v>39</v>
      </c>
      <c r="D200" s="350">
        <f>市区町村別_歯科医療費!$D$34</f>
        <v>15172</v>
      </c>
      <c r="E200" s="265">
        <v>1101</v>
      </c>
      <c r="F200" s="235" t="s">
        <v>152</v>
      </c>
      <c r="G200" s="139">
        <v>8948</v>
      </c>
      <c r="H200" s="139">
        <v>74833919.629148602</v>
      </c>
      <c r="I200" s="139">
        <v>4139</v>
      </c>
      <c r="J200" s="139">
        <f>IFERROR(H200/G200,"-")</f>
        <v>8363.2006737984575</v>
      </c>
      <c r="K200" s="139">
        <f>IFERROR(H200/I200,"-")</f>
        <v>18080.193193802512</v>
      </c>
      <c r="L200" s="104">
        <f>I200/$D$200</f>
        <v>0.27280516741365674</v>
      </c>
    </row>
    <row r="201" spans="2:12">
      <c r="B201" s="341"/>
      <c r="C201" s="341"/>
      <c r="D201" s="351"/>
      <c r="E201" s="264">
        <v>1102</v>
      </c>
      <c r="F201" s="236" t="s">
        <v>153</v>
      </c>
      <c r="G201" s="140">
        <v>35943</v>
      </c>
      <c r="H201" s="140">
        <v>291275403.08825898</v>
      </c>
      <c r="I201" s="140">
        <v>7302</v>
      </c>
      <c r="J201" s="140">
        <f t="shared" ref="J201:J206" si="84">IFERROR(H201/G201,"-")</f>
        <v>8103.8144586778781</v>
      </c>
      <c r="K201" s="140">
        <f t="shared" ref="K201:K206" si="85">IFERROR(H201/I201,"-")</f>
        <v>39889.811433615308</v>
      </c>
      <c r="L201" s="105">
        <f t="shared" ref="L201:L206" si="86">I201/$D$200</f>
        <v>0.48128130767202743</v>
      </c>
    </row>
    <row r="202" spans="2:12" ht="24">
      <c r="B202" s="341"/>
      <c r="C202" s="341"/>
      <c r="D202" s="351"/>
      <c r="E202" s="264">
        <v>1103</v>
      </c>
      <c r="F202" s="237" t="s">
        <v>154</v>
      </c>
      <c r="G202" s="140">
        <v>15508</v>
      </c>
      <c r="H202" s="140">
        <v>159711045.795055</v>
      </c>
      <c r="I202" s="140">
        <v>4958</v>
      </c>
      <c r="J202" s="140">
        <f t="shared" si="84"/>
        <v>10298.623020057712</v>
      </c>
      <c r="K202" s="140">
        <f t="shared" si="85"/>
        <v>32212.796650878379</v>
      </c>
      <c r="L202" s="105">
        <f t="shared" si="86"/>
        <v>0.32678618507777485</v>
      </c>
    </row>
    <row r="203" spans="2:12" ht="24">
      <c r="B203" s="341"/>
      <c r="C203" s="341"/>
      <c r="D203" s="351"/>
      <c r="E203" s="264">
        <v>1113</v>
      </c>
      <c r="F203" s="237" t="s">
        <v>155</v>
      </c>
      <c r="G203" s="140">
        <v>6033</v>
      </c>
      <c r="H203" s="140">
        <v>36593230.250073701</v>
      </c>
      <c r="I203" s="140">
        <v>1814</v>
      </c>
      <c r="J203" s="140">
        <f t="shared" si="84"/>
        <v>6065.5113956694349</v>
      </c>
      <c r="K203" s="140">
        <f t="shared" si="85"/>
        <v>20172.673787251213</v>
      </c>
      <c r="L203" s="106">
        <f t="shared" si="86"/>
        <v>0.11956235170050092</v>
      </c>
    </row>
    <row r="204" spans="2:12" ht="24">
      <c r="B204" s="341"/>
      <c r="C204" s="341"/>
      <c r="D204" s="351"/>
      <c r="E204" s="264">
        <v>1905</v>
      </c>
      <c r="F204" s="237" t="s">
        <v>156</v>
      </c>
      <c r="G204" s="140">
        <v>14033</v>
      </c>
      <c r="H204" s="140">
        <v>91374697.406945303</v>
      </c>
      <c r="I204" s="140">
        <v>4233</v>
      </c>
      <c r="J204" s="140">
        <f t="shared" si="84"/>
        <v>6511.4157633396499</v>
      </c>
      <c r="K204" s="140">
        <f t="shared" si="85"/>
        <v>21586.27389722308</v>
      </c>
      <c r="L204" s="105">
        <f t="shared" si="86"/>
        <v>0.27900079093066177</v>
      </c>
    </row>
    <row r="205" spans="2:12">
      <c r="B205" s="341"/>
      <c r="C205" s="341"/>
      <c r="D205" s="351"/>
      <c r="E205" s="333" t="s">
        <v>157</v>
      </c>
      <c r="F205" s="333"/>
      <c r="G205" s="141">
        <v>3780</v>
      </c>
      <c r="H205" s="141">
        <v>31183053.830516499</v>
      </c>
      <c r="I205" s="141">
        <v>1485</v>
      </c>
      <c r="J205" s="142">
        <f t="shared" si="84"/>
        <v>8249.4851403482808</v>
      </c>
      <c r="K205" s="142">
        <f t="shared" si="85"/>
        <v>20998.689448159257</v>
      </c>
      <c r="L205" s="175">
        <f t="shared" si="86"/>
        <v>9.7877669390983385E-2</v>
      </c>
    </row>
    <row r="206" spans="2:12">
      <c r="B206" s="342"/>
      <c r="C206" s="342"/>
      <c r="D206" s="352"/>
      <c r="E206" s="345" t="s">
        <v>165</v>
      </c>
      <c r="F206" s="346"/>
      <c r="G206" s="127">
        <v>41278</v>
      </c>
      <c r="H206" s="127">
        <v>684971349.99999905</v>
      </c>
      <c r="I206" s="127">
        <v>8277</v>
      </c>
      <c r="J206" s="124">
        <f t="shared" si="84"/>
        <v>16594.102185183368</v>
      </c>
      <c r="K206" s="124">
        <f t="shared" si="85"/>
        <v>82755.992509363175</v>
      </c>
      <c r="L206" s="173">
        <f t="shared" si="86"/>
        <v>0.54554442393883473</v>
      </c>
    </row>
    <row r="207" spans="2:12">
      <c r="B207" s="340">
        <v>30</v>
      </c>
      <c r="C207" s="340" t="s">
        <v>40</v>
      </c>
      <c r="D207" s="350">
        <f>市区町村別_歯科医療費!$D$35</f>
        <v>20327</v>
      </c>
      <c r="E207" s="265">
        <v>1101</v>
      </c>
      <c r="F207" s="235" t="s">
        <v>152</v>
      </c>
      <c r="G207" s="139">
        <v>10864</v>
      </c>
      <c r="H207" s="139">
        <v>100085287.686646</v>
      </c>
      <c r="I207" s="139">
        <v>5105</v>
      </c>
      <c r="J207" s="139">
        <f>IFERROR(H207/G207,"-")</f>
        <v>9212.5632995808173</v>
      </c>
      <c r="K207" s="139">
        <f>IFERROR(H207/I207,"-")</f>
        <v>19605.345286316551</v>
      </c>
      <c r="L207" s="104">
        <f>I207/$D$207</f>
        <v>0.25114379888817828</v>
      </c>
    </row>
    <row r="208" spans="2:12">
      <c r="B208" s="341"/>
      <c r="C208" s="341"/>
      <c r="D208" s="351"/>
      <c r="E208" s="264">
        <v>1102</v>
      </c>
      <c r="F208" s="236" t="s">
        <v>153</v>
      </c>
      <c r="G208" s="140">
        <v>42812</v>
      </c>
      <c r="H208" s="140">
        <v>364316449.09241003</v>
      </c>
      <c r="I208" s="140">
        <v>9089</v>
      </c>
      <c r="J208" s="140">
        <f t="shared" ref="J208:J213" si="87">IFERROR(H208/G208,"-")</f>
        <v>8509.6806758014118</v>
      </c>
      <c r="K208" s="140">
        <f t="shared" ref="K208:K213" si="88">IFERROR(H208/I208,"-")</f>
        <v>40083.226877809444</v>
      </c>
      <c r="L208" s="105">
        <f t="shared" ref="L208:L213" si="89">I208/$D$207</f>
        <v>0.44713927288827665</v>
      </c>
    </row>
    <row r="209" spans="2:12" ht="24">
      <c r="B209" s="341"/>
      <c r="C209" s="341"/>
      <c r="D209" s="351"/>
      <c r="E209" s="264">
        <v>1103</v>
      </c>
      <c r="F209" s="237" t="s">
        <v>154</v>
      </c>
      <c r="G209" s="140">
        <v>19616</v>
      </c>
      <c r="H209" s="140">
        <v>232053761.634873</v>
      </c>
      <c r="I209" s="140">
        <v>6366</v>
      </c>
      <c r="J209" s="140">
        <f t="shared" si="87"/>
        <v>11829.820637993118</v>
      </c>
      <c r="K209" s="140">
        <f t="shared" si="88"/>
        <v>36452.051780532987</v>
      </c>
      <c r="L209" s="105">
        <f t="shared" si="89"/>
        <v>0.31317951493088009</v>
      </c>
    </row>
    <row r="210" spans="2:12" ht="24">
      <c r="B210" s="341"/>
      <c r="C210" s="341"/>
      <c r="D210" s="351"/>
      <c r="E210" s="264">
        <v>1113</v>
      </c>
      <c r="F210" s="237" t="s">
        <v>155</v>
      </c>
      <c r="G210" s="140">
        <v>8783</v>
      </c>
      <c r="H210" s="140">
        <v>51904362.086066604</v>
      </c>
      <c r="I210" s="140">
        <v>2512</v>
      </c>
      <c r="J210" s="140">
        <f t="shared" si="87"/>
        <v>5909.639312998589</v>
      </c>
      <c r="K210" s="140">
        <f t="shared" si="88"/>
        <v>20662.564524708043</v>
      </c>
      <c r="L210" s="106">
        <f t="shared" si="89"/>
        <v>0.12357947557435922</v>
      </c>
    </row>
    <row r="211" spans="2:12" ht="24">
      <c r="B211" s="341"/>
      <c r="C211" s="341"/>
      <c r="D211" s="351"/>
      <c r="E211" s="264">
        <v>1905</v>
      </c>
      <c r="F211" s="237" t="s">
        <v>156</v>
      </c>
      <c r="G211" s="140">
        <v>20121</v>
      </c>
      <c r="H211" s="140">
        <v>134212748.34751999</v>
      </c>
      <c r="I211" s="140">
        <v>5878</v>
      </c>
      <c r="J211" s="140">
        <f t="shared" si="87"/>
        <v>6670.2822100054664</v>
      </c>
      <c r="K211" s="140">
        <f t="shared" si="88"/>
        <v>22833.063686206191</v>
      </c>
      <c r="L211" s="105">
        <f t="shared" si="89"/>
        <v>0.28917203719191226</v>
      </c>
    </row>
    <row r="212" spans="2:12">
      <c r="B212" s="341"/>
      <c r="C212" s="341"/>
      <c r="D212" s="351"/>
      <c r="E212" s="333" t="s">
        <v>157</v>
      </c>
      <c r="F212" s="333"/>
      <c r="G212" s="141">
        <v>3385</v>
      </c>
      <c r="H212" s="141">
        <v>35379501.152482301</v>
      </c>
      <c r="I212" s="141">
        <v>1513</v>
      </c>
      <c r="J212" s="142">
        <f t="shared" si="87"/>
        <v>10451.846721560503</v>
      </c>
      <c r="K212" s="142">
        <f t="shared" si="88"/>
        <v>23383.675579961866</v>
      </c>
      <c r="L212" s="175">
        <f t="shared" si="89"/>
        <v>7.4433020121021307E-2</v>
      </c>
    </row>
    <row r="213" spans="2:12">
      <c r="B213" s="342"/>
      <c r="C213" s="342"/>
      <c r="D213" s="352"/>
      <c r="E213" s="345" t="s">
        <v>165</v>
      </c>
      <c r="F213" s="346"/>
      <c r="G213" s="127">
        <v>51128</v>
      </c>
      <c r="H213" s="127">
        <v>917952109.99999905</v>
      </c>
      <c r="I213" s="127">
        <v>10601</v>
      </c>
      <c r="J213" s="127">
        <f t="shared" si="87"/>
        <v>17953.999960882473</v>
      </c>
      <c r="K213" s="127">
        <f t="shared" si="88"/>
        <v>86591.086689934818</v>
      </c>
      <c r="L213" s="102">
        <f t="shared" si="89"/>
        <v>0.52152309735819358</v>
      </c>
    </row>
    <row r="214" spans="2:12">
      <c r="B214" s="340">
        <v>31</v>
      </c>
      <c r="C214" s="340" t="s">
        <v>41</v>
      </c>
      <c r="D214" s="350">
        <f>市区町村別_歯科医療費!$D$36</f>
        <v>26559</v>
      </c>
      <c r="E214" s="265">
        <v>1101</v>
      </c>
      <c r="F214" s="235" t="s">
        <v>152</v>
      </c>
      <c r="G214" s="139">
        <v>17228</v>
      </c>
      <c r="H214" s="139">
        <v>137451425.790907</v>
      </c>
      <c r="I214" s="139">
        <v>7443</v>
      </c>
      <c r="J214" s="139">
        <f>IFERROR(H214/G214,"-")</f>
        <v>7978.3739140298931</v>
      </c>
      <c r="K214" s="139">
        <f>IFERROR(H214/I214,"-")</f>
        <v>18467.20754949711</v>
      </c>
      <c r="L214" s="104">
        <f>I214/$D$214</f>
        <v>0.28024398508980009</v>
      </c>
    </row>
    <row r="215" spans="2:12">
      <c r="B215" s="341"/>
      <c r="C215" s="341"/>
      <c r="D215" s="351"/>
      <c r="E215" s="264">
        <v>1102</v>
      </c>
      <c r="F215" s="236" t="s">
        <v>153</v>
      </c>
      <c r="G215" s="140">
        <v>61984</v>
      </c>
      <c r="H215" s="140">
        <v>491076944.38666898</v>
      </c>
      <c r="I215" s="140">
        <v>13302</v>
      </c>
      <c r="J215" s="140">
        <f t="shared" ref="J215:J220" si="90">IFERROR(H215/G215,"-")</f>
        <v>7922.6404295732609</v>
      </c>
      <c r="K215" s="140">
        <f t="shared" ref="K215:K220" si="91">IFERROR(H215/I215,"-")</f>
        <v>36917.52701749128</v>
      </c>
      <c r="L215" s="105">
        <f t="shared" ref="L215:L220" si="92">I215/$D$214</f>
        <v>0.50084717045069471</v>
      </c>
    </row>
    <row r="216" spans="2:12" ht="24">
      <c r="B216" s="341"/>
      <c r="C216" s="341"/>
      <c r="D216" s="351"/>
      <c r="E216" s="264">
        <v>1103</v>
      </c>
      <c r="F216" s="237" t="s">
        <v>154</v>
      </c>
      <c r="G216" s="140">
        <v>27439</v>
      </c>
      <c r="H216" s="140">
        <v>283608693.57754499</v>
      </c>
      <c r="I216" s="140">
        <v>8901</v>
      </c>
      <c r="J216" s="140">
        <f t="shared" si="90"/>
        <v>10335.970464577607</v>
      </c>
      <c r="K216" s="140">
        <f t="shared" si="91"/>
        <v>31862.565282276708</v>
      </c>
      <c r="L216" s="105">
        <f t="shared" si="92"/>
        <v>0.33514063029481533</v>
      </c>
    </row>
    <row r="217" spans="2:12" ht="24">
      <c r="B217" s="341"/>
      <c r="C217" s="341"/>
      <c r="D217" s="351"/>
      <c r="E217" s="264">
        <v>1113</v>
      </c>
      <c r="F217" s="237" t="s">
        <v>155</v>
      </c>
      <c r="G217" s="140">
        <v>11881</v>
      </c>
      <c r="H217" s="140">
        <v>61520384.351084597</v>
      </c>
      <c r="I217" s="140">
        <v>3797</v>
      </c>
      <c r="J217" s="140">
        <f t="shared" si="90"/>
        <v>5178.0476686377069</v>
      </c>
      <c r="K217" s="140">
        <f t="shared" si="91"/>
        <v>16202.366170946694</v>
      </c>
      <c r="L217" s="106">
        <f t="shared" si="92"/>
        <v>0.14296472005723107</v>
      </c>
    </row>
    <row r="218" spans="2:12" ht="24">
      <c r="B218" s="341"/>
      <c r="C218" s="341"/>
      <c r="D218" s="351"/>
      <c r="E218" s="264">
        <v>1905</v>
      </c>
      <c r="F218" s="237" t="s">
        <v>156</v>
      </c>
      <c r="G218" s="140">
        <v>22819</v>
      </c>
      <c r="H218" s="140">
        <v>140052137.98831901</v>
      </c>
      <c r="I218" s="140">
        <v>7405</v>
      </c>
      <c r="J218" s="140">
        <f t="shared" si="90"/>
        <v>6137.5230285428379</v>
      </c>
      <c r="K218" s="140">
        <f t="shared" si="91"/>
        <v>18913.185413682513</v>
      </c>
      <c r="L218" s="105">
        <f t="shared" si="92"/>
        <v>0.27881320832862683</v>
      </c>
    </row>
    <row r="219" spans="2:12">
      <c r="B219" s="341"/>
      <c r="C219" s="341"/>
      <c r="D219" s="351"/>
      <c r="E219" s="333" t="s">
        <v>157</v>
      </c>
      <c r="F219" s="333"/>
      <c r="G219" s="141">
        <v>5425</v>
      </c>
      <c r="H219" s="141">
        <v>43618323.905473299</v>
      </c>
      <c r="I219" s="141">
        <v>1979</v>
      </c>
      <c r="J219" s="142">
        <f t="shared" si="90"/>
        <v>8040.2440378752626</v>
      </c>
      <c r="K219" s="142">
        <f t="shared" si="91"/>
        <v>22040.588128081505</v>
      </c>
      <c r="L219" s="175">
        <f t="shared" si="92"/>
        <v>7.4513347641100944E-2</v>
      </c>
    </row>
    <row r="220" spans="2:12">
      <c r="B220" s="342"/>
      <c r="C220" s="342"/>
      <c r="D220" s="352"/>
      <c r="E220" s="345" t="s">
        <v>165</v>
      </c>
      <c r="F220" s="346"/>
      <c r="G220" s="127">
        <v>70635</v>
      </c>
      <c r="H220" s="127">
        <v>1157327909.99999</v>
      </c>
      <c r="I220" s="127">
        <v>14773</v>
      </c>
      <c r="J220" s="124">
        <f t="shared" si="90"/>
        <v>16384.623911658386</v>
      </c>
      <c r="K220" s="124">
        <f t="shared" si="91"/>
        <v>78340.75069383267</v>
      </c>
      <c r="L220" s="173">
        <f t="shared" si="92"/>
        <v>0.55623329191611126</v>
      </c>
    </row>
    <row r="221" spans="2:12">
      <c r="B221" s="340">
        <v>32</v>
      </c>
      <c r="C221" s="340" t="s">
        <v>42</v>
      </c>
      <c r="D221" s="350">
        <f>市区町村別_歯科医療費!$D$37</f>
        <v>22707</v>
      </c>
      <c r="E221" s="265">
        <v>1101</v>
      </c>
      <c r="F221" s="235" t="s">
        <v>152</v>
      </c>
      <c r="G221" s="139">
        <v>12067</v>
      </c>
      <c r="H221" s="139">
        <v>98701197.354867294</v>
      </c>
      <c r="I221" s="139">
        <v>5471</v>
      </c>
      <c r="J221" s="139">
        <f>IFERROR(H221/G221,"-")</f>
        <v>8179.4312882130844</v>
      </c>
      <c r="K221" s="139">
        <f>IFERROR(H221/I221,"-")</f>
        <v>18040.796445780899</v>
      </c>
      <c r="L221" s="104">
        <f>I221/$D$221</f>
        <v>0.24093891751442287</v>
      </c>
    </row>
    <row r="222" spans="2:12">
      <c r="B222" s="341"/>
      <c r="C222" s="341"/>
      <c r="D222" s="351"/>
      <c r="E222" s="264">
        <v>1102</v>
      </c>
      <c r="F222" s="236" t="s">
        <v>153</v>
      </c>
      <c r="G222" s="140">
        <v>50118</v>
      </c>
      <c r="H222" s="140">
        <v>389586555.124259</v>
      </c>
      <c r="I222" s="140">
        <v>10409</v>
      </c>
      <c r="J222" s="140">
        <f t="shared" ref="J222:J227" si="93">IFERROR(H222/G222,"-")</f>
        <v>7773.3859117334887</v>
      </c>
      <c r="K222" s="140">
        <f t="shared" ref="K222:K227" si="94">IFERROR(H222/I222,"-")</f>
        <v>37427.856194087712</v>
      </c>
      <c r="L222" s="105">
        <f t="shared" ref="L222:L227" si="95">I222/$D$221</f>
        <v>0.45840489716827409</v>
      </c>
    </row>
    <row r="223" spans="2:12" ht="24">
      <c r="B223" s="341"/>
      <c r="C223" s="341"/>
      <c r="D223" s="351"/>
      <c r="E223" s="264">
        <v>1103</v>
      </c>
      <c r="F223" s="237" t="s">
        <v>154</v>
      </c>
      <c r="G223" s="140">
        <v>24211</v>
      </c>
      <c r="H223" s="140">
        <v>234784159.07516199</v>
      </c>
      <c r="I223" s="140">
        <v>7246</v>
      </c>
      <c r="J223" s="140">
        <f t="shared" si="93"/>
        <v>9697.4168384272434</v>
      </c>
      <c r="K223" s="140">
        <f t="shared" si="94"/>
        <v>32401.898851112612</v>
      </c>
      <c r="L223" s="105">
        <f t="shared" si="95"/>
        <v>0.31910864491126084</v>
      </c>
    </row>
    <row r="224" spans="2:12" ht="24">
      <c r="B224" s="341"/>
      <c r="C224" s="341"/>
      <c r="D224" s="351"/>
      <c r="E224" s="264">
        <v>1113</v>
      </c>
      <c r="F224" s="237" t="s">
        <v>155</v>
      </c>
      <c r="G224" s="140">
        <v>12040</v>
      </c>
      <c r="H224" s="140">
        <v>57515245.850146003</v>
      </c>
      <c r="I224" s="140">
        <v>3095</v>
      </c>
      <c r="J224" s="140">
        <f t="shared" si="93"/>
        <v>4777.0137749290698</v>
      </c>
      <c r="K224" s="140">
        <f t="shared" si="94"/>
        <v>18583.278142211955</v>
      </c>
      <c r="L224" s="106">
        <f t="shared" si="95"/>
        <v>0.13630158101026116</v>
      </c>
    </row>
    <row r="225" spans="2:12" ht="24">
      <c r="B225" s="341"/>
      <c r="C225" s="341"/>
      <c r="D225" s="351"/>
      <c r="E225" s="264">
        <v>1905</v>
      </c>
      <c r="F225" s="237" t="s">
        <v>156</v>
      </c>
      <c r="G225" s="140">
        <v>21022</v>
      </c>
      <c r="H225" s="140">
        <v>127586103.512776</v>
      </c>
      <c r="I225" s="140">
        <v>6319</v>
      </c>
      <c r="J225" s="140">
        <f t="shared" si="93"/>
        <v>6069.1705600216919</v>
      </c>
      <c r="K225" s="140">
        <f t="shared" si="94"/>
        <v>20190.8693642627</v>
      </c>
      <c r="L225" s="105">
        <f t="shared" si="95"/>
        <v>0.27828422953274323</v>
      </c>
    </row>
    <row r="226" spans="2:12">
      <c r="B226" s="341"/>
      <c r="C226" s="341"/>
      <c r="D226" s="351"/>
      <c r="E226" s="333" t="s">
        <v>157</v>
      </c>
      <c r="F226" s="333"/>
      <c r="G226" s="141">
        <v>4588</v>
      </c>
      <c r="H226" s="141">
        <v>42016629.082787603</v>
      </c>
      <c r="I226" s="141">
        <v>1849</v>
      </c>
      <c r="J226" s="142">
        <f t="shared" si="93"/>
        <v>9157.9400790731488</v>
      </c>
      <c r="K226" s="142">
        <f t="shared" si="94"/>
        <v>22723.974625628773</v>
      </c>
      <c r="L226" s="175">
        <f t="shared" si="95"/>
        <v>8.1428634341832909E-2</v>
      </c>
    </row>
    <row r="227" spans="2:12">
      <c r="B227" s="342"/>
      <c r="C227" s="342"/>
      <c r="D227" s="352"/>
      <c r="E227" s="345" t="s">
        <v>165</v>
      </c>
      <c r="F227" s="346"/>
      <c r="G227" s="127">
        <v>56669</v>
      </c>
      <c r="H227" s="127">
        <v>950189889.99999905</v>
      </c>
      <c r="I227" s="127">
        <v>11619</v>
      </c>
      <c r="J227" s="124">
        <f t="shared" si="93"/>
        <v>16767.366461380985</v>
      </c>
      <c r="K227" s="124">
        <f t="shared" si="94"/>
        <v>81778.97323349677</v>
      </c>
      <c r="L227" s="173">
        <f t="shared" si="95"/>
        <v>0.51169242964724537</v>
      </c>
    </row>
    <row r="228" spans="2:12">
      <c r="B228" s="340">
        <v>33</v>
      </c>
      <c r="C228" s="340" t="s">
        <v>43</v>
      </c>
      <c r="D228" s="350">
        <f>市区町村別_歯科医療費!$D$38</f>
        <v>6370</v>
      </c>
      <c r="E228" s="265">
        <v>1101</v>
      </c>
      <c r="F228" s="235" t="s">
        <v>152</v>
      </c>
      <c r="G228" s="139">
        <v>3329</v>
      </c>
      <c r="H228" s="139">
        <v>27105252.896019001</v>
      </c>
      <c r="I228" s="139">
        <v>1603</v>
      </c>
      <c r="J228" s="139">
        <f>IFERROR(H228/G228,"-")</f>
        <v>8142.1606776866929</v>
      </c>
      <c r="K228" s="139">
        <f>IFERROR(H228/I228,"-")</f>
        <v>16909.078537753587</v>
      </c>
      <c r="L228" s="104">
        <f>I228/$D$228</f>
        <v>0.25164835164835164</v>
      </c>
    </row>
    <row r="229" spans="2:12">
      <c r="B229" s="341"/>
      <c r="C229" s="341"/>
      <c r="D229" s="351"/>
      <c r="E229" s="264">
        <v>1102</v>
      </c>
      <c r="F229" s="236" t="s">
        <v>153</v>
      </c>
      <c r="G229" s="140">
        <v>11813</v>
      </c>
      <c r="H229" s="140">
        <v>95190251.644733399</v>
      </c>
      <c r="I229" s="140">
        <v>2671</v>
      </c>
      <c r="J229" s="140">
        <f t="shared" ref="J229:J234" si="96">IFERROR(H229/G229,"-")</f>
        <v>8058.0929183724202</v>
      </c>
      <c r="K229" s="140">
        <f t="shared" ref="K229:K234" si="97">IFERROR(H229/I229,"-")</f>
        <v>35638.431914913293</v>
      </c>
      <c r="L229" s="105">
        <f t="shared" ref="L229:L234" si="98">I229/$D$228</f>
        <v>0.41930926216640502</v>
      </c>
    </row>
    <row r="230" spans="2:12" ht="24">
      <c r="B230" s="341"/>
      <c r="C230" s="341"/>
      <c r="D230" s="351"/>
      <c r="E230" s="264">
        <v>1103</v>
      </c>
      <c r="F230" s="237" t="s">
        <v>154</v>
      </c>
      <c r="G230" s="140">
        <v>5681</v>
      </c>
      <c r="H230" s="140">
        <v>62109259.126130402</v>
      </c>
      <c r="I230" s="140">
        <v>2014</v>
      </c>
      <c r="J230" s="140">
        <f t="shared" si="96"/>
        <v>10932.803929964866</v>
      </c>
      <c r="K230" s="140">
        <f t="shared" si="97"/>
        <v>30838.758255278251</v>
      </c>
      <c r="L230" s="105">
        <f t="shared" si="98"/>
        <v>0.31616954474097331</v>
      </c>
    </row>
    <row r="231" spans="2:12" ht="24">
      <c r="B231" s="341"/>
      <c r="C231" s="341"/>
      <c r="D231" s="351"/>
      <c r="E231" s="264">
        <v>1113</v>
      </c>
      <c r="F231" s="237" t="s">
        <v>155</v>
      </c>
      <c r="G231" s="140">
        <v>2558</v>
      </c>
      <c r="H231" s="140">
        <v>18502743.076169901</v>
      </c>
      <c r="I231" s="140">
        <v>762</v>
      </c>
      <c r="J231" s="140">
        <f t="shared" si="96"/>
        <v>7233.2850180492187</v>
      </c>
      <c r="K231" s="140">
        <f t="shared" si="97"/>
        <v>24281.815060590419</v>
      </c>
      <c r="L231" s="106">
        <f t="shared" si="98"/>
        <v>0.11962323390894819</v>
      </c>
    </row>
    <row r="232" spans="2:12" ht="24">
      <c r="B232" s="341"/>
      <c r="C232" s="341"/>
      <c r="D232" s="351"/>
      <c r="E232" s="264">
        <v>1905</v>
      </c>
      <c r="F232" s="237" t="s">
        <v>156</v>
      </c>
      <c r="G232" s="140">
        <v>5854</v>
      </c>
      <c r="H232" s="140">
        <v>38279112.9773601</v>
      </c>
      <c r="I232" s="140">
        <v>1833</v>
      </c>
      <c r="J232" s="140">
        <f t="shared" si="96"/>
        <v>6538.9670272224294</v>
      </c>
      <c r="K232" s="140">
        <f t="shared" si="97"/>
        <v>20883.31313549378</v>
      </c>
      <c r="L232" s="105">
        <f t="shared" si="98"/>
        <v>0.28775510204081634</v>
      </c>
    </row>
    <row r="233" spans="2:12">
      <c r="B233" s="341"/>
      <c r="C233" s="341"/>
      <c r="D233" s="351"/>
      <c r="E233" s="333" t="s">
        <v>157</v>
      </c>
      <c r="F233" s="333"/>
      <c r="G233" s="141">
        <v>1398</v>
      </c>
      <c r="H233" s="141">
        <v>15008510.279586799</v>
      </c>
      <c r="I233" s="141">
        <v>564</v>
      </c>
      <c r="J233" s="142">
        <f t="shared" si="96"/>
        <v>10735.701201421172</v>
      </c>
      <c r="K233" s="142">
        <f t="shared" si="97"/>
        <v>26610.833829054609</v>
      </c>
      <c r="L233" s="175">
        <f t="shared" si="98"/>
        <v>8.8540031397174257E-2</v>
      </c>
    </row>
    <row r="234" spans="2:12">
      <c r="B234" s="342"/>
      <c r="C234" s="342"/>
      <c r="D234" s="352"/>
      <c r="E234" s="345" t="s">
        <v>165</v>
      </c>
      <c r="F234" s="346"/>
      <c r="G234" s="127">
        <v>15134</v>
      </c>
      <c r="H234" s="127">
        <v>256195129.99999899</v>
      </c>
      <c r="I234" s="127">
        <v>3317</v>
      </c>
      <c r="J234" s="124">
        <f t="shared" si="96"/>
        <v>16928.44786573272</v>
      </c>
      <c r="K234" s="124">
        <f t="shared" si="97"/>
        <v>77237.000301476932</v>
      </c>
      <c r="L234" s="173">
        <f t="shared" si="98"/>
        <v>0.52072213500784925</v>
      </c>
    </row>
    <row r="235" spans="2:12">
      <c r="B235" s="340">
        <v>34</v>
      </c>
      <c r="C235" s="340" t="s">
        <v>45</v>
      </c>
      <c r="D235" s="350">
        <f>市区町村別_歯科医療費!$D$39</f>
        <v>29031</v>
      </c>
      <c r="E235" s="265">
        <v>1101</v>
      </c>
      <c r="F235" s="235" t="s">
        <v>152</v>
      </c>
      <c r="G235" s="139">
        <v>15163</v>
      </c>
      <c r="H235" s="139">
        <v>120509973.563237</v>
      </c>
      <c r="I235" s="139">
        <v>6757</v>
      </c>
      <c r="J235" s="139">
        <f>IFERROR(H235/G235,"-")</f>
        <v>7947.6339486405723</v>
      </c>
      <c r="K235" s="139">
        <f>IFERROR(H235/I235,"-")</f>
        <v>17834.834033333875</v>
      </c>
      <c r="L235" s="104">
        <f>I235/$D$235</f>
        <v>0.23275119699631427</v>
      </c>
    </row>
    <row r="236" spans="2:12">
      <c r="B236" s="341"/>
      <c r="C236" s="341"/>
      <c r="D236" s="351"/>
      <c r="E236" s="264">
        <v>1102</v>
      </c>
      <c r="F236" s="236" t="s">
        <v>153</v>
      </c>
      <c r="G236" s="140">
        <v>48138</v>
      </c>
      <c r="H236" s="140">
        <v>383946504.24273801</v>
      </c>
      <c r="I236" s="140">
        <v>10919</v>
      </c>
      <c r="J236" s="140">
        <f t="shared" ref="J236:J241" si="99">IFERROR(H236/G236,"-")</f>
        <v>7975.9546354800368</v>
      </c>
      <c r="K236" s="140">
        <f t="shared" ref="K236:K241" si="100">IFERROR(H236/I236,"-")</f>
        <v>35163.156355228319</v>
      </c>
      <c r="L236" s="105">
        <f t="shared" ref="L236:L241" si="101">I236/$D$235</f>
        <v>0.37611518721366816</v>
      </c>
    </row>
    <row r="237" spans="2:12" ht="24">
      <c r="B237" s="341"/>
      <c r="C237" s="341"/>
      <c r="D237" s="351"/>
      <c r="E237" s="264">
        <v>1103</v>
      </c>
      <c r="F237" s="237" t="s">
        <v>154</v>
      </c>
      <c r="G237" s="140">
        <v>25104</v>
      </c>
      <c r="H237" s="140">
        <v>274397004.10456997</v>
      </c>
      <c r="I237" s="140">
        <v>8529</v>
      </c>
      <c r="J237" s="140">
        <f t="shared" si="99"/>
        <v>10930.409659997211</v>
      </c>
      <c r="K237" s="140">
        <f t="shared" si="100"/>
        <v>32172.236382292176</v>
      </c>
      <c r="L237" s="105">
        <f t="shared" si="101"/>
        <v>0.2937893975405601</v>
      </c>
    </row>
    <row r="238" spans="2:12" ht="24">
      <c r="B238" s="341"/>
      <c r="C238" s="341"/>
      <c r="D238" s="351"/>
      <c r="E238" s="264">
        <v>1113</v>
      </c>
      <c r="F238" s="237" t="s">
        <v>155</v>
      </c>
      <c r="G238" s="140">
        <v>12458</v>
      </c>
      <c r="H238" s="140">
        <v>70980150.896676004</v>
      </c>
      <c r="I238" s="140">
        <v>3871</v>
      </c>
      <c r="J238" s="140">
        <f t="shared" si="99"/>
        <v>5697.5558594217373</v>
      </c>
      <c r="K238" s="140">
        <f t="shared" si="100"/>
        <v>18336.386178423149</v>
      </c>
      <c r="L238" s="106">
        <f t="shared" si="101"/>
        <v>0.13334022252075367</v>
      </c>
    </row>
    <row r="239" spans="2:12" ht="24">
      <c r="B239" s="341"/>
      <c r="C239" s="341"/>
      <c r="D239" s="351"/>
      <c r="E239" s="264">
        <v>1905</v>
      </c>
      <c r="F239" s="237" t="s">
        <v>156</v>
      </c>
      <c r="G239" s="140">
        <v>20228</v>
      </c>
      <c r="H239" s="140">
        <v>118022467.68145999</v>
      </c>
      <c r="I239" s="140">
        <v>7199</v>
      </c>
      <c r="J239" s="140">
        <f t="shared" si="99"/>
        <v>5834.6088432598372</v>
      </c>
      <c r="K239" s="140">
        <f t="shared" si="100"/>
        <v>16394.286384422834</v>
      </c>
      <c r="L239" s="105">
        <f t="shared" si="101"/>
        <v>0.24797630119527403</v>
      </c>
    </row>
    <row r="240" spans="2:12">
      <c r="B240" s="341"/>
      <c r="C240" s="341"/>
      <c r="D240" s="351"/>
      <c r="E240" s="333" t="s">
        <v>157</v>
      </c>
      <c r="F240" s="333"/>
      <c r="G240" s="141">
        <v>7205</v>
      </c>
      <c r="H240" s="141">
        <v>52970049.511317402</v>
      </c>
      <c r="I240" s="141">
        <v>2692</v>
      </c>
      <c r="J240" s="142">
        <f t="shared" si="99"/>
        <v>7351.8458724937409</v>
      </c>
      <c r="K240" s="142">
        <f t="shared" si="100"/>
        <v>19676.838600043611</v>
      </c>
      <c r="L240" s="175">
        <f t="shared" si="101"/>
        <v>9.2728462677827153E-2</v>
      </c>
    </row>
    <row r="241" spans="2:12">
      <c r="B241" s="342"/>
      <c r="C241" s="342"/>
      <c r="D241" s="352"/>
      <c r="E241" s="345" t="s">
        <v>165</v>
      </c>
      <c r="F241" s="346"/>
      <c r="G241" s="127">
        <v>60899</v>
      </c>
      <c r="H241" s="127">
        <v>1020826149.99999</v>
      </c>
      <c r="I241" s="127">
        <v>13807</v>
      </c>
      <c r="J241" s="124">
        <f t="shared" si="99"/>
        <v>16762.609402453079</v>
      </c>
      <c r="K241" s="124">
        <f t="shared" si="100"/>
        <v>73935.405953501118</v>
      </c>
      <c r="L241" s="173">
        <f t="shared" si="101"/>
        <v>0.47559505356343218</v>
      </c>
    </row>
    <row r="242" spans="2:12">
      <c r="B242" s="340">
        <v>35</v>
      </c>
      <c r="C242" s="340" t="s">
        <v>2</v>
      </c>
      <c r="D242" s="350">
        <f>市区町村別_歯科医療費!$D$40</f>
        <v>58722</v>
      </c>
      <c r="E242" s="265">
        <v>1101</v>
      </c>
      <c r="F242" s="235" t="s">
        <v>152</v>
      </c>
      <c r="G242" s="139">
        <v>36322</v>
      </c>
      <c r="H242" s="139">
        <v>291828012.38220698</v>
      </c>
      <c r="I242" s="139">
        <v>16767</v>
      </c>
      <c r="J242" s="139">
        <f>IFERROR(H242/G242,"-")</f>
        <v>8034.4698084413576</v>
      </c>
      <c r="K242" s="139">
        <f>IFERROR(H242/I242,"-")</f>
        <v>17404.903225514819</v>
      </c>
      <c r="L242" s="104">
        <f>I242/$D$242</f>
        <v>0.28553182793501586</v>
      </c>
    </row>
    <row r="243" spans="2:12">
      <c r="B243" s="341"/>
      <c r="C243" s="341"/>
      <c r="D243" s="351"/>
      <c r="E243" s="264">
        <v>1102</v>
      </c>
      <c r="F243" s="236" t="s">
        <v>153</v>
      </c>
      <c r="G243" s="140">
        <v>143187</v>
      </c>
      <c r="H243" s="140">
        <v>1104637969.47263</v>
      </c>
      <c r="I243" s="140">
        <v>29814</v>
      </c>
      <c r="J243" s="140">
        <f t="shared" ref="J243:J248" si="102">IFERROR(H243/G243,"-")</f>
        <v>7714.6526533318665</v>
      </c>
      <c r="K243" s="140">
        <f t="shared" ref="K243:K248" si="103">IFERROR(H243/I243,"-")</f>
        <v>37050.981735849935</v>
      </c>
      <c r="L243" s="105">
        <f t="shared" ref="L243:L248" si="104">I243/$D$242</f>
        <v>0.50771431490753038</v>
      </c>
    </row>
    <row r="244" spans="2:12" ht="24">
      <c r="B244" s="341"/>
      <c r="C244" s="341"/>
      <c r="D244" s="351"/>
      <c r="E244" s="264">
        <v>1103</v>
      </c>
      <c r="F244" s="237" t="s">
        <v>154</v>
      </c>
      <c r="G244" s="140">
        <v>58577</v>
      </c>
      <c r="H244" s="140">
        <v>580533835.42468202</v>
      </c>
      <c r="I244" s="140">
        <v>19114</v>
      </c>
      <c r="J244" s="140">
        <f t="shared" si="102"/>
        <v>9910.6105711231721</v>
      </c>
      <c r="K244" s="140">
        <f t="shared" si="103"/>
        <v>30372.179314883437</v>
      </c>
      <c r="L244" s="105">
        <f t="shared" si="104"/>
        <v>0.32549981267667993</v>
      </c>
    </row>
    <row r="245" spans="2:12" ht="24">
      <c r="B245" s="341"/>
      <c r="C245" s="341"/>
      <c r="D245" s="351"/>
      <c r="E245" s="264">
        <v>1113</v>
      </c>
      <c r="F245" s="237" t="s">
        <v>155</v>
      </c>
      <c r="G245" s="140">
        <v>22740</v>
      </c>
      <c r="H245" s="140">
        <v>116970578.430289</v>
      </c>
      <c r="I245" s="140">
        <v>7027</v>
      </c>
      <c r="J245" s="140">
        <f t="shared" si="102"/>
        <v>5143.8249089836854</v>
      </c>
      <c r="K245" s="140">
        <f t="shared" si="103"/>
        <v>16645.877106914617</v>
      </c>
      <c r="L245" s="106">
        <f t="shared" si="104"/>
        <v>0.11966554272674637</v>
      </c>
    </row>
    <row r="246" spans="2:12" ht="24">
      <c r="B246" s="341"/>
      <c r="C246" s="341"/>
      <c r="D246" s="351"/>
      <c r="E246" s="264">
        <v>1905</v>
      </c>
      <c r="F246" s="237" t="s">
        <v>156</v>
      </c>
      <c r="G246" s="140">
        <v>59490</v>
      </c>
      <c r="H246" s="140">
        <v>342601161.125269</v>
      </c>
      <c r="I246" s="140">
        <v>17467</v>
      </c>
      <c r="J246" s="140">
        <f t="shared" si="102"/>
        <v>5758.970602206572</v>
      </c>
      <c r="K246" s="140">
        <f t="shared" si="103"/>
        <v>19614.19597671432</v>
      </c>
      <c r="L246" s="105">
        <f t="shared" si="104"/>
        <v>0.29745240284731445</v>
      </c>
    </row>
    <row r="247" spans="2:12">
      <c r="B247" s="341"/>
      <c r="C247" s="341"/>
      <c r="D247" s="351"/>
      <c r="E247" s="333" t="s">
        <v>157</v>
      </c>
      <c r="F247" s="333"/>
      <c r="G247" s="141">
        <v>15914</v>
      </c>
      <c r="H247" s="141">
        <v>145098243.16491699</v>
      </c>
      <c r="I247" s="141">
        <v>5409</v>
      </c>
      <c r="J247" s="142">
        <f t="shared" si="102"/>
        <v>9117.6475534068741</v>
      </c>
      <c r="K247" s="142">
        <f t="shared" si="103"/>
        <v>26825.336136978553</v>
      </c>
      <c r="L247" s="175">
        <f t="shared" si="104"/>
        <v>9.2111985286604678E-2</v>
      </c>
    </row>
    <row r="248" spans="2:12">
      <c r="B248" s="342"/>
      <c r="C248" s="342"/>
      <c r="D248" s="352"/>
      <c r="E248" s="345" t="s">
        <v>165</v>
      </c>
      <c r="F248" s="346"/>
      <c r="G248" s="127">
        <v>164026</v>
      </c>
      <c r="H248" s="127">
        <v>2581669799.99999</v>
      </c>
      <c r="I248" s="127">
        <v>33082</v>
      </c>
      <c r="J248" s="127">
        <f t="shared" si="102"/>
        <v>15739.393754648592</v>
      </c>
      <c r="K248" s="127">
        <f t="shared" si="103"/>
        <v>78038.504322592038</v>
      </c>
      <c r="L248" s="102">
        <f t="shared" si="104"/>
        <v>0.56336637035523318</v>
      </c>
    </row>
    <row r="249" spans="2:12">
      <c r="B249" s="340">
        <v>36</v>
      </c>
      <c r="C249" s="340" t="s">
        <v>3</v>
      </c>
      <c r="D249" s="350">
        <f>市区町村別_歯科医療費!$D$41</f>
        <v>16236</v>
      </c>
      <c r="E249" s="265">
        <v>1101</v>
      </c>
      <c r="F249" s="235" t="s">
        <v>152</v>
      </c>
      <c r="G249" s="139">
        <v>9553</v>
      </c>
      <c r="H249" s="139">
        <v>72107704.595992103</v>
      </c>
      <c r="I249" s="139">
        <v>4572</v>
      </c>
      <c r="J249" s="139">
        <f>IFERROR(H249/G249,"-")</f>
        <v>7548.1738297908614</v>
      </c>
      <c r="K249" s="139">
        <f>IFERROR(H249/I249,"-")</f>
        <v>15771.588931756804</v>
      </c>
      <c r="L249" s="104">
        <f>I249/$D$249</f>
        <v>0.28159645232815966</v>
      </c>
    </row>
    <row r="250" spans="2:12">
      <c r="B250" s="341"/>
      <c r="C250" s="341"/>
      <c r="D250" s="351"/>
      <c r="E250" s="264">
        <v>1102</v>
      </c>
      <c r="F250" s="236" t="s">
        <v>153</v>
      </c>
      <c r="G250" s="140">
        <v>40205</v>
      </c>
      <c r="H250" s="140">
        <v>310970811.77035898</v>
      </c>
      <c r="I250" s="140">
        <v>8441</v>
      </c>
      <c r="J250" s="140">
        <f t="shared" ref="J250:J255" si="105">IFERROR(H250/G250,"-")</f>
        <v>7734.6303139002357</v>
      </c>
      <c r="K250" s="140">
        <f t="shared" ref="K250:K255" si="106">IFERROR(H250/I250,"-")</f>
        <v>36840.517920904982</v>
      </c>
      <c r="L250" s="105">
        <f t="shared" ref="L250:L255" si="107">I250/$D$249</f>
        <v>0.51989406257698945</v>
      </c>
    </row>
    <row r="251" spans="2:12" ht="24">
      <c r="B251" s="341"/>
      <c r="C251" s="341"/>
      <c r="D251" s="351"/>
      <c r="E251" s="264">
        <v>1103</v>
      </c>
      <c r="F251" s="237" t="s">
        <v>154</v>
      </c>
      <c r="G251" s="140">
        <v>16274</v>
      </c>
      <c r="H251" s="140">
        <v>154165340.203098</v>
      </c>
      <c r="I251" s="140">
        <v>5246</v>
      </c>
      <c r="J251" s="140">
        <f t="shared" si="105"/>
        <v>9473.1068085964107</v>
      </c>
      <c r="K251" s="140">
        <f t="shared" si="106"/>
        <v>29387.216965897445</v>
      </c>
      <c r="L251" s="105">
        <f t="shared" si="107"/>
        <v>0.32310914018231091</v>
      </c>
    </row>
    <row r="252" spans="2:12" ht="24">
      <c r="B252" s="341"/>
      <c r="C252" s="341"/>
      <c r="D252" s="351"/>
      <c r="E252" s="264">
        <v>1113</v>
      </c>
      <c r="F252" s="237" t="s">
        <v>155</v>
      </c>
      <c r="G252" s="140">
        <v>4788</v>
      </c>
      <c r="H252" s="140">
        <v>23901756.314562298</v>
      </c>
      <c r="I252" s="140">
        <v>1749</v>
      </c>
      <c r="J252" s="140">
        <f t="shared" si="105"/>
        <v>4992.012597026378</v>
      </c>
      <c r="K252" s="140">
        <f t="shared" si="106"/>
        <v>13665.955582940136</v>
      </c>
      <c r="L252" s="106">
        <f t="shared" si="107"/>
        <v>0.10772357723577236</v>
      </c>
    </row>
    <row r="253" spans="2:12" ht="24">
      <c r="B253" s="341"/>
      <c r="C253" s="341"/>
      <c r="D253" s="351"/>
      <c r="E253" s="264">
        <v>1905</v>
      </c>
      <c r="F253" s="237" t="s">
        <v>156</v>
      </c>
      <c r="G253" s="140">
        <v>16943</v>
      </c>
      <c r="H253" s="140">
        <v>95544328.443570003</v>
      </c>
      <c r="I253" s="140">
        <v>5167</v>
      </c>
      <c r="J253" s="140">
        <f t="shared" si="105"/>
        <v>5639.1623941196958</v>
      </c>
      <c r="K253" s="140">
        <f t="shared" si="106"/>
        <v>18491.257682130832</v>
      </c>
      <c r="L253" s="105">
        <f t="shared" si="107"/>
        <v>0.31824340970682435</v>
      </c>
    </row>
    <row r="254" spans="2:12">
      <c r="B254" s="341"/>
      <c r="C254" s="341"/>
      <c r="D254" s="351"/>
      <c r="E254" s="333" t="s">
        <v>157</v>
      </c>
      <c r="F254" s="333"/>
      <c r="G254" s="141">
        <v>3600</v>
      </c>
      <c r="H254" s="141">
        <v>28609858.672417998</v>
      </c>
      <c r="I254" s="141">
        <v>1511</v>
      </c>
      <c r="J254" s="142">
        <f t="shared" si="105"/>
        <v>7947.1829645605549</v>
      </c>
      <c r="K254" s="142">
        <f t="shared" si="106"/>
        <v>18934.386944022499</v>
      </c>
      <c r="L254" s="175">
        <f t="shared" si="107"/>
        <v>9.3064794284306473E-2</v>
      </c>
    </row>
    <row r="255" spans="2:12">
      <c r="B255" s="342"/>
      <c r="C255" s="342"/>
      <c r="D255" s="352"/>
      <c r="E255" s="345" t="s">
        <v>165</v>
      </c>
      <c r="F255" s="346"/>
      <c r="G255" s="127">
        <v>46459</v>
      </c>
      <c r="H255" s="127">
        <v>685299799.99999905</v>
      </c>
      <c r="I255" s="127">
        <v>9486</v>
      </c>
      <c r="J255" s="127">
        <f t="shared" si="105"/>
        <v>14750.636044684539</v>
      </c>
      <c r="K255" s="127">
        <f t="shared" si="106"/>
        <v>72243.284840817942</v>
      </c>
      <c r="L255" s="102">
        <f t="shared" si="107"/>
        <v>0.58425720620842569</v>
      </c>
    </row>
    <row r="256" spans="2:12">
      <c r="B256" s="340">
        <v>37</v>
      </c>
      <c r="C256" s="340" t="s">
        <v>4</v>
      </c>
      <c r="D256" s="350">
        <f>市区町村別_歯科医療費!$D$42</f>
        <v>49221</v>
      </c>
      <c r="E256" s="265">
        <v>1101</v>
      </c>
      <c r="F256" s="235" t="s">
        <v>152</v>
      </c>
      <c r="G256" s="139">
        <v>30051</v>
      </c>
      <c r="H256" s="139">
        <v>238198799.93413401</v>
      </c>
      <c r="I256" s="139">
        <v>14197</v>
      </c>
      <c r="J256" s="139">
        <f>IFERROR(H256/G256,"-")</f>
        <v>7926.4849733497722</v>
      </c>
      <c r="K256" s="139">
        <f>IFERROR(H256/I256,"-")</f>
        <v>16778.108046357258</v>
      </c>
      <c r="L256" s="104">
        <f>I256/$D$256</f>
        <v>0.2884337985819061</v>
      </c>
    </row>
    <row r="257" spans="2:12">
      <c r="B257" s="341"/>
      <c r="C257" s="341"/>
      <c r="D257" s="351"/>
      <c r="E257" s="264">
        <v>1102</v>
      </c>
      <c r="F257" s="236" t="s">
        <v>153</v>
      </c>
      <c r="G257" s="140">
        <v>122201</v>
      </c>
      <c r="H257" s="140">
        <v>986588715.21293104</v>
      </c>
      <c r="I257" s="140">
        <v>25986</v>
      </c>
      <c r="J257" s="140">
        <f t="shared" ref="J257:J262" si="108">IFERROR(H257/G257,"-")</f>
        <v>8073.4913397838891</v>
      </c>
      <c r="K257" s="140">
        <f t="shared" ref="K257:K262" si="109">IFERROR(H257/I257,"-")</f>
        <v>37966.163134492846</v>
      </c>
      <c r="L257" s="105">
        <f t="shared" ref="L257:L262" si="110">I257/$D$256</f>
        <v>0.52794538916316203</v>
      </c>
    </row>
    <row r="258" spans="2:12" ht="24">
      <c r="B258" s="341"/>
      <c r="C258" s="341"/>
      <c r="D258" s="351"/>
      <c r="E258" s="264">
        <v>1103</v>
      </c>
      <c r="F258" s="237" t="s">
        <v>154</v>
      </c>
      <c r="G258" s="140">
        <v>50830</v>
      </c>
      <c r="H258" s="140">
        <v>500332781.33142298</v>
      </c>
      <c r="I258" s="140">
        <v>15960</v>
      </c>
      <c r="J258" s="140">
        <f t="shared" si="108"/>
        <v>9843.2575512772564</v>
      </c>
      <c r="K258" s="140">
        <f t="shared" si="109"/>
        <v>31349.171762620488</v>
      </c>
      <c r="L258" s="105">
        <f t="shared" si="110"/>
        <v>0.32425184372523924</v>
      </c>
    </row>
    <row r="259" spans="2:12" ht="24">
      <c r="B259" s="341"/>
      <c r="C259" s="341"/>
      <c r="D259" s="351"/>
      <c r="E259" s="264">
        <v>1113</v>
      </c>
      <c r="F259" s="237" t="s">
        <v>155</v>
      </c>
      <c r="G259" s="140">
        <v>20212</v>
      </c>
      <c r="H259" s="140">
        <v>101692149.191475</v>
      </c>
      <c r="I259" s="140">
        <v>6122</v>
      </c>
      <c r="J259" s="140">
        <f t="shared" si="108"/>
        <v>5031.2759346662879</v>
      </c>
      <c r="K259" s="140">
        <f t="shared" si="109"/>
        <v>16610.935836568933</v>
      </c>
      <c r="L259" s="106">
        <f t="shared" si="110"/>
        <v>0.12437780622092197</v>
      </c>
    </row>
    <row r="260" spans="2:12" ht="24">
      <c r="B260" s="341"/>
      <c r="C260" s="341"/>
      <c r="D260" s="351"/>
      <c r="E260" s="264">
        <v>1905</v>
      </c>
      <c r="F260" s="237" t="s">
        <v>156</v>
      </c>
      <c r="G260" s="140">
        <v>49992</v>
      </c>
      <c r="H260" s="140">
        <v>303631744.28858697</v>
      </c>
      <c r="I260" s="140">
        <v>14995</v>
      </c>
      <c r="J260" s="140">
        <f t="shared" si="108"/>
        <v>6073.6066628377939</v>
      </c>
      <c r="K260" s="140">
        <f t="shared" si="109"/>
        <v>20248.86590787509</v>
      </c>
      <c r="L260" s="105">
        <f t="shared" si="110"/>
        <v>0.30464639076816807</v>
      </c>
    </row>
    <row r="261" spans="2:12">
      <c r="B261" s="341"/>
      <c r="C261" s="341"/>
      <c r="D261" s="351"/>
      <c r="E261" s="333" t="s">
        <v>157</v>
      </c>
      <c r="F261" s="333"/>
      <c r="G261" s="141">
        <v>10571</v>
      </c>
      <c r="H261" s="141">
        <v>103594430.041447</v>
      </c>
      <c r="I261" s="141">
        <v>3959</v>
      </c>
      <c r="J261" s="142">
        <f t="shared" si="108"/>
        <v>9799.8704040721786</v>
      </c>
      <c r="K261" s="142">
        <f t="shared" si="109"/>
        <v>26166.817388594845</v>
      </c>
      <c r="L261" s="175">
        <f t="shared" si="110"/>
        <v>8.0433148452896119E-2</v>
      </c>
    </row>
    <row r="262" spans="2:12">
      <c r="B262" s="342"/>
      <c r="C262" s="342"/>
      <c r="D262" s="352"/>
      <c r="E262" s="345" t="s">
        <v>165</v>
      </c>
      <c r="F262" s="346"/>
      <c r="G262" s="127">
        <v>140567</v>
      </c>
      <c r="H262" s="127">
        <v>2234038619.99999</v>
      </c>
      <c r="I262" s="127">
        <v>28756</v>
      </c>
      <c r="J262" s="127">
        <f t="shared" si="108"/>
        <v>15893.051854275825</v>
      </c>
      <c r="K262" s="127">
        <f t="shared" si="109"/>
        <v>77689.477674224167</v>
      </c>
      <c r="L262" s="102">
        <f t="shared" si="110"/>
        <v>0.58422218158915906</v>
      </c>
    </row>
    <row r="263" spans="2:12">
      <c r="B263" s="340">
        <v>38</v>
      </c>
      <c r="C263" s="340" t="s">
        <v>46</v>
      </c>
      <c r="D263" s="350">
        <f>市区町村別_歯科医療費!$D$43</f>
        <v>10441</v>
      </c>
      <c r="E263" s="265">
        <v>1101</v>
      </c>
      <c r="F263" s="235" t="s">
        <v>152</v>
      </c>
      <c r="G263" s="139">
        <v>5331</v>
      </c>
      <c r="H263" s="139">
        <v>42948113.582109399</v>
      </c>
      <c r="I263" s="139">
        <v>2578</v>
      </c>
      <c r="J263" s="139">
        <f>IFERROR(H263/G263,"-")</f>
        <v>8056.2959261131873</v>
      </c>
      <c r="K263" s="139">
        <f>IFERROR(H263/I263,"-")</f>
        <v>16659.469969786423</v>
      </c>
      <c r="L263" s="104">
        <f>I263/$D$263</f>
        <v>0.24691121540082367</v>
      </c>
    </row>
    <row r="264" spans="2:12">
      <c r="B264" s="341"/>
      <c r="C264" s="341"/>
      <c r="D264" s="351"/>
      <c r="E264" s="264">
        <v>1102</v>
      </c>
      <c r="F264" s="236" t="s">
        <v>153</v>
      </c>
      <c r="G264" s="140">
        <v>21445</v>
      </c>
      <c r="H264" s="140">
        <v>174342513.30455601</v>
      </c>
      <c r="I264" s="140">
        <v>4617</v>
      </c>
      <c r="J264" s="140">
        <f t="shared" ref="J264:J269" si="111">IFERROR(H264/G264,"-")</f>
        <v>8129.7511450014463</v>
      </c>
      <c r="K264" s="140">
        <f t="shared" ref="K264:K269" si="112">IFERROR(H264/I264,"-")</f>
        <v>37760.994867783411</v>
      </c>
      <c r="L264" s="105">
        <f t="shared" ref="L264:L268" si="113">I264/$D$263</f>
        <v>0.44219902308208026</v>
      </c>
    </row>
    <row r="265" spans="2:12" ht="24">
      <c r="B265" s="341"/>
      <c r="C265" s="341"/>
      <c r="D265" s="351"/>
      <c r="E265" s="264">
        <v>1103</v>
      </c>
      <c r="F265" s="237" t="s">
        <v>154</v>
      </c>
      <c r="G265" s="140">
        <v>9495</v>
      </c>
      <c r="H265" s="140">
        <v>106195216.178326</v>
      </c>
      <c r="I265" s="140">
        <v>3193</v>
      </c>
      <c r="J265" s="140">
        <f t="shared" si="111"/>
        <v>11184.330297875302</v>
      </c>
      <c r="K265" s="140">
        <f t="shared" si="112"/>
        <v>33258.75859014281</v>
      </c>
      <c r="L265" s="105">
        <f t="shared" si="113"/>
        <v>0.30581361938511636</v>
      </c>
    </row>
    <row r="266" spans="2:12" ht="24">
      <c r="B266" s="341"/>
      <c r="C266" s="341"/>
      <c r="D266" s="351"/>
      <c r="E266" s="264">
        <v>1113</v>
      </c>
      <c r="F266" s="237" t="s">
        <v>155</v>
      </c>
      <c r="G266" s="140">
        <v>5956</v>
      </c>
      <c r="H266" s="140">
        <v>33820403.908418603</v>
      </c>
      <c r="I266" s="140">
        <v>1677</v>
      </c>
      <c r="J266" s="140">
        <f t="shared" si="111"/>
        <v>5678.3754043684694</v>
      </c>
      <c r="K266" s="140">
        <f t="shared" si="112"/>
        <v>20167.205669897794</v>
      </c>
      <c r="L266" s="106">
        <f t="shared" si="113"/>
        <v>0.16061679915716887</v>
      </c>
    </row>
    <row r="267" spans="2:12" ht="24">
      <c r="B267" s="341"/>
      <c r="C267" s="341"/>
      <c r="D267" s="351"/>
      <c r="E267" s="264">
        <v>1905</v>
      </c>
      <c r="F267" s="237" t="s">
        <v>156</v>
      </c>
      <c r="G267" s="140">
        <v>10604</v>
      </c>
      <c r="H267" s="140">
        <v>68338871.873855397</v>
      </c>
      <c r="I267" s="140">
        <v>3097</v>
      </c>
      <c r="J267" s="140">
        <f t="shared" si="111"/>
        <v>6444.6314479305356</v>
      </c>
      <c r="K267" s="140">
        <f t="shared" si="112"/>
        <v>22066.151719036294</v>
      </c>
      <c r="L267" s="105">
        <f t="shared" si="113"/>
        <v>0.29661909778756823</v>
      </c>
    </row>
    <row r="268" spans="2:12">
      <c r="B268" s="341"/>
      <c r="C268" s="341"/>
      <c r="D268" s="351"/>
      <c r="E268" s="333" t="s">
        <v>157</v>
      </c>
      <c r="F268" s="333"/>
      <c r="G268" s="141">
        <v>2300</v>
      </c>
      <c r="H268" s="141">
        <v>19549041.152733199</v>
      </c>
      <c r="I268" s="141">
        <v>887</v>
      </c>
      <c r="J268" s="142">
        <f t="shared" si="111"/>
        <v>8499.583109883999</v>
      </c>
      <c r="K268" s="142">
        <f t="shared" si="112"/>
        <v>22039.505245471475</v>
      </c>
      <c r="L268" s="175">
        <f t="shared" si="113"/>
        <v>8.4953548510679058E-2</v>
      </c>
    </row>
    <row r="269" spans="2:12">
      <c r="B269" s="342"/>
      <c r="C269" s="342"/>
      <c r="D269" s="352"/>
      <c r="E269" s="345" t="s">
        <v>165</v>
      </c>
      <c r="F269" s="346"/>
      <c r="G269" s="127">
        <v>25312</v>
      </c>
      <c r="H269" s="127">
        <v>445194159.99999899</v>
      </c>
      <c r="I269" s="127">
        <v>5354</v>
      </c>
      <c r="J269" s="127">
        <f t="shared" si="111"/>
        <v>17588.264854614372</v>
      </c>
      <c r="K269" s="127">
        <f t="shared" si="112"/>
        <v>83151.692192752889</v>
      </c>
      <c r="L269" s="102">
        <f>I269/$D$263</f>
        <v>0.51278613159659037</v>
      </c>
    </row>
    <row r="270" spans="2:12">
      <c r="B270" s="340">
        <v>39</v>
      </c>
      <c r="C270" s="340" t="s">
        <v>9</v>
      </c>
      <c r="D270" s="350">
        <f>市区町村別_歯科医療費!$D$44</f>
        <v>58499</v>
      </c>
      <c r="E270" s="265">
        <v>1101</v>
      </c>
      <c r="F270" s="235" t="s">
        <v>152</v>
      </c>
      <c r="G270" s="139">
        <v>31260</v>
      </c>
      <c r="H270" s="139">
        <v>240799175.209629</v>
      </c>
      <c r="I270" s="139">
        <v>15419</v>
      </c>
      <c r="J270" s="139">
        <f>IFERROR(H270/G270,"-")</f>
        <v>7703.1086119523034</v>
      </c>
      <c r="K270" s="139">
        <f>IFERROR(H270/I270,"-")</f>
        <v>15617.042299087425</v>
      </c>
      <c r="L270" s="104">
        <f>I270/$D$270</f>
        <v>0.26357715516504554</v>
      </c>
    </row>
    <row r="271" spans="2:12">
      <c r="B271" s="341"/>
      <c r="C271" s="341"/>
      <c r="D271" s="351"/>
      <c r="E271" s="264">
        <v>1102</v>
      </c>
      <c r="F271" s="236" t="s">
        <v>153</v>
      </c>
      <c r="G271" s="140">
        <v>129100</v>
      </c>
      <c r="H271" s="140">
        <v>999856406.89258397</v>
      </c>
      <c r="I271" s="140">
        <v>28523</v>
      </c>
      <c r="J271" s="140">
        <f t="shared" ref="J271:J276" si="114">IFERROR(H271/G271,"-")</f>
        <v>7744.8211223283033</v>
      </c>
      <c r="K271" s="140">
        <f t="shared" ref="K271:K276" si="115">IFERROR(H271/I271,"-")</f>
        <v>35054.391434722296</v>
      </c>
      <c r="L271" s="105">
        <f t="shared" ref="L271:L276" si="116">I271/$D$270</f>
        <v>0.48758098429032976</v>
      </c>
    </row>
    <row r="272" spans="2:12" ht="24">
      <c r="B272" s="341"/>
      <c r="C272" s="341"/>
      <c r="D272" s="351"/>
      <c r="E272" s="264">
        <v>1103</v>
      </c>
      <c r="F272" s="237" t="s">
        <v>154</v>
      </c>
      <c r="G272" s="140">
        <v>55573</v>
      </c>
      <c r="H272" s="140">
        <v>548131434.88811898</v>
      </c>
      <c r="I272" s="140">
        <v>18668</v>
      </c>
      <c r="J272" s="140">
        <f t="shared" si="114"/>
        <v>9863.2687615950017</v>
      </c>
      <c r="K272" s="140">
        <f t="shared" si="115"/>
        <v>29362.08671995495</v>
      </c>
      <c r="L272" s="105">
        <f t="shared" si="116"/>
        <v>0.31911656609514694</v>
      </c>
    </row>
    <row r="273" spans="2:12" ht="24">
      <c r="B273" s="341"/>
      <c r="C273" s="341"/>
      <c r="D273" s="351"/>
      <c r="E273" s="264">
        <v>1113</v>
      </c>
      <c r="F273" s="237" t="s">
        <v>155</v>
      </c>
      <c r="G273" s="140">
        <v>14658</v>
      </c>
      <c r="H273" s="140">
        <v>71021146.358434007</v>
      </c>
      <c r="I273" s="140">
        <v>4980</v>
      </c>
      <c r="J273" s="140">
        <f t="shared" si="114"/>
        <v>4845.213969056761</v>
      </c>
      <c r="K273" s="140">
        <f t="shared" si="115"/>
        <v>14261.274369163455</v>
      </c>
      <c r="L273" s="106">
        <f t="shared" si="116"/>
        <v>8.5129660336074123E-2</v>
      </c>
    </row>
    <row r="274" spans="2:12" ht="24">
      <c r="B274" s="341"/>
      <c r="C274" s="341"/>
      <c r="D274" s="351"/>
      <c r="E274" s="264">
        <v>1905</v>
      </c>
      <c r="F274" s="237" t="s">
        <v>156</v>
      </c>
      <c r="G274" s="140">
        <v>54440</v>
      </c>
      <c r="H274" s="140">
        <v>325458948.61551702</v>
      </c>
      <c r="I274" s="140">
        <v>16691</v>
      </c>
      <c r="J274" s="140">
        <f t="shared" si="114"/>
        <v>5978.3054484848826</v>
      </c>
      <c r="K274" s="140">
        <f t="shared" si="115"/>
        <v>19499.068277246242</v>
      </c>
      <c r="L274" s="105">
        <f t="shared" si="116"/>
        <v>0.28532111660028375</v>
      </c>
    </row>
    <row r="275" spans="2:12">
      <c r="B275" s="341"/>
      <c r="C275" s="341"/>
      <c r="D275" s="351"/>
      <c r="E275" s="333" t="s">
        <v>157</v>
      </c>
      <c r="F275" s="333"/>
      <c r="G275" s="141">
        <v>10724</v>
      </c>
      <c r="H275" s="141">
        <v>69397798.035714194</v>
      </c>
      <c r="I275" s="141">
        <v>4362</v>
      </c>
      <c r="J275" s="142">
        <f t="shared" si="114"/>
        <v>6471.2605404433225</v>
      </c>
      <c r="K275" s="142">
        <f t="shared" si="115"/>
        <v>15909.628160411325</v>
      </c>
      <c r="L275" s="175">
        <f t="shared" si="116"/>
        <v>7.4565377185934797E-2</v>
      </c>
    </row>
    <row r="276" spans="2:12">
      <c r="B276" s="342"/>
      <c r="C276" s="342"/>
      <c r="D276" s="352"/>
      <c r="E276" s="345" t="s">
        <v>165</v>
      </c>
      <c r="F276" s="346"/>
      <c r="G276" s="127">
        <v>150632</v>
      </c>
      <c r="H276" s="127">
        <v>2254664909.99999</v>
      </c>
      <c r="I276" s="127">
        <v>32457</v>
      </c>
      <c r="J276" s="127">
        <f t="shared" si="114"/>
        <v>14968.034083063294</v>
      </c>
      <c r="K276" s="127">
        <f t="shared" si="115"/>
        <v>69466.214067843306</v>
      </c>
      <c r="L276" s="102">
        <f t="shared" si="116"/>
        <v>0.55482999709396741</v>
      </c>
    </row>
    <row r="277" spans="2:12">
      <c r="B277" s="340">
        <v>40</v>
      </c>
      <c r="C277" s="340" t="s">
        <v>47</v>
      </c>
      <c r="D277" s="350">
        <f>市区町村別_歯科医療費!$D$45</f>
        <v>12853</v>
      </c>
      <c r="E277" s="265">
        <v>1101</v>
      </c>
      <c r="F277" s="235" t="s">
        <v>152</v>
      </c>
      <c r="G277" s="139">
        <v>5151</v>
      </c>
      <c r="H277" s="139">
        <v>43440096.421739303</v>
      </c>
      <c r="I277" s="139">
        <v>2746</v>
      </c>
      <c r="J277" s="139">
        <f>IFERROR(H277/G277,"-")</f>
        <v>8433.3326386603185</v>
      </c>
      <c r="K277" s="139">
        <f>IFERROR(H277/I277,"-")</f>
        <v>15819.408747902149</v>
      </c>
      <c r="L277" s="104">
        <f>I277/$D$277</f>
        <v>0.21364661946627247</v>
      </c>
    </row>
    <row r="278" spans="2:12">
      <c r="B278" s="341"/>
      <c r="C278" s="341"/>
      <c r="D278" s="351"/>
      <c r="E278" s="264">
        <v>1102</v>
      </c>
      <c r="F278" s="236" t="s">
        <v>153</v>
      </c>
      <c r="G278" s="140">
        <v>19864</v>
      </c>
      <c r="H278" s="140">
        <v>166254199.17636999</v>
      </c>
      <c r="I278" s="140">
        <v>5018</v>
      </c>
      <c r="J278" s="140">
        <f t="shared" ref="J278:J283" si="117">IFERROR(H278/G278,"-")</f>
        <v>8369.6233979243862</v>
      </c>
      <c r="K278" s="140">
        <f t="shared" ref="K278:K283" si="118">IFERROR(H278/I278,"-")</f>
        <v>33131.566196964923</v>
      </c>
      <c r="L278" s="105">
        <f t="shared" ref="L278:L283" si="119">I278/$D$277</f>
        <v>0.3904146891776239</v>
      </c>
    </row>
    <row r="279" spans="2:12" ht="24">
      <c r="B279" s="341"/>
      <c r="C279" s="341"/>
      <c r="D279" s="351"/>
      <c r="E279" s="264">
        <v>1103</v>
      </c>
      <c r="F279" s="237" t="s">
        <v>154</v>
      </c>
      <c r="G279" s="140">
        <v>10947</v>
      </c>
      <c r="H279" s="140">
        <v>116738420.996044</v>
      </c>
      <c r="I279" s="140">
        <v>3817</v>
      </c>
      <c r="J279" s="140">
        <f t="shared" si="117"/>
        <v>10663.964647487348</v>
      </c>
      <c r="K279" s="140">
        <f t="shared" si="118"/>
        <v>30583.814774965678</v>
      </c>
      <c r="L279" s="105">
        <f t="shared" si="119"/>
        <v>0.29697346922897377</v>
      </c>
    </row>
    <row r="280" spans="2:12" ht="24">
      <c r="B280" s="341"/>
      <c r="C280" s="341"/>
      <c r="D280" s="351"/>
      <c r="E280" s="264">
        <v>1113</v>
      </c>
      <c r="F280" s="237" t="s">
        <v>155</v>
      </c>
      <c r="G280" s="140">
        <v>4158</v>
      </c>
      <c r="H280" s="140">
        <v>22019453.942838699</v>
      </c>
      <c r="I280" s="140">
        <v>1543</v>
      </c>
      <c r="J280" s="140">
        <f t="shared" si="117"/>
        <v>5295.6839689366761</v>
      </c>
      <c r="K280" s="140">
        <f t="shared" si="118"/>
        <v>14270.546949344587</v>
      </c>
      <c r="L280" s="106">
        <f t="shared" si="119"/>
        <v>0.1200497938224539</v>
      </c>
    </row>
    <row r="281" spans="2:12" ht="24">
      <c r="B281" s="341"/>
      <c r="C281" s="341"/>
      <c r="D281" s="351"/>
      <c r="E281" s="264">
        <v>1905</v>
      </c>
      <c r="F281" s="237" t="s">
        <v>156</v>
      </c>
      <c r="G281" s="140">
        <v>8247</v>
      </c>
      <c r="H281" s="140">
        <v>56964298.327799</v>
      </c>
      <c r="I281" s="140">
        <v>3092</v>
      </c>
      <c r="J281" s="140">
        <f t="shared" si="117"/>
        <v>6907.2751700980962</v>
      </c>
      <c r="K281" s="140">
        <f t="shared" si="118"/>
        <v>18423.123650646507</v>
      </c>
      <c r="L281" s="105">
        <f t="shared" si="119"/>
        <v>0.24056640473041313</v>
      </c>
    </row>
    <row r="282" spans="2:12">
      <c r="B282" s="341"/>
      <c r="C282" s="341"/>
      <c r="D282" s="351"/>
      <c r="E282" s="333" t="s">
        <v>157</v>
      </c>
      <c r="F282" s="333"/>
      <c r="G282" s="141">
        <v>1639</v>
      </c>
      <c r="H282" s="141">
        <v>18265651.135207601</v>
      </c>
      <c r="I282" s="141">
        <v>736</v>
      </c>
      <c r="J282" s="142">
        <f t="shared" si="117"/>
        <v>11144.387513854546</v>
      </c>
      <c r="K282" s="142">
        <f t="shared" si="118"/>
        <v>24817.460781532067</v>
      </c>
      <c r="L282" s="175">
        <f t="shared" si="119"/>
        <v>5.7262895821987084E-2</v>
      </c>
    </row>
    <row r="283" spans="2:12">
      <c r="B283" s="342"/>
      <c r="C283" s="342"/>
      <c r="D283" s="352"/>
      <c r="E283" s="345" t="s">
        <v>165</v>
      </c>
      <c r="F283" s="346"/>
      <c r="G283" s="127">
        <v>24659</v>
      </c>
      <c r="H283" s="127">
        <v>423682119.99999899</v>
      </c>
      <c r="I283" s="127">
        <v>6000</v>
      </c>
      <c r="J283" s="124">
        <f t="shared" si="117"/>
        <v>17181.642402368263</v>
      </c>
      <c r="K283" s="124">
        <f t="shared" si="118"/>
        <v>70613.686666666501</v>
      </c>
      <c r="L283" s="104">
        <f t="shared" si="119"/>
        <v>0.46681708550532952</v>
      </c>
    </row>
    <row r="284" spans="2:12">
      <c r="B284" s="340">
        <v>41</v>
      </c>
      <c r="C284" s="340" t="s">
        <v>14</v>
      </c>
      <c r="D284" s="350">
        <f>市区町村別_歯科医療費!$D$46</f>
        <v>23492</v>
      </c>
      <c r="E284" s="265">
        <v>1101</v>
      </c>
      <c r="F284" s="235" t="s">
        <v>152</v>
      </c>
      <c r="G284" s="139">
        <v>11592</v>
      </c>
      <c r="H284" s="139">
        <v>99327307.097837597</v>
      </c>
      <c r="I284" s="139">
        <v>5528</v>
      </c>
      <c r="J284" s="139">
        <f>IFERROR(H284/G284,"-")</f>
        <v>8568.608272760317</v>
      </c>
      <c r="K284" s="139">
        <f>IFERROR(H284/I284,"-")</f>
        <v>17968.036739840376</v>
      </c>
      <c r="L284" s="104">
        <f>I284/$D$284</f>
        <v>0.23531414949770135</v>
      </c>
    </row>
    <row r="285" spans="2:12">
      <c r="B285" s="341"/>
      <c r="C285" s="341"/>
      <c r="D285" s="351"/>
      <c r="E285" s="264">
        <v>1102</v>
      </c>
      <c r="F285" s="236" t="s">
        <v>153</v>
      </c>
      <c r="G285" s="140">
        <v>50116</v>
      </c>
      <c r="H285" s="140">
        <v>419728012.03786302</v>
      </c>
      <c r="I285" s="140">
        <v>10546</v>
      </c>
      <c r="J285" s="140">
        <f t="shared" ref="J285:J290" si="120">IFERROR(H285/G285,"-")</f>
        <v>8375.1299392980891</v>
      </c>
      <c r="K285" s="140">
        <f t="shared" ref="K285:K290" si="121">IFERROR(H285/I285,"-")</f>
        <v>39799.735637954014</v>
      </c>
      <c r="L285" s="105">
        <f t="shared" ref="L285:L290" si="122">I285/$D$284</f>
        <v>0.44891878086156989</v>
      </c>
    </row>
    <row r="286" spans="2:12" ht="24">
      <c r="B286" s="341"/>
      <c r="C286" s="341"/>
      <c r="D286" s="351"/>
      <c r="E286" s="264">
        <v>1103</v>
      </c>
      <c r="F286" s="237" t="s">
        <v>154</v>
      </c>
      <c r="G286" s="140">
        <v>23156</v>
      </c>
      <c r="H286" s="140">
        <v>248420099.600113</v>
      </c>
      <c r="I286" s="140">
        <v>7220</v>
      </c>
      <c r="J286" s="140">
        <f t="shared" si="120"/>
        <v>10728.109328040809</v>
      </c>
      <c r="K286" s="140">
        <f t="shared" si="121"/>
        <v>34407.216011095981</v>
      </c>
      <c r="L286" s="105">
        <f t="shared" si="122"/>
        <v>0.30733866848288777</v>
      </c>
    </row>
    <row r="287" spans="2:12" ht="24">
      <c r="B287" s="341"/>
      <c r="C287" s="341"/>
      <c r="D287" s="351"/>
      <c r="E287" s="264">
        <v>1113</v>
      </c>
      <c r="F287" s="237" t="s">
        <v>155</v>
      </c>
      <c r="G287" s="140">
        <v>8747</v>
      </c>
      <c r="H287" s="140">
        <v>41340061.808352202</v>
      </c>
      <c r="I287" s="140">
        <v>2654</v>
      </c>
      <c r="J287" s="140">
        <f t="shared" si="120"/>
        <v>4726.1989034357157</v>
      </c>
      <c r="K287" s="140">
        <f t="shared" si="121"/>
        <v>15576.511608271365</v>
      </c>
      <c r="L287" s="106">
        <f t="shared" si="122"/>
        <v>0.11297462966116124</v>
      </c>
    </row>
    <row r="288" spans="2:12" ht="24">
      <c r="B288" s="341"/>
      <c r="C288" s="341"/>
      <c r="D288" s="351"/>
      <c r="E288" s="264">
        <v>1905</v>
      </c>
      <c r="F288" s="237" t="s">
        <v>156</v>
      </c>
      <c r="G288" s="140">
        <v>21078</v>
      </c>
      <c r="H288" s="140">
        <v>127159026.460933</v>
      </c>
      <c r="I288" s="140">
        <v>6201</v>
      </c>
      <c r="J288" s="140">
        <f t="shared" si="120"/>
        <v>6032.784251870813</v>
      </c>
      <c r="K288" s="140">
        <f t="shared" si="121"/>
        <v>20506.212943224156</v>
      </c>
      <c r="L288" s="105">
        <f t="shared" si="122"/>
        <v>0.26396219989783754</v>
      </c>
    </row>
    <row r="289" spans="2:12">
      <c r="B289" s="341"/>
      <c r="C289" s="341"/>
      <c r="D289" s="351"/>
      <c r="E289" s="333" t="s">
        <v>157</v>
      </c>
      <c r="F289" s="333"/>
      <c r="G289" s="141">
        <v>5223</v>
      </c>
      <c r="H289" s="141">
        <v>38358022.994899198</v>
      </c>
      <c r="I289" s="141">
        <v>1771</v>
      </c>
      <c r="J289" s="142">
        <f t="shared" si="120"/>
        <v>7344.0595433465824</v>
      </c>
      <c r="K289" s="142">
        <f t="shared" si="121"/>
        <v>21658.962730039075</v>
      </c>
      <c r="L289" s="175">
        <f t="shared" si="122"/>
        <v>7.5387365911799759E-2</v>
      </c>
    </row>
    <row r="290" spans="2:12">
      <c r="B290" s="342"/>
      <c r="C290" s="342"/>
      <c r="D290" s="352"/>
      <c r="E290" s="345" t="s">
        <v>165</v>
      </c>
      <c r="F290" s="346"/>
      <c r="G290" s="127">
        <v>58091</v>
      </c>
      <c r="H290" s="127">
        <v>974332529.99999905</v>
      </c>
      <c r="I290" s="127">
        <v>11957</v>
      </c>
      <c r="J290" s="124">
        <f t="shared" si="120"/>
        <v>16772.521216711695</v>
      </c>
      <c r="K290" s="124">
        <f t="shared" si="121"/>
        <v>81486.370327005017</v>
      </c>
      <c r="L290" s="173">
        <f t="shared" si="122"/>
        <v>0.50898178103184066</v>
      </c>
    </row>
    <row r="291" spans="2:12">
      <c r="B291" s="340">
        <v>42</v>
      </c>
      <c r="C291" s="340" t="s">
        <v>15</v>
      </c>
      <c r="D291" s="350">
        <f>市区町村別_歯科医療費!$D$47</f>
        <v>60650</v>
      </c>
      <c r="E291" s="265">
        <v>1101</v>
      </c>
      <c r="F291" s="235" t="s">
        <v>152</v>
      </c>
      <c r="G291" s="139">
        <v>32501</v>
      </c>
      <c r="H291" s="139">
        <v>253028411.48316899</v>
      </c>
      <c r="I291" s="139">
        <v>16032</v>
      </c>
      <c r="J291" s="139">
        <f>IFERROR(H291/G291,"-")</f>
        <v>7785.2500379424937</v>
      </c>
      <c r="K291" s="139">
        <f>IFERROR(H291/I291,"-")</f>
        <v>15782.710297103855</v>
      </c>
      <c r="L291" s="104">
        <f>I291/$D$291</f>
        <v>0.26433635614179718</v>
      </c>
    </row>
    <row r="292" spans="2:12">
      <c r="B292" s="341"/>
      <c r="C292" s="341"/>
      <c r="D292" s="351"/>
      <c r="E292" s="264">
        <v>1102</v>
      </c>
      <c r="F292" s="236" t="s">
        <v>153</v>
      </c>
      <c r="G292" s="140">
        <v>124537</v>
      </c>
      <c r="H292" s="140">
        <v>931775830.88780499</v>
      </c>
      <c r="I292" s="140">
        <v>28271</v>
      </c>
      <c r="J292" s="140">
        <f t="shared" ref="J292:J297" si="123">IFERROR(H292/G292,"-")</f>
        <v>7481.9196775882265</v>
      </c>
      <c r="K292" s="140">
        <f t="shared" ref="K292:K297" si="124">IFERROR(H292/I292,"-")</f>
        <v>32958.714968971915</v>
      </c>
      <c r="L292" s="105">
        <f t="shared" ref="L292:L297" si="125">I292/$D$291</f>
        <v>0.46613355317394889</v>
      </c>
    </row>
    <row r="293" spans="2:12" ht="24">
      <c r="B293" s="341"/>
      <c r="C293" s="341"/>
      <c r="D293" s="351"/>
      <c r="E293" s="264">
        <v>1103</v>
      </c>
      <c r="F293" s="237" t="s">
        <v>154</v>
      </c>
      <c r="G293" s="140">
        <v>54573</v>
      </c>
      <c r="H293" s="140">
        <v>534603832.41129601</v>
      </c>
      <c r="I293" s="140">
        <v>18429</v>
      </c>
      <c r="J293" s="140">
        <f t="shared" si="123"/>
        <v>9796.123218648343</v>
      </c>
      <c r="K293" s="140">
        <f t="shared" si="124"/>
        <v>29008.835661799123</v>
      </c>
      <c r="L293" s="105">
        <f t="shared" si="125"/>
        <v>0.30385820280296783</v>
      </c>
    </row>
    <row r="294" spans="2:12" ht="24">
      <c r="B294" s="341"/>
      <c r="C294" s="341"/>
      <c r="D294" s="351"/>
      <c r="E294" s="264">
        <v>1113</v>
      </c>
      <c r="F294" s="237" t="s">
        <v>155</v>
      </c>
      <c r="G294" s="140">
        <v>19875</v>
      </c>
      <c r="H294" s="140">
        <v>103412628.154561</v>
      </c>
      <c r="I294" s="140">
        <v>6601</v>
      </c>
      <c r="J294" s="140">
        <f t="shared" si="123"/>
        <v>5203.1511021162769</v>
      </c>
      <c r="K294" s="140">
        <f t="shared" si="124"/>
        <v>15666.206355788669</v>
      </c>
      <c r="L294" s="106">
        <f t="shared" si="125"/>
        <v>0.10883759274525968</v>
      </c>
    </row>
    <row r="295" spans="2:12" ht="24">
      <c r="B295" s="341"/>
      <c r="C295" s="341"/>
      <c r="D295" s="351"/>
      <c r="E295" s="264">
        <v>1905</v>
      </c>
      <c r="F295" s="237" t="s">
        <v>156</v>
      </c>
      <c r="G295" s="140">
        <v>51539</v>
      </c>
      <c r="H295" s="140">
        <v>294283637.32628101</v>
      </c>
      <c r="I295" s="140">
        <v>16511</v>
      </c>
      <c r="J295" s="140">
        <f t="shared" si="123"/>
        <v>5709.9213668538587</v>
      </c>
      <c r="K295" s="140">
        <f t="shared" si="124"/>
        <v>17823.489632746714</v>
      </c>
      <c r="L295" s="105">
        <f t="shared" si="125"/>
        <v>0.2722341302555647</v>
      </c>
    </row>
    <row r="296" spans="2:12">
      <c r="B296" s="341"/>
      <c r="C296" s="341"/>
      <c r="D296" s="351"/>
      <c r="E296" s="333" t="s">
        <v>157</v>
      </c>
      <c r="F296" s="333"/>
      <c r="G296" s="141">
        <v>12696</v>
      </c>
      <c r="H296" s="141">
        <v>102480309.736883</v>
      </c>
      <c r="I296" s="141">
        <v>4615</v>
      </c>
      <c r="J296" s="142">
        <f t="shared" si="123"/>
        <v>8071.8580448080502</v>
      </c>
      <c r="K296" s="142">
        <f t="shared" si="124"/>
        <v>22205.917602791549</v>
      </c>
      <c r="L296" s="175">
        <f t="shared" si="125"/>
        <v>7.6092333058532566E-2</v>
      </c>
    </row>
    <row r="297" spans="2:12">
      <c r="B297" s="342"/>
      <c r="C297" s="342"/>
      <c r="D297" s="352"/>
      <c r="E297" s="345" t="s">
        <v>165</v>
      </c>
      <c r="F297" s="346"/>
      <c r="G297" s="127">
        <v>147704</v>
      </c>
      <c r="H297" s="127">
        <v>2219584649.99999</v>
      </c>
      <c r="I297" s="127">
        <v>32554</v>
      </c>
      <c r="J297" s="127">
        <f t="shared" si="123"/>
        <v>15027.248077235485</v>
      </c>
      <c r="K297" s="127">
        <f t="shared" si="124"/>
        <v>68181.625913865879</v>
      </c>
      <c r="L297" s="102">
        <f t="shared" si="125"/>
        <v>0.53675185490519373</v>
      </c>
    </row>
    <row r="298" spans="2:12">
      <c r="B298" s="340">
        <v>43</v>
      </c>
      <c r="C298" s="340" t="s">
        <v>10</v>
      </c>
      <c r="D298" s="350">
        <f>市区町村別_歯科医療費!$D$48</f>
        <v>37162</v>
      </c>
      <c r="E298" s="265">
        <v>1101</v>
      </c>
      <c r="F298" s="235" t="s">
        <v>152</v>
      </c>
      <c r="G298" s="139">
        <v>21595</v>
      </c>
      <c r="H298" s="139">
        <v>169623246.515109</v>
      </c>
      <c r="I298" s="139">
        <v>10336</v>
      </c>
      <c r="J298" s="139">
        <f>IFERROR(H298/G298,"-")</f>
        <v>7854.746307715166</v>
      </c>
      <c r="K298" s="139">
        <f>IFERROR(H298/I298,"-")</f>
        <v>16410.917812994292</v>
      </c>
      <c r="L298" s="104">
        <f>I298/$D$298</f>
        <v>0.27813357731015553</v>
      </c>
    </row>
    <row r="299" spans="2:12">
      <c r="B299" s="341"/>
      <c r="C299" s="341"/>
      <c r="D299" s="351"/>
      <c r="E299" s="264">
        <v>1102</v>
      </c>
      <c r="F299" s="236" t="s">
        <v>153</v>
      </c>
      <c r="G299" s="140">
        <v>89991</v>
      </c>
      <c r="H299" s="140">
        <v>700325056.41157305</v>
      </c>
      <c r="I299" s="140">
        <v>19159</v>
      </c>
      <c r="J299" s="140">
        <f t="shared" ref="J299:J304" si="126">IFERROR(H299/G299,"-")</f>
        <v>7782.1677324573911</v>
      </c>
      <c r="K299" s="140">
        <f t="shared" ref="K299:K304" si="127">IFERROR(H299/I299,"-")</f>
        <v>36553.319923355761</v>
      </c>
      <c r="L299" s="105">
        <f t="shared" ref="L299:L304" si="128">I299/$D$298</f>
        <v>0.51555352241537056</v>
      </c>
    </row>
    <row r="300" spans="2:12" ht="24">
      <c r="B300" s="341"/>
      <c r="C300" s="341"/>
      <c r="D300" s="351"/>
      <c r="E300" s="264">
        <v>1103</v>
      </c>
      <c r="F300" s="237" t="s">
        <v>154</v>
      </c>
      <c r="G300" s="140">
        <v>40239</v>
      </c>
      <c r="H300" s="140">
        <v>395178757.08820403</v>
      </c>
      <c r="I300" s="140">
        <v>12390</v>
      </c>
      <c r="J300" s="140">
        <f t="shared" si="126"/>
        <v>9820.7897086956436</v>
      </c>
      <c r="K300" s="140">
        <f t="shared" si="127"/>
        <v>31894.976359015658</v>
      </c>
      <c r="L300" s="105">
        <f t="shared" si="128"/>
        <v>0.33340509122221623</v>
      </c>
    </row>
    <row r="301" spans="2:12" ht="24">
      <c r="B301" s="341"/>
      <c r="C301" s="341"/>
      <c r="D301" s="351"/>
      <c r="E301" s="264">
        <v>1113</v>
      </c>
      <c r="F301" s="237" t="s">
        <v>155</v>
      </c>
      <c r="G301" s="140">
        <v>15528</v>
      </c>
      <c r="H301" s="140">
        <v>75741950.297008902</v>
      </c>
      <c r="I301" s="140">
        <v>4500</v>
      </c>
      <c r="J301" s="140">
        <f t="shared" si="126"/>
        <v>4877.7659902762043</v>
      </c>
      <c r="K301" s="140">
        <f t="shared" si="127"/>
        <v>16831.544510446423</v>
      </c>
      <c r="L301" s="106">
        <f t="shared" si="128"/>
        <v>0.12109143748990904</v>
      </c>
    </row>
    <row r="302" spans="2:12" ht="24">
      <c r="B302" s="341"/>
      <c r="C302" s="341"/>
      <c r="D302" s="351"/>
      <c r="E302" s="264">
        <v>1905</v>
      </c>
      <c r="F302" s="237" t="s">
        <v>156</v>
      </c>
      <c r="G302" s="140">
        <v>36844</v>
      </c>
      <c r="H302" s="140">
        <v>223092321.447961</v>
      </c>
      <c r="I302" s="140">
        <v>11233</v>
      </c>
      <c r="J302" s="140">
        <f t="shared" si="126"/>
        <v>6055.0516080762409</v>
      </c>
      <c r="K302" s="140">
        <f t="shared" si="127"/>
        <v>19860.439904563431</v>
      </c>
      <c r="L302" s="105">
        <f t="shared" si="128"/>
        <v>0.30227113718314408</v>
      </c>
    </row>
    <row r="303" spans="2:12">
      <c r="B303" s="341"/>
      <c r="C303" s="341"/>
      <c r="D303" s="351"/>
      <c r="E303" s="333" t="s">
        <v>157</v>
      </c>
      <c r="F303" s="333"/>
      <c r="G303" s="141">
        <v>8223</v>
      </c>
      <c r="H303" s="141">
        <v>60270928.2401416</v>
      </c>
      <c r="I303" s="141">
        <v>3440</v>
      </c>
      <c r="J303" s="142">
        <f t="shared" si="126"/>
        <v>7329.5546929516722</v>
      </c>
      <c r="K303" s="142">
        <f t="shared" si="127"/>
        <v>17520.618674459769</v>
      </c>
      <c r="L303" s="175">
        <f t="shared" si="128"/>
        <v>9.2567676658952699E-2</v>
      </c>
    </row>
    <row r="304" spans="2:12">
      <c r="B304" s="342"/>
      <c r="C304" s="342"/>
      <c r="D304" s="352"/>
      <c r="E304" s="345" t="s">
        <v>165</v>
      </c>
      <c r="F304" s="346"/>
      <c r="G304" s="127">
        <v>102498</v>
      </c>
      <c r="H304" s="127">
        <v>1624232259.99999</v>
      </c>
      <c r="I304" s="127">
        <v>21199</v>
      </c>
      <c r="J304" s="124">
        <f t="shared" si="126"/>
        <v>15846.477589806533</v>
      </c>
      <c r="K304" s="124">
        <f t="shared" si="127"/>
        <v>76618.343318080573</v>
      </c>
      <c r="L304" s="173">
        <f t="shared" si="128"/>
        <v>0.570448307410796</v>
      </c>
    </row>
    <row r="305" spans="2:12">
      <c r="B305" s="340">
        <v>44</v>
      </c>
      <c r="C305" s="340" t="s">
        <v>22</v>
      </c>
      <c r="D305" s="350">
        <f>市区町村別_歯科医療費!$D$49</f>
        <v>41693</v>
      </c>
      <c r="E305" s="265">
        <v>1101</v>
      </c>
      <c r="F305" s="235" t="s">
        <v>152</v>
      </c>
      <c r="G305" s="139">
        <v>23253</v>
      </c>
      <c r="H305" s="139">
        <v>191013557.128849</v>
      </c>
      <c r="I305" s="139">
        <v>10767</v>
      </c>
      <c r="J305" s="139">
        <f>IFERROR(H305/G305,"-")</f>
        <v>8214.5769203478685</v>
      </c>
      <c r="K305" s="139">
        <f>IFERROR(H305/I305,"-")</f>
        <v>17740.648010481007</v>
      </c>
      <c r="L305" s="104">
        <f>I305/$D$305</f>
        <v>0.25824478929316674</v>
      </c>
    </row>
    <row r="306" spans="2:12">
      <c r="B306" s="341"/>
      <c r="C306" s="341"/>
      <c r="D306" s="351"/>
      <c r="E306" s="264">
        <v>1102</v>
      </c>
      <c r="F306" s="236" t="s">
        <v>153</v>
      </c>
      <c r="G306" s="140">
        <v>100290</v>
      </c>
      <c r="H306" s="140">
        <v>785532762.52967703</v>
      </c>
      <c r="I306" s="140">
        <v>20337</v>
      </c>
      <c r="J306" s="140">
        <f t="shared" ref="J306:J311" si="129">IFERROR(H306/G306,"-")</f>
        <v>7832.6130474591391</v>
      </c>
      <c r="K306" s="140">
        <f t="shared" ref="K306:K311" si="130">IFERROR(H306/I306,"-")</f>
        <v>38625.793505909278</v>
      </c>
      <c r="L306" s="105">
        <f t="shared" ref="L306:L311" si="131">I306/$D$305</f>
        <v>0.48777972321492818</v>
      </c>
    </row>
    <row r="307" spans="2:12" ht="24">
      <c r="B307" s="341"/>
      <c r="C307" s="341"/>
      <c r="D307" s="351"/>
      <c r="E307" s="264">
        <v>1103</v>
      </c>
      <c r="F307" s="237" t="s">
        <v>154</v>
      </c>
      <c r="G307" s="140">
        <v>46816</v>
      </c>
      <c r="H307" s="140">
        <v>472406481.24394798</v>
      </c>
      <c r="I307" s="140">
        <v>14139</v>
      </c>
      <c r="J307" s="140">
        <f t="shared" si="129"/>
        <v>10090.705768197795</v>
      </c>
      <c r="K307" s="140">
        <f t="shared" si="130"/>
        <v>33411.590723809888</v>
      </c>
      <c r="L307" s="105">
        <f t="shared" si="131"/>
        <v>0.33912167510133595</v>
      </c>
    </row>
    <row r="308" spans="2:12" ht="24">
      <c r="B308" s="341"/>
      <c r="C308" s="341"/>
      <c r="D308" s="351"/>
      <c r="E308" s="264">
        <v>1113</v>
      </c>
      <c r="F308" s="237" t="s">
        <v>155</v>
      </c>
      <c r="G308" s="140">
        <v>23523</v>
      </c>
      <c r="H308" s="140">
        <v>120674622.598795</v>
      </c>
      <c r="I308" s="140">
        <v>7054</v>
      </c>
      <c r="J308" s="140">
        <f t="shared" si="129"/>
        <v>5130.0694043614758</v>
      </c>
      <c r="K308" s="140">
        <f t="shared" si="130"/>
        <v>17107.261496852141</v>
      </c>
      <c r="L308" s="106">
        <f t="shared" si="131"/>
        <v>0.1691890725061761</v>
      </c>
    </row>
    <row r="309" spans="2:12" ht="24">
      <c r="B309" s="341"/>
      <c r="C309" s="341"/>
      <c r="D309" s="351"/>
      <c r="E309" s="264">
        <v>1905</v>
      </c>
      <c r="F309" s="237" t="s">
        <v>156</v>
      </c>
      <c r="G309" s="140">
        <v>39848</v>
      </c>
      <c r="H309" s="140">
        <v>254644007.73794401</v>
      </c>
      <c r="I309" s="140">
        <v>12173</v>
      </c>
      <c r="J309" s="140">
        <f t="shared" si="129"/>
        <v>6390.3836513236301</v>
      </c>
      <c r="K309" s="140">
        <f t="shared" si="130"/>
        <v>20918.755256546785</v>
      </c>
      <c r="L309" s="105">
        <f t="shared" si="131"/>
        <v>0.29196747655481736</v>
      </c>
    </row>
    <row r="310" spans="2:12">
      <c r="B310" s="341"/>
      <c r="C310" s="341"/>
      <c r="D310" s="351"/>
      <c r="E310" s="333" t="s">
        <v>157</v>
      </c>
      <c r="F310" s="333"/>
      <c r="G310" s="141">
        <v>15249</v>
      </c>
      <c r="H310" s="141">
        <v>129824278.760785</v>
      </c>
      <c r="I310" s="141">
        <v>4896</v>
      </c>
      <c r="J310" s="142">
        <f t="shared" si="129"/>
        <v>8513.6257302632966</v>
      </c>
      <c r="K310" s="142">
        <f t="shared" si="130"/>
        <v>26516.396805715889</v>
      </c>
      <c r="L310" s="175">
        <f t="shared" si="131"/>
        <v>0.1174297843762742</v>
      </c>
    </row>
    <row r="311" spans="2:12">
      <c r="B311" s="342"/>
      <c r="C311" s="342"/>
      <c r="D311" s="352"/>
      <c r="E311" s="345" t="s">
        <v>165</v>
      </c>
      <c r="F311" s="346"/>
      <c r="G311" s="127">
        <v>114380</v>
      </c>
      <c r="H311" s="127">
        <v>1954095709.99999</v>
      </c>
      <c r="I311" s="127">
        <v>22829</v>
      </c>
      <c r="J311" s="124">
        <f t="shared" si="129"/>
        <v>17084.242962056214</v>
      </c>
      <c r="K311" s="124">
        <f t="shared" si="130"/>
        <v>85597.078715668235</v>
      </c>
      <c r="L311" s="173">
        <f t="shared" si="131"/>
        <v>0.54754994843259064</v>
      </c>
    </row>
    <row r="312" spans="2:12">
      <c r="B312" s="340">
        <v>45</v>
      </c>
      <c r="C312" s="340" t="s">
        <v>48</v>
      </c>
      <c r="D312" s="350">
        <f>市区町村別_歯科医療費!$D$50</f>
        <v>14543</v>
      </c>
      <c r="E312" s="265">
        <v>1101</v>
      </c>
      <c r="F312" s="235" t="s">
        <v>152</v>
      </c>
      <c r="G312" s="139">
        <v>6381</v>
      </c>
      <c r="H312" s="139">
        <v>55991057.194805101</v>
      </c>
      <c r="I312" s="139">
        <v>3362</v>
      </c>
      <c r="J312" s="139">
        <f>IFERROR(H312/G312,"-")</f>
        <v>8774.6524361079919</v>
      </c>
      <c r="K312" s="139">
        <f>IFERROR(H312/I312,"-")</f>
        <v>16654.09196752085</v>
      </c>
      <c r="L312" s="104">
        <f>I312/$D$312</f>
        <v>0.23117651103623738</v>
      </c>
    </row>
    <row r="313" spans="2:12">
      <c r="B313" s="341"/>
      <c r="C313" s="341"/>
      <c r="D313" s="351"/>
      <c r="E313" s="264">
        <v>1102</v>
      </c>
      <c r="F313" s="236" t="s">
        <v>153</v>
      </c>
      <c r="G313" s="140">
        <v>23802</v>
      </c>
      <c r="H313" s="140">
        <v>194030165.370083</v>
      </c>
      <c r="I313" s="140">
        <v>5956</v>
      </c>
      <c r="J313" s="140">
        <f t="shared" ref="J313:J318" si="132">IFERROR(H313/G313,"-")</f>
        <v>8151.842927908705</v>
      </c>
      <c r="K313" s="140">
        <f t="shared" ref="K313:K318" si="133">IFERROR(H313/I313,"-")</f>
        <v>32577.260807602921</v>
      </c>
      <c r="L313" s="105">
        <f t="shared" ref="L313:L318" si="134">I313/$D$312</f>
        <v>0.40954411056865847</v>
      </c>
    </row>
    <row r="314" spans="2:12" ht="24">
      <c r="B314" s="341"/>
      <c r="C314" s="341"/>
      <c r="D314" s="351"/>
      <c r="E314" s="264">
        <v>1103</v>
      </c>
      <c r="F314" s="237" t="s">
        <v>154</v>
      </c>
      <c r="G314" s="140">
        <v>12618</v>
      </c>
      <c r="H314" s="140">
        <v>130788043.563088</v>
      </c>
      <c r="I314" s="140">
        <v>4367</v>
      </c>
      <c r="J314" s="140">
        <f t="shared" si="132"/>
        <v>10365.196034481534</v>
      </c>
      <c r="K314" s="140">
        <f t="shared" si="133"/>
        <v>29949.17416145821</v>
      </c>
      <c r="L314" s="105">
        <f t="shared" si="134"/>
        <v>0.30028192257443442</v>
      </c>
    </row>
    <row r="315" spans="2:12" ht="24">
      <c r="B315" s="341"/>
      <c r="C315" s="341"/>
      <c r="D315" s="351"/>
      <c r="E315" s="264">
        <v>1113</v>
      </c>
      <c r="F315" s="237" t="s">
        <v>155</v>
      </c>
      <c r="G315" s="140">
        <v>5018</v>
      </c>
      <c r="H315" s="140">
        <v>27580410.804390799</v>
      </c>
      <c r="I315" s="140">
        <v>1602</v>
      </c>
      <c r="J315" s="140">
        <f t="shared" si="132"/>
        <v>5496.2954970886403</v>
      </c>
      <c r="K315" s="140">
        <f t="shared" si="133"/>
        <v>17216.236457172785</v>
      </c>
      <c r="L315" s="106">
        <f t="shared" si="134"/>
        <v>0.11015608883999174</v>
      </c>
    </row>
    <row r="316" spans="2:12" ht="24">
      <c r="B316" s="341"/>
      <c r="C316" s="341"/>
      <c r="D316" s="351"/>
      <c r="E316" s="264">
        <v>1905</v>
      </c>
      <c r="F316" s="237" t="s">
        <v>156</v>
      </c>
      <c r="G316" s="140">
        <v>9261</v>
      </c>
      <c r="H316" s="140">
        <v>60255104.047003597</v>
      </c>
      <c r="I316" s="140">
        <v>3495</v>
      </c>
      <c r="J316" s="140">
        <f t="shared" si="132"/>
        <v>6506.3280474034764</v>
      </c>
      <c r="K316" s="140">
        <f t="shared" si="133"/>
        <v>17240.373117883719</v>
      </c>
      <c r="L316" s="105">
        <f t="shared" si="134"/>
        <v>0.24032180430447639</v>
      </c>
    </row>
    <row r="317" spans="2:12">
      <c r="B317" s="341"/>
      <c r="C317" s="341"/>
      <c r="D317" s="351"/>
      <c r="E317" s="333" t="s">
        <v>157</v>
      </c>
      <c r="F317" s="333"/>
      <c r="G317" s="141">
        <v>4175</v>
      </c>
      <c r="H317" s="141">
        <v>37063799.020627998</v>
      </c>
      <c r="I317" s="141">
        <v>1537</v>
      </c>
      <c r="J317" s="142">
        <f t="shared" si="132"/>
        <v>8877.5566516474246</v>
      </c>
      <c r="K317" s="142">
        <f t="shared" si="133"/>
        <v>24114.378022529603</v>
      </c>
      <c r="L317" s="175">
        <f t="shared" si="134"/>
        <v>0.10568658461115313</v>
      </c>
    </row>
    <row r="318" spans="2:12">
      <c r="B318" s="342"/>
      <c r="C318" s="342"/>
      <c r="D318" s="352"/>
      <c r="E318" s="345" t="s">
        <v>165</v>
      </c>
      <c r="F318" s="346"/>
      <c r="G318" s="127">
        <v>28164</v>
      </c>
      <c r="H318" s="127">
        <v>505708579.99999899</v>
      </c>
      <c r="I318" s="127">
        <v>6883</v>
      </c>
      <c r="J318" s="124">
        <f t="shared" si="132"/>
        <v>17955.850731430157</v>
      </c>
      <c r="K318" s="124">
        <f t="shared" si="133"/>
        <v>73472.116809530577</v>
      </c>
      <c r="L318" s="173">
        <f t="shared" si="134"/>
        <v>0.47328611703224921</v>
      </c>
    </row>
    <row r="319" spans="2:12">
      <c r="B319" s="340">
        <v>46</v>
      </c>
      <c r="C319" s="340" t="s">
        <v>26</v>
      </c>
      <c r="D319" s="350">
        <f>市区町村別_歯科医療費!$D$51</f>
        <v>18436</v>
      </c>
      <c r="E319" s="265">
        <v>1101</v>
      </c>
      <c r="F319" s="235" t="s">
        <v>152</v>
      </c>
      <c r="G319" s="139">
        <v>9530</v>
      </c>
      <c r="H319" s="139">
        <v>72511685.716773301</v>
      </c>
      <c r="I319" s="139">
        <v>4635</v>
      </c>
      <c r="J319" s="139">
        <f>IFERROR(H319/G319,"-")</f>
        <v>7608.781292421123</v>
      </c>
      <c r="K319" s="139">
        <f>IFERROR(H319/I319,"-")</f>
        <v>15644.376637923042</v>
      </c>
      <c r="L319" s="104">
        <f>I319/$D$319</f>
        <v>0.25141028422651335</v>
      </c>
    </row>
    <row r="320" spans="2:12">
      <c r="B320" s="341"/>
      <c r="C320" s="341"/>
      <c r="D320" s="351"/>
      <c r="E320" s="264">
        <v>1102</v>
      </c>
      <c r="F320" s="236" t="s">
        <v>153</v>
      </c>
      <c r="G320" s="140">
        <v>40792</v>
      </c>
      <c r="H320" s="140">
        <v>314061951.65994501</v>
      </c>
      <c r="I320" s="140">
        <v>8775</v>
      </c>
      <c r="J320" s="140">
        <f t="shared" ref="J320:J325" si="135">IFERROR(H320/G320,"-")</f>
        <v>7699.1064831325994</v>
      </c>
      <c r="K320" s="140">
        <f t="shared" ref="K320:K325" si="136">IFERROR(H320/I320,"-")</f>
        <v>35790.535801703132</v>
      </c>
      <c r="L320" s="105">
        <f t="shared" ref="L320:L325" si="137">I320/$D$319</f>
        <v>0.4759709264482534</v>
      </c>
    </row>
    <row r="321" spans="2:12" ht="24">
      <c r="B321" s="341"/>
      <c r="C321" s="341"/>
      <c r="D321" s="351"/>
      <c r="E321" s="264">
        <v>1103</v>
      </c>
      <c r="F321" s="237" t="s">
        <v>154</v>
      </c>
      <c r="G321" s="140">
        <v>19025</v>
      </c>
      <c r="H321" s="140">
        <v>189126331.99438199</v>
      </c>
      <c r="I321" s="140">
        <v>6151</v>
      </c>
      <c r="J321" s="140">
        <f t="shared" si="135"/>
        <v>9940.9372927401837</v>
      </c>
      <c r="K321" s="140">
        <f t="shared" si="136"/>
        <v>30747.249552004876</v>
      </c>
      <c r="L321" s="105">
        <f t="shared" si="137"/>
        <v>0.33364070297244519</v>
      </c>
    </row>
    <row r="322" spans="2:12" ht="24">
      <c r="B322" s="341"/>
      <c r="C322" s="341"/>
      <c r="D322" s="351"/>
      <c r="E322" s="264">
        <v>1113</v>
      </c>
      <c r="F322" s="237" t="s">
        <v>155</v>
      </c>
      <c r="G322" s="140">
        <v>8227</v>
      </c>
      <c r="H322" s="140">
        <v>42788752.046177298</v>
      </c>
      <c r="I322" s="140">
        <v>2535</v>
      </c>
      <c r="J322" s="140">
        <f t="shared" si="135"/>
        <v>5201.0151994867265</v>
      </c>
      <c r="K322" s="140">
        <f t="shared" si="136"/>
        <v>16879.192128669547</v>
      </c>
      <c r="L322" s="106">
        <f t="shared" si="137"/>
        <v>0.13750271208505099</v>
      </c>
    </row>
    <row r="323" spans="2:12" ht="24">
      <c r="B323" s="341"/>
      <c r="C323" s="341"/>
      <c r="D323" s="351"/>
      <c r="E323" s="264">
        <v>1905</v>
      </c>
      <c r="F323" s="237" t="s">
        <v>156</v>
      </c>
      <c r="G323" s="140">
        <v>17780</v>
      </c>
      <c r="H323" s="140">
        <v>105958064.97786599</v>
      </c>
      <c r="I323" s="140">
        <v>5402</v>
      </c>
      <c r="J323" s="140">
        <f t="shared" si="135"/>
        <v>5959.3962304761526</v>
      </c>
      <c r="K323" s="140">
        <f t="shared" si="136"/>
        <v>19614.599218412808</v>
      </c>
      <c r="L323" s="105">
        <f t="shared" si="137"/>
        <v>0.29301366890865699</v>
      </c>
    </row>
    <row r="324" spans="2:12">
      <c r="B324" s="341"/>
      <c r="C324" s="341"/>
      <c r="D324" s="351"/>
      <c r="E324" s="333" t="s">
        <v>157</v>
      </c>
      <c r="F324" s="333"/>
      <c r="G324" s="141">
        <v>3799</v>
      </c>
      <c r="H324" s="141">
        <v>39562703.604854502</v>
      </c>
      <c r="I324" s="141">
        <v>1351</v>
      </c>
      <c r="J324" s="142">
        <f t="shared" si="135"/>
        <v>10413.978311359437</v>
      </c>
      <c r="K324" s="142">
        <f t="shared" si="136"/>
        <v>29284.014511365287</v>
      </c>
      <c r="L324" s="175">
        <f t="shared" si="137"/>
        <v>7.3280538077674109E-2</v>
      </c>
    </row>
    <row r="325" spans="2:12">
      <c r="B325" s="342"/>
      <c r="C325" s="342"/>
      <c r="D325" s="352"/>
      <c r="E325" s="345" t="s">
        <v>165</v>
      </c>
      <c r="F325" s="346"/>
      <c r="G325" s="127">
        <v>47633</v>
      </c>
      <c r="H325" s="127">
        <v>764009489.99999905</v>
      </c>
      <c r="I325" s="127">
        <v>10033</v>
      </c>
      <c r="J325" s="124">
        <f t="shared" si="135"/>
        <v>16039.499716583021</v>
      </c>
      <c r="K325" s="124">
        <f t="shared" si="136"/>
        <v>76149.655138044356</v>
      </c>
      <c r="L325" s="173">
        <f t="shared" si="137"/>
        <v>0.54420698633109132</v>
      </c>
    </row>
    <row r="326" spans="2:12">
      <c r="B326" s="340">
        <v>47</v>
      </c>
      <c r="C326" s="340" t="s">
        <v>16</v>
      </c>
      <c r="D326" s="350">
        <f>市区町村別_歯科医療費!$D$52</f>
        <v>37305</v>
      </c>
      <c r="E326" s="265">
        <v>1101</v>
      </c>
      <c r="F326" s="235" t="s">
        <v>152</v>
      </c>
      <c r="G326" s="139">
        <v>18753</v>
      </c>
      <c r="H326" s="139">
        <v>145613219.25082701</v>
      </c>
      <c r="I326" s="139">
        <v>9233</v>
      </c>
      <c r="J326" s="139">
        <f>IFERROR(H326/G326,"-")</f>
        <v>7764.7959926852782</v>
      </c>
      <c r="K326" s="139">
        <f>IFERROR(H326/I326,"-")</f>
        <v>15770.954104930901</v>
      </c>
      <c r="L326" s="104">
        <f>I326/$D$326</f>
        <v>0.24750033507572711</v>
      </c>
    </row>
    <row r="327" spans="2:12">
      <c r="B327" s="341"/>
      <c r="C327" s="341"/>
      <c r="D327" s="351"/>
      <c r="E327" s="264">
        <v>1102</v>
      </c>
      <c r="F327" s="236" t="s">
        <v>153</v>
      </c>
      <c r="G327" s="140">
        <v>77849</v>
      </c>
      <c r="H327" s="140">
        <v>598164602.94111705</v>
      </c>
      <c r="I327" s="140">
        <v>17535</v>
      </c>
      <c r="J327" s="140">
        <f t="shared" ref="J327:J332" si="138">IFERROR(H327/G327,"-")</f>
        <v>7683.6517224513746</v>
      </c>
      <c r="K327" s="140">
        <f t="shared" ref="K327:K332" si="139">IFERROR(H327/I327,"-")</f>
        <v>34112.6092353075</v>
      </c>
      <c r="L327" s="105">
        <f t="shared" ref="L327:L332" si="140">I327/$D$326</f>
        <v>0.47004422999597911</v>
      </c>
    </row>
    <row r="328" spans="2:12" ht="24">
      <c r="B328" s="341"/>
      <c r="C328" s="341"/>
      <c r="D328" s="351"/>
      <c r="E328" s="264">
        <v>1103</v>
      </c>
      <c r="F328" s="237" t="s">
        <v>154</v>
      </c>
      <c r="G328" s="140">
        <v>33830</v>
      </c>
      <c r="H328" s="140">
        <v>351629794.35500401</v>
      </c>
      <c r="I328" s="140">
        <v>11358</v>
      </c>
      <c r="J328" s="140">
        <f t="shared" si="138"/>
        <v>10394.022889595153</v>
      </c>
      <c r="K328" s="140">
        <f t="shared" si="139"/>
        <v>30958.777456858956</v>
      </c>
      <c r="L328" s="105">
        <f t="shared" si="140"/>
        <v>0.30446320868516286</v>
      </c>
    </row>
    <row r="329" spans="2:12" ht="24">
      <c r="B329" s="341"/>
      <c r="C329" s="341"/>
      <c r="D329" s="351"/>
      <c r="E329" s="264">
        <v>1113</v>
      </c>
      <c r="F329" s="237" t="s">
        <v>155</v>
      </c>
      <c r="G329" s="140">
        <v>13361</v>
      </c>
      <c r="H329" s="140">
        <v>69306865.268019393</v>
      </c>
      <c r="I329" s="140">
        <v>4261</v>
      </c>
      <c r="J329" s="140">
        <f t="shared" si="138"/>
        <v>5187.2513485532063</v>
      </c>
      <c r="K329" s="140">
        <f t="shared" si="139"/>
        <v>16265.399030279135</v>
      </c>
      <c r="L329" s="106">
        <f t="shared" si="140"/>
        <v>0.11422061385873207</v>
      </c>
    </row>
    <row r="330" spans="2:12" ht="24">
      <c r="B330" s="341"/>
      <c r="C330" s="341"/>
      <c r="D330" s="351"/>
      <c r="E330" s="264">
        <v>1905</v>
      </c>
      <c r="F330" s="237" t="s">
        <v>156</v>
      </c>
      <c r="G330" s="140">
        <v>33394</v>
      </c>
      <c r="H330" s="140">
        <v>197761183.99881801</v>
      </c>
      <c r="I330" s="140">
        <v>10739</v>
      </c>
      <c r="J330" s="140">
        <f t="shared" si="138"/>
        <v>5922.057375541056</v>
      </c>
      <c r="K330" s="140">
        <f t="shared" si="139"/>
        <v>18415.23270312115</v>
      </c>
      <c r="L330" s="105">
        <f t="shared" si="140"/>
        <v>0.28787025867846133</v>
      </c>
    </row>
    <row r="331" spans="2:12">
      <c r="B331" s="341"/>
      <c r="C331" s="341"/>
      <c r="D331" s="351"/>
      <c r="E331" s="333" t="s">
        <v>157</v>
      </c>
      <c r="F331" s="333"/>
      <c r="G331" s="141">
        <v>6355</v>
      </c>
      <c r="H331" s="141">
        <v>50619064.186212704</v>
      </c>
      <c r="I331" s="141">
        <v>2622</v>
      </c>
      <c r="J331" s="142">
        <f t="shared" si="138"/>
        <v>7965.2343329996384</v>
      </c>
      <c r="K331" s="142">
        <f t="shared" si="139"/>
        <v>19305.516470714228</v>
      </c>
      <c r="L331" s="175">
        <f t="shared" si="140"/>
        <v>7.0285484519501409E-2</v>
      </c>
    </row>
    <row r="332" spans="2:12">
      <c r="B332" s="342"/>
      <c r="C332" s="342"/>
      <c r="D332" s="352"/>
      <c r="E332" s="345" t="s">
        <v>165</v>
      </c>
      <c r="F332" s="346"/>
      <c r="G332" s="127">
        <v>90153</v>
      </c>
      <c r="H332" s="127">
        <v>1413094729.99999</v>
      </c>
      <c r="I332" s="127">
        <v>19704</v>
      </c>
      <c r="J332" s="124">
        <f t="shared" si="138"/>
        <v>15674.406065244528</v>
      </c>
      <c r="K332" s="124">
        <f t="shared" si="139"/>
        <v>71716.135302476148</v>
      </c>
      <c r="L332" s="173">
        <f t="shared" si="140"/>
        <v>0.52818657016485726</v>
      </c>
    </row>
    <row r="333" spans="2:12">
      <c r="B333" s="340">
        <v>48</v>
      </c>
      <c r="C333" s="340" t="s">
        <v>27</v>
      </c>
      <c r="D333" s="350">
        <f>市区町村別_歯科医療費!$D$53</f>
        <v>20008</v>
      </c>
      <c r="E333" s="265">
        <v>1101</v>
      </c>
      <c r="F333" s="235" t="s">
        <v>152</v>
      </c>
      <c r="G333" s="139">
        <v>11336</v>
      </c>
      <c r="H333" s="139">
        <v>85278257.138552904</v>
      </c>
      <c r="I333" s="139">
        <v>5353</v>
      </c>
      <c r="J333" s="139">
        <f>IFERROR(H333/G333,"-")</f>
        <v>7522.7820340995859</v>
      </c>
      <c r="K333" s="139">
        <f>IFERROR(H333/I333,"-")</f>
        <v>15930.927916785522</v>
      </c>
      <c r="L333" s="104">
        <f>I333/$D$333</f>
        <v>0.26754298280687727</v>
      </c>
    </row>
    <row r="334" spans="2:12">
      <c r="B334" s="341"/>
      <c r="C334" s="341"/>
      <c r="D334" s="351"/>
      <c r="E334" s="264">
        <v>1102</v>
      </c>
      <c r="F334" s="236" t="s">
        <v>153</v>
      </c>
      <c r="G334" s="140">
        <v>47625</v>
      </c>
      <c r="H334" s="140">
        <v>358573592.63576502</v>
      </c>
      <c r="I334" s="140">
        <v>9915</v>
      </c>
      <c r="J334" s="140">
        <f t="shared" ref="J334:J339" si="141">IFERROR(H334/G334,"-")</f>
        <v>7529.1043073126511</v>
      </c>
      <c r="K334" s="140">
        <f t="shared" ref="K334:K339" si="142">IFERROR(H334/I334,"-")</f>
        <v>36164.759721206756</v>
      </c>
      <c r="L334" s="105">
        <f t="shared" ref="L334:L339" si="143">I334/$D$333</f>
        <v>0.4955517792882847</v>
      </c>
    </row>
    <row r="335" spans="2:12" ht="24">
      <c r="B335" s="341"/>
      <c r="C335" s="341"/>
      <c r="D335" s="351"/>
      <c r="E335" s="264">
        <v>1103</v>
      </c>
      <c r="F335" s="237" t="s">
        <v>154</v>
      </c>
      <c r="G335" s="140">
        <v>21958</v>
      </c>
      <c r="H335" s="140">
        <v>203130791.42826599</v>
      </c>
      <c r="I335" s="140">
        <v>6899</v>
      </c>
      <c r="J335" s="140">
        <f t="shared" si="141"/>
        <v>9250.8785603545857</v>
      </c>
      <c r="K335" s="140">
        <f t="shared" si="142"/>
        <v>29443.512310228438</v>
      </c>
      <c r="L335" s="105">
        <f t="shared" si="143"/>
        <v>0.34481207516993201</v>
      </c>
    </row>
    <row r="336" spans="2:12" ht="24">
      <c r="B336" s="341"/>
      <c r="C336" s="341"/>
      <c r="D336" s="351"/>
      <c r="E336" s="264">
        <v>1113</v>
      </c>
      <c r="F336" s="237" t="s">
        <v>155</v>
      </c>
      <c r="G336" s="140">
        <v>10458</v>
      </c>
      <c r="H336" s="140">
        <v>52719178.703428999</v>
      </c>
      <c r="I336" s="140">
        <v>3216</v>
      </c>
      <c r="J336" s="140">
        <f t="shared" si="141"/>
        <v>5041.0383154933061</v>
      </c>
      <c r="K336" s="140">
        <f t="shared" si="142"/>
        <v>16392.779447583645</v>
      </c>
      <c r="L336" s="106">
        <f t="shared" si="143"/>
        <v>0.16073570571771292</v>
      </c>
    </row>
    <row r="337" spans="2:12" ht="24">
      <c r="B337" s="341"/>
      <c r="C337" s="341"/>
      <c r="D337" s="351"/>
      <c r="E337" s="264">
        <v>1905</v>
      </c>
      <c r="F337" s="237" t="s">
        <v>156</v>
      </c>
      <c r="G337" s="140">
        <v>19397</v>
      </c>
      <c r="H337" s="140">
        <v>117556989.17474701</v>
      </c>
      <c r="I337" s="140">
        <v>5539</v>
      </c>
      <c r="J337" s="140">
        <f t="shared" si="141"/>
        <v>6060.5758197013456</v>
      </c>
      <c r="K337" s="140">
        <f t="shared" si="142"/>
        <v>21223.504093653548</v>
      </c>
      <c r="L337" s="105">
        <f t="shared" si="143"/>
        <v>0.27683926429428229</v>
      </c>
    </row>
    <row r="338" spans="2:12">
      <c r="B338" s="341"/>
      <c r="C338" s="341"/>
      <c r="D338" s="351"/>
      <c r="E338" s="333" t="s">
        <v>157</v>
      </c>
      <c r="F338" s="333"/>
      <c r="G338" s="141">
        <v>4365</v>
      </c>
      <c r="H338" s="141">
        <v>35817620.919238999</v>
      </c>
      <c r="I338" s="141">
        <v>1785</v>
      </c>
      <c r="J338" s="142">
        <f t="shared" si="141"/>
        <v>8205.6405313262312</v>
      </c>
      <c r="K338" s="142">
        <f t="shared" si="142"/>
        <v>20065.8940724028</v>
      </c>
      <c r="L338" s="175">
        <f t="shared" si="143"/>
        <v>8.9214314274290288E-2</v>
      </c>
    </row>
    <row r="339" spans="2:12">
      <c r="B339" s="342"/>
      <c r="C339" s="342"/>
      <c r="D339" s="352"/>
      <c r="E339" s="345" t="s">
        <v>165</v>
      </c>
      <c r="F339" s="346"/>
      <c r="G339" s="127">
        <v>54857</v>
      </c>
      <c r="H339" s="127">
        <v>853076429.99999905</v>
      </c>
      <c r="I339" s="127">
        <v>11240</v>
      </c>
      <c r="J339" s="127">
        <f t="shared" si="141"/>
        <v>15550.912919044044</v>
      </c>
      <c r="K339" s="127">
        <f t="shared" si="142"/>
        <v>75896.479537366467</v>
      </c>
      <c r="L339" s="102">
        <f t="shared" si="143"/>
        <v>0.56177528988404635</v>
      </c>
    </row>
    <row r="340" spans="2:12">
      <c r="B340" s="340">
        <v>49</v>
      </c>
      <c r="C340" s="340" t="s">
        <v>28</v>
      </c>
      <c r="D340" s="350">
        <f>市区町村別_歯科医療費!$D$54</f>
        <v>20272</v>
      </c>
      <c r="E340" s="265">
        <v>1101</v>
      </c>
      <c r="F340" s="235" t="s">
        <v>152</v>
      </c>
      <c r="G340" s="139">
        <v>9886</v>
      </c>
      <c r="H340" s="139">
        <v>79325319.167221606</v>
      </c>
      <c r="I340" s="139">
        <v>4902</v>
      </c>
      <c r="J340" s="139">
        <f>IFERROR(H340/G340,"-")</f>
        <v>8024.0055803380137</v>
      </c>
      <c r="K340" s="139">
        <f>IFERROR(H340/I340,"-")</f>
        <v>16182.23565222799</v>
      </c>
      <c r="L340" s="104">
        <f>I340/$D$340</f>
        <v>0.24181136543014997</v>
      </c>
    </row>
    <row r="341" spans="2:12">
      <c r="B341" s="341"/>
      <c r="C341" s="341"/>
      <c r="D341" s="351"/>
      <c r="E341" s="264">
        <v>1102</v>
      </c>
      <c r="F341" s="236" t="s">
        <v>153</v>
      </c>
      <c r="G341" s="140">
        <v>42003</v>
      </c>
      <c r="H341" s="140">
        <v>334623185.06299198</v>
      </c>
      <c r="I341" s="140">
        <v>9522</v>
      </c>
      <c r="J341" s="140">
        <f t="shared" ref="J341:J346" si="144">IFERROR(H341/G341,"-")</f>
        <v>7966.6496455727447</v>
      </c>
      <c r="K341" s="140">
        <f t="shared" ref="K341:K346" si="145">IFERROR(H341/I341,"-")</f>
        <v>35142.111432786383</v>
      </c>
      <c r="L341" s="105">
        <f t="shared" ref="L341:L346" si="146">I341/$D$340</f>
        <v>0.46971191791633782</v>
      </c>
    </row>
    <row r="342" spans="2:12" ht="24">
      <c r="B342" s="341"/>
      <c r="C342" s="341"/>
      <c r="D342" s="351"/>
      <c r="E342" s="264">
        <v>1103</v>
      </c>
      <c r="F342" s="237" t="s">
        <v>154</v>
      </c>
      <c r="G342" s="140">
        <v>20607</v>
      </c>
      <c r="H342" s="140">
        <v>213289574.141996</v>
      </c>
      <c r="I342" s="140">
        <v>6751</v>
      </c>
      <c r="J342" s="140">
        <f t="shared" si="144"/>
        <v>10350.345714659872</v>
      </c>
      <c r="K342" s="140">
        <f t="shared" si="145"/>
        <v>31593.774869203968</v>
      </c>
      <c r="L342" s="105">
        <f t="shared" si="146"/>
        <v>0.33302091554853985</v>
      </c>
    </row>
    <row r="343" spans="2:12" ht="24">
      <c r="B343" s="341"/>
      <c r="C343" s="341"/>
      <c r="D343" s="351"/>
      <c r="E343" s="264">
        <v>1113</v>
      </c>
      <c r="F343" s="237" t="s">
        <v>155</v>
      </c>
      <c r="G343" s="140">
        <v>9119</v>
      </c>
      <c r="H343" s="140">
        <v>52744671.297285996</v>
      </c>
      <c r="I343" s="140">
        <v>2744</v>
      </c>
      <c r="J343" s="140">
        <f t="shared" si="144"/>
        <v>5784.0411555308692</v>
      </c>
      <c r="K343" s="140">
        <f t="shared" si="145"/>
        <v>19221.818985891397</v>
      </c>
      <c r="L343" s="106">
        <f t="shared" si="146"/>
        <v>0.13535911602209943</v>
      </c>
    </row>
    <row r="344" spans="2:12" ht="24">
      <c r="B344" s="341"/>
      <c r="C344" s="341"/>
      <c r="D344" s="351"/>
      <c r="E344" s="264">
        <v>1905</v>
      </c>
      <c r="F344" s="237" t="s">
        <v>156</v>
      </c>
      <c r="G344" s="140">
        <v>16604</v>
      </c>
      <c r="H344" s="140">
        <v>95442570.924020395</v>
      </c>
      <c r="I344" s="140">
        <v>5546</v>
      </c>
      <c r="J344" s="140">
        <f t="shared" si="144"/>
        <v>5748.1673647326179</v>
      </c>
      <c r="K344" s="140">
        <f t="shared" si="145"/>
        <v>17209.262698164515</v>
      </c>
      <c r="L344" s="105">
        <f t="shared" si="146"/>
        <v>0.27357932123125495</v>
      </c>
    </row>
    <row r="345" spans="2:12">
      <c r="B345" s="341"/>
      <c r="C345" s="341"/>
      <c r="D345" s="351"/>
      <c r="E345" s="333" t="s">
        <v>157</v>
      </c>
      <c r="F345" s="333"/>
      <c r="G345" s="141">
        <v>3374</v>
      </c>
      <c r="H345" s="141">
        <v>37146439.406482302</v>
      </c>
      <c r="I345" s="141">
        <v>1476</v>
      </c>
      <c r="J345" s="142">
        <f t="shared" si="144"/>
        <v>11009.614524742829</v>
      </c>
      <c r="K345" s="142">
        <f t="shared" si="145"/>
        <v>25166.964367535435</v>
      </c>
      <c r="L345" s="175">
        <f t="shared" si="146"/>
        <v>7.2809786898184695E-2</v>
      </c>
    </row>
    <row r="346" spans="2:12">
      <c r="B346" s="342"/>
      <c r="C346" s="342"/>
      <c r="D346" s="352"/>
      <c r="E346" s="345" t="s">
        <v>165</v>
      </c>
      <c r="F346" s="346"/>
      <c r="G346" s="127">
        <v>48896</v>
      </c>
      <c r="H346" s="127">
        <v>812571759.99999905</v>
      </c>
      <c r="I346" s="127">
        <v>10854</v>
      </c>
      <c r="J346" s="127">
        <f t="shared" si="144"/>
        <v>16618.368782722493</v>
      </c>
      <c r="K346" s="127">
        <f t="shared" si="145"/>
        <v>74863.806891468499</v>
      </c>
      <c r="L346" s="102">
        <f t="shared" si="146"/>
        <v>0.53541831097079717</v>
      </c>
    </row>
    <row r="347" spans="2:12">
      <c r="B347" s="340">
        <v>50</v>
      </c>
      <c r="C347" s="340" t="s">
        <v>17</v>
      </c>
      <c r="D347" s="350">
        <f>市区町村別_歯科医療費!$D$55</f>
        <v>18094</v>
      </c>
      <c r="E347" s="265">
        <v>1101</v>
      </c>
      <c r="F347" s="235" t="s">
        <v>152</v>
      </c>
      <c r="G347" s="139">
        <v>9475</v>
      </c>
      <c r="H347" s="139">
        <v>76040451.859668002</v>
      </c>
      <c r="I347" s="139">
        <v>4594</v>
      </c>
      <c r="J347" s="139">
        <f>IFERROR(H347/G347,"-")</f>
        <v>8025.3775049781534</v>
      </c>
      <c r="K347" s="139">
        <f>IFERROR(H347/I347,"-")</f>
        <v>16552.122738282109</v>
      </c>
      <c r="L347" s="104">
        <f>I347/$D$347</f>
        <v>0.25389631922184147</v>
      </c>
    </row>
    <row r="348" spans="2:12">
      <c r="B348" s="341"/>
      <c r="C348" s="341"/>
      <c r="D348" s="351"/>
      <c r="E348" s="264">
        <v>1102</v>
      </c>
      <c r="F348" s="236" t="s">
        <v>153</v>
      </c>
      <c r="G348" s="140">
        <v>37113</v>
      </c>
      <c r="H348" s="140">
        <v>317207399.97515798</v>
      </c>
      <c r="I348" s="140">
        <v>8048</v>
      </c>
      <c r="J348" s="140">
        <f t="shared" ref="J348:J353" si="147">IFERROR(H348/G348,"-")</f>
        <v>8547.0697592530378</v>
      </c>
      <c r="K348" s="140">
        <f t="shared" ref="K348:K353" si="148">IFERROR(H348/I348,"-")</f>
        <v>39414.43836669458</v>
      </c>
      <c r="L348" s="105">
        <f t="shared" ref="L348:L353" si="149">I348/$D$347</f>
        <v>0.44478832762241627</v>
      </c>
    </row>
    <row r="349" spans="2:12" ht="24">
      <c r="B349" s="341"/>
      <c r="C349" s="341"/>
      <c r="D349" s="351"/>
      <c r="E349" s="264">
        <v>1103</v>
      </c>
      <c r="F349" s="237" t="s">
        <v>154</v>
      </c>
      <c r="G349" s="140">
        <v>17098</v>
      </c>
      <c r="H349" s="140">
        <v>182829283.898274</v>
      </c>
      <c r="I349" s="140">
        <v>5852</v>
      </c>
      <c r="J349" s="140">
        <f t="shared" si="147"/>
        <v>10693.021634008306</v>
      </c>
      <c r="K349" s="140">
        <f t="shared" si="148"/>
        <v>31242.187952541695</v>
      </c>
      <c r="L349" s="105">
        <f t="shared" si="149"/>
        <v>0.32342212888250249</v>
      </c>
    </row>
    <row r="350" spans="2:12" ht="24">
      <c r="B350" s="341"/>
      <c r="C350" s="341"/>
      <c r="D350" s="351"/>
      <c r="E350" s="264">
        <v>1113</v>
      </c>
      <c r="F350" s="237" t="s">
        <v>155</v>
      </c>
      <c r="G350" s="140">
        <v>5259</v>
      </c>
      <c r="H350" s="140">
        <v>30492926.051568899</v>
      </c>
      <c r="I350" s="140">
        <v>1985</v>
      </c>
      <c r="J350" s="140">
        <f t="shared" si="147"/>
        <v>5798.2365566778662</v>
      </c>
      <c r="K350" s="140">
        <f t="shared" si="148"/>
        <v>15361.675592729924</v>
      </c>
      <c r="L350" s="106">
        <f t="shared" si="149"/>
        <v>0.10970487454404775</v>
      </c>
    </row>
    <row r="351" spans="2:12" ht="24">
      <c r="B351" s="341"/>
      <c r="C351" s="341"/>
      <c r="D351" s="351"/>
      <c r="E351" s="264">
        <v>1905</v>
      </c>
      <c r="F351" s="237" t="s">
        <v>156</v>
      </c>
      <c r="G351" s="140">
        <v>16284</v>
      </c>
      <c r="H351" s="140">
        <v>111141976.96761499</v>
      </c>
      <c r="I351" s="140">
        <v>5093</v>
      </c>
      <c r="J351" s="140">
        <f t="shared" si="147"/>
        <v>6825.2258024818839</v>
      </c>
      <c r="K351" s="140">
        <f t="shared" si="148"/>
        <v>21822.49695024838</v>
      </c>
      <c r="L351" s="105">
        <f t="shared" si="149"/>
        <v>0.28147452194097489</v>
      </c>
    </row>
    <row r="352" spans="2:12">
      <c r="B352" s="341"/>
      <c r="C352" s="341"/>
      <c r="D352" s="351"/>
      <c r="E352" s="333" t="s">
        <v>157</v>
      </c>
      <c r="F352" s="333"/>
      <c r="G352" s="141">
        <v>3443</v>
      </c>
      <c r="H352" s="141">
        <v>38389151.247713603</v>
      </c>
      <c r="I352" s="141">
        <v>1216</v>
      </c>
      <c r="J352" s="142">
        <f t="shared" si="147"/>
        <v>11149.913229077434</v>
      </c>
      <c r="K352" s="142">
        <f t="shared" si="148"/>
        <v>31570.025697132896</v>
      </c>
      <c r="L352" s="175">
        <f t="shared" si="149"/>
        <v>6.7204598209351166E-2</v>
      </c>
    </row>
    <row r="353" spans="2:12">
      <c r="B353" s="342"/>
      <c r="C353" s="342"/>
      <c r="D353" s="352"/>
      <c r="E353" s="345" t="s">
        <v>165</v>
      </c>
      <c r="F353" s="346"/>
      <c r="G353" s="127">
        <v>43984</v>
      </c>
      <c r="H353" s="127">
        <v>756101189.99999905</v>
      </c>
      <c r="I353" s="127">
        <v>9408</v>
      </c>
      <c r="J353" s="124">
        <f t="shared" si="147"/>
        <v>17190.368997817368</v>
      </c>
      <c r="K353" s="124">
        <f t="shared" si="148"/>
        <v>80367.89859693867</v>
      </c>
      <c r="L353" s="173">
        <f t="shared" si="149"/>
        <v>0.51995136509340112</v>
      </c>
    </row>
    <row r="354" spans="2:12">
      <c r="B354" s="340">
        <v>51</v>
      </c>
      <c r="C354" s="340" t="s">
        <v>49</v>
      </c>
      <c r="D354" s="350">
        <f>市区町村別_歯科医療費!$D$56</f>
        <v>24024</v>
      </c>
      <c r="E354" s="265">
        <v>1101</v>
      </c>
      <c r="F354" s="235" t="s">
        <v>152</v>
      </c>
      <c r="G354" s="139">
        <v>13031</v>
      </c>
      <c r="H354" s="139">
        <v>108574123.506044</v>
      </c>
      <c r="I354" s="139">
        <v>6011</v>
      </c>
      <c r="J354" s="139">
        <f>IFERROR(H354/G354,"-")</f>
        <v>8331.9870697601109</v>
      </c>
      <c r="K354" s="139">
        <f>IFERROR(H354/I354,"-")</f>
        <v>18062.572534693729</v>
      </c>
      <c r="L354" s="104">
        <f>I354/$D$354</f>
        <v>0.25020812520812519</v>
      </c>
    </row>
    <row r="355" spans="2:12">
      <c r="B355" s="341"/>
      <c r="C355" s="341"/>
      <c r="D355" s="351"/>
      <c r="E355" s="264">
        <v>1102</v>
      </c>
      <c r="F355" s="236" t="s">
        <v>153</v>
      </c>
      <c r="G355" s="140">
        <v>48761</v>
      </c>
      <c r="H355" s="140">
        <v>403092503.615955</v>
      </c>
      <c r="I355" s="140">
        <v>10906</v>
      </c>
      <c r="J355" s="140">
        <f t="shared" ref="J355:J360" si="150">IFERROR(H355/G355,"-")</f>
        <v>8266.6988703257721</v>
      </c>
      <c r="K355" s="140">
        <f t="shared" ref="K355:K360" si="151">IFERROR(H355/I355,"-")</f>
        <v>36960.618339992208</v>
      </c>
      <c r="L355" s="105">
        <f t="shared" ref="L355:L360" si="152">I355/$D$354</f>
        <v>0.45396270396270394</v>
      </c>
    </row>
    <row r="356" spans="2:12" ht="24">
      <c r="B356" s="341"/>
      <c r="C356" s="341"/>
      <c r="D356" s="351"/>
      <c r="E356" s="264">
        <v>1103</v>
      </c>
      <c r="F356" s="237" t="s">
        <v>154</v>
      </c>
      <c r="G356" s="140">
        <v>24324</v>
      </c>
      <c r="H356" s="140">
        <v>259032491.35549</v>
      </c>
      <c r="I356" s="140">
        <v>7883</v>
      </c>
      <c r="J356" s="140">
        <f t="shared" si="150"/>
        <v>10649.255523577125</v>
      </c>
      <c r="K356" s="140">
        <f t="shared" si="151"/>
        <v>32859.633560254981</v>
      </c>
      <c r="L356" s="105">
        <f t="shared" si="152"/>
        <v>0.32813020313020314</v>
      </c>
    </row>
    <row r="357" spans="2:12" ht="24">
      <c r="B357" s="341"/>
      <c r="C357" s="341"/>
      <c r="D357" s="351"/>
      <c r="E357" s="264">
        <v>1113</v>
      </c>
      <c r="F357" s="237" t="s">
        <v>155</v>
      </c>
      <c r="G357" s="140">
        <v>9287</v>
      </c>
      <c r="H357" s="140">
        <v>52330615.034429699</v>
      </c>
      <c r="I357" s="140">
        <v>3035</v>
      </c>
      <c r="J357" s="140">
        <f t="shared" si="150"/>
        <v>5634.8244895477228</v>
      </c>
      <c r="K357" s="140">
        <f t="shared" si="151"/>
        <v>17242.377276583098</v>
      </c>
      <c r="L357" s="106">
        <f t="shared" si="152"/>
        <v>0.12633200133200134</v>
      </c>
    </row>
    <row r="358" spans="2:12" ht="24">
      <c r="B358" s="341"/>
      <c r="C358" s="341"/>
      <c r="D358" s="351"/>
      <c r="E358" s="264">
        <v>1905</v>
      </c>
      <c r="F358" s="237" t="s">
        <v>156</v>
      </c>
      <c r="G358" s="140">
        <v>18663</v>
      </c>
      <c r="H358" s="140">
        <v>119486040.39974</v>
      </c>
      <c r="I358" s="140">
        <v>6213</v>
      </c>
      <c r="J358" s="140">
        <f t="shared" si="150"/>
        <v>6402.2954723109897</v>
      </c>
      <c r="K358" s="140">
        <f t="shared" si="151"/>
        <v>19231.617640389504</v>
      </c>
      <c r="L358" s="105">
        <f t="shared" si="152"/>
        <v>0.25861638361638362</v>
      </c>
    </row>
    <row r="359" spans="2:12">
      <c r="B359" s="341"/>
      <c r="C359" s="341"/>
      <c r="D359" s="351"/>
      <c r="E359" s="333" t="s">
        <v>157</v>
      </c>
      <c r="F359" s="333"/>
      <c r="G359" s="141">
        <v>6200</v>
      </c>
      <c r="H359" s="141">
        <v>47076246.088339001</v>
      </c>
      <c r="I359" s="141">
        <v>2145</v>
      </c>
      <c r="J359" s="142">
        <f t="shared" si="150"/>
        <v>7592.9429174740326</v>
      </c>
      <c r="K359" s="142">
        <f t="shared" si="151"/>
        <v>21946.967873351514</v>
      </c>
      <c r="L359" s="175">
        <f t="shared" si="152"/>
        <v>8.9285714285714288E-2</v>
      </c>
    </row>
    <row r="360" spans="2:12">
      <c r="B360" s="342"/>
      <c r="C360" s="342"/>
      <c r="D360" s="352"/>
      <c r="E360" s="345" t="s">
        <v>165</v>
      </c>
      <c r="F360" s="346"/>
      <c r="G360" s="127">
        <v>58026</v>
      </c>
      <c r="H360" s="127">
        <v>989592019.99999905</v>
      </c>
      <c r="I360" s="127">
        <v>12703</v>
      </c>
      <c r="J360" s="124">
        <f t="shared" si="150"/>
        <v>17054.286354392843</v>
      </c>
      <c r="K360" s="124">
        <f t="shared" si="151"/>
        <v>77902.229394631111</v>
      </c>
      <c r="L360" s="173">
        <f t="shared" si="152"/>
        <v>0.5287629037629038</v>
      </c>
    </row>
    <row r="361" spans="2:12">
      <c r="B361" s="340">
        <v>52</v>
      </c>
      <c r="C361" s="340" t="s">
        <v>5</v>
      </c>
      <c r="D361" s="350">
        <f>市区町村別_歯科医療費!$D$57</f>
        <v>19635</v>
      </c>
      <c r="E361" s="265">
        <v>1101</v>
      </c>
      <c r="F361" s="235" t="s">
        <v>152</v>
      </c>
      <c r="G361" s="139">
        <v>12812</v>
      </c>
      <c r="H361" s="139">
        <v>101607259.82506099</v>
      </c>
      <c r="I361" s="139">
        <v>6106</v>
      </c>
      <c r="J361" s="139">
        <f>IFERROR(H361/G361,"-")</f>
        <v>7930.632206139634</v>
      </c>
      <c r="K361" s="139">
        <f>IFERROR(H361/I361,"-")</f>
        <v>16640.560076164591</v>
      </c>
      <c r="L361" s="104">
        <f>I361/$D$361</f>
        <v>0.3109752992105933</v>
      </c>
    </row>
    <row r="362" spans="2:12">
      <c r="B362" s="341"/>
      <c r="C362" s="341"/>
      <c r="D362" s="351"/>
      <c r="E362" s="264">
        <v>1102</v>
      </c>
      <c r="F362" s="236" t="s">
        <v>153</v>
      </c>
      <c r="G362" s="140">
        <v>47752</v>
      </c>
      <c r="H362" s="140">
        <v>378896405.28625703</v>
      </c>
      <c r="I362" s="140">
        <v>10723</v>
      </c>
      <c r="J362" s="140">
        <f t="shared" ref="J362:J367" si="153">IFERROR(H362/G362,"-")</f>
        <v>7934.6709098311494</v>
      </c>
      <c r="K362" s="140">
        <f t="shared" ref="K362:K367" si="154">IFERROR(H362/I362,"-")</f>
        <v>35334.925420708481</v>
      </c>
      <c r="L362" s="105">
        <f t="shared" ref="L362:L367" si="155">I362/$D$361</f>
        <v>0.54611662846956965</v>
      </c>
    </row>
    <row r="363" spans="2:12" ht="24">
      <c r="B363" s="341"/>
      <c r="C363" s="341"/>
      <c r="D363" s="351"/>
      <c r="E363" s="264">
        <v>1103</v>
      </c>
      <c r="F363" s="237" t="s">
        <v>154</v>
      </c>
      <c r="G363" s="140">
        <v>19953</v>
      </c>
      <c r="H363" s="140">
        <v>198561073.88661999</v>
      </c>
      <c r="I363" s="140">
        <v>6755</v>
      </c>
      <c r="J363" s="140">
        <f t="shared" si="153"/>
        <v>9951.4395773377437</v>
      </c>
      <c r="K363" s="140">
        <f t="shared" si="154"/>
        <v>29394.681552423386</v>
      </c>
      <c r="L363" s="105">
        <f t="shared" si="155"/>
        <v>0.34402852049910876</v>
      </c>
    </row>
    <row r="364" spans="2:12" ht="24">
      <c r="B364" s="341"/>
      <c r="C364" s="341"/>
      <c r="D364" s="351"/>
      <c r="E364" s="264">
        <v>1113</v>
      </c>
      <c r="F364" s="237" t="s">
        <v>155</v>
      </c>
      <c r="G364" s="140">
        <v>6818</v>
      </c>
      <c r="H364" s="140">
        <v>33431407.138089601</v>
      </c>
      <c r="I364" s="140">
        <v>2161</v>
      </c>
      <c r="J364" s="140">
        <f t="shared" si="153"/>
        <v>4903.4038043545906</v>
      </c>
      <c r="K364" s="140">
        <f t="shared" si="154"/>
        <v>15470.341109712912</v>
      </c>
      <c r="L364" s="106">
        <f t="shared" si="155"/>
        <v>0.11005856888209829</v>
      </c>
    </row>
    <row r="365" spans="2:12" ht="24">
      <c r="B365" s="341"/>
      <c r="C365" s="341"/>
      <c r="D365" s="351"/>
      <c r="E365" s="264">
        <v>1905</v>
      </c>
      <c r="F365" s="237" t="s">
        <v>156</v>
      </c>
      <c r="G365" s="140">
        <v>19004</v>
      </c>
      <c r="H365" s="140">
        <v>111706378.18041199</v>
      </c>
      <c r="I365" s="140">
        <v>6014</v>
      </c>
      <c r="J365" s="140">
        <f t="shared" si="153"/>
        <v>5878.04557884719</v>
      </c>
      <c r="K365" s="140">
        <f t="shared" si="154"/>
        <v>18574.389454674427</v>
      </c>
      <c r="L365" s="105">
        <f t="shared" si="155"/>
        <v>0.30628978864272982</v>
      </c>
    </row>
    <row r="366" spans="2:12">
      <c r="B366" s="341"/>
      <c r="C366" s="341"/>
      <c r="D366" s="351"/>
      <c r="E366" s="333" t="s">
        <v>157</v>
      </c>
      <c r="F366" s="333"/>
      <c r="G366" s="141">
        <v>3562</v>
      </c>
      <c r="H366" s="141">
        <v>31750815.683557801</v>
      </c>
      <c r="I366" s="141">
        <v>1449</v>
      </c>
      <c r="J366" s="142">
        <f t="shared" si="153"/>
        <v>8913.7607196961817</v>
      </c>
      <c r="K366" s="142">
        <f t="shared" si="154"/>
        <v>21912.22614462236</v>
      </c>
      <c r="L366" s="175">
        <f t="shared" si="155"/>
        <v>7.3796791443850263E-2</v>
      </c>
    </row>
    <row r="367" spans="2:12">
      <c r="B367" s="342"/>
      <c r="C367" s="342"/>
      <c r="D367" s="352"/>
      <c r="E367" s="345" t="s">
        <v>165</v>
      </c>
      <c r="F367" s="346"/>
      <c r="G367" s="127">
        <v>54837</v>
      </c>
      <c r="H367" s="127">
        <v>855953339.99999905</v>
      </c>
      <c r="I367" s="127">
        <v>11810</v>
      </c>
      <c r="J367" s="124">
        <f t="shared" si="153"/>
        <v>15609.047540893904</v>
      </c>
      <c r="K367" s="124">
        <f t="shared" si="154"/>
        <v>72476.99745977977</v>
      </c>
      <c r="L367" s="173">
        <f t="shared" si="155"/>
        <v>0.60147695441813087</v>
      </c>
    </row>
    <row r="368" spans="2:12">
      <c r="B368" s="340">
        <v>53</v>
      </c>
      <c r="C368" s="340" t="s">
        <v>23</v>
      </c>
      <c r="D368" s="350">
        <f>市区町村別_歯科医療費!$D$58</f>
        <v>11060</v>
      </c>
      <c r="E368" s="265">
        <v>1101</v>
      </c>
      <c r="F368" s="235" t="s">
        <v>152</v>
      </c>
      <c r="G368" s="139">
        <v>4629</v>
      </c>
      <c r="H368" s="139">
        <v>37259011.219447203</v>
      </c>
      <c r="I368" s="139">
        <v>2353</v>
      </c>
      <c r="J368" s="139">
        <f>IFERROR(H368/G368,"-")</f>
        <v>8049.0410929892423</v>
      </c>
      <c r="K368" s="139">
        <f>IFERROR(H368/I368,"-")</f>
        <v>15834.683901167533</v>
      </c>
      <c r="L368" s="104">
        <f>I368/$D$368</f>
        <v>0.21274864376130198</v>
      </c>
    </row>
    <row r="369" spans="2:12">
      <c r="B369" s="341"/>
      <c r="C369" s="341"/>
      <c r="D369" s="351"/>
      <c r="E369" s="264">
        <v>1102</v>
      </c>
      <c r="F369" s="236" t="s">
        <v>153</v>
      </c>
      <c r="G369" s="140">
        <v>20727</v>
      </c>
      <c r="H369" s="140">
        <v>160269079.99564299</v>
      </c>
      <c r="I369" s="140">
        <v>4621</v>
      </c>
      <c r="J369" s="140">
        <f t="shared" ref="J369:J374" si="156">IFERROR(H369/G369,"-")</f>
        <v>7732.3819170957204</v>
      </c>
      <c r="K369" s="140">
        <f t="shared" ref="K369:K374" si="157">IFERROR(H369/I369,"-")</f>
        <v>34682.769962268554</v>
      </c>
      <c r="L369" s="105">
        <f t="shared" ref="L369:L374" si="158">I369/$D$368</f>
        <v>0.41781193490054247</v>
      </c>
    </row>
    <row r="370" spans="2:12" ht="24">
      <c r="B370" s="341"/>
      <c r="C370" s="341"/>
      <c r="D370" s="351"/>
      <c r="E370" s="264">
        <v>1103</v>
      </c>
      <c r="F370" s="237" t="s">
        <v>154</v>
      </c>
      <c r="G370" s="140">
        <v>11363</v>
      </c>
      <c r="H370" s="140">
        <v>115633161.498695</v>
      </c>
      <c r="I370" s="140">
        <v>3462</v>
      </c>
      <c r="J370" s="140">
        <f t="shared" si="156"/>
        <v>10176.288084017866</v>
      </c>
      <c r="K370" s="140">
        <f t="shared" si="157"/>
        <v>33400.682119784804</v>
      </c>
      <c r="L370" s="105">
        <f t="shared" si="158"/>
        <v>0.31301989150090415</v>
      </c>
    </row>
    <row r="371" spans="2:12" ht="24">
      <c r="B371" s="341"/>
      <c r="C371" s="341"/>
      <c r="D371" s="351"/>
      <c r="E371" s="264">
        <v>1113</v>
      </c>
      <c r="F371" s="237" t="s">
        <v>155</v>
      </c>
      <c r="G371" s="140">
        <v>5303</v>
      </c>
      <c r="H371" s="140">
        <v>25758329.7340714</v>
      </c>
      <c r="I371" s="140">
        <v>1495</v>
      </c>
      <c r="J371" s="140">
        <f t="shared" si="156"/>
        <v>4857.3127916408448</v>
      </c>
      <c r="K371" s="140">
        <f t="shared" si="157"/>
        <v>17229.651996034383</v>
      </c>
      <c r="L371" s="106">
        <f t="shared" si="158"/>
        <v>0.13517179023508138</v>
      </c>
    </row>
    <row r="372" spans="2:12" ht="24">
      <c r="B372" s="341"/>
      <c r="C372" s="341"/>
      <c r="D372" s="351"/>
      <c r="E372" s="264">
        <v>1905</v>
      </c>
      <c r="F372" s="237" t="s">
        <v>156</v>
      </c>
      <c r="G372" s="140">
        <v>7350</v>
      </c>
      <c r="H372" s="140">
        <v>46434342.171217598</v>
      </c>
      <c r="I372" s="140">
        <v>2498</v>
      </c>
      <c r="J372" s="140">
        <f t="shared" si="156"/>
        <v>6317.5975743153194</v>
      </c>
      <c r="K372" s="140">
        <f t="shared" si="157"/>
        <v>18588.607754690791</v>
      </c>
      <c r="L372" s="105">
        <f t="shared" si="158"/>
        <v>0.22585895117540686</v>
      </c>
    </row>
    <row r="373" spans="2:12">
      <c r="B373" s="341"/>
      <c r="C373" s="341"/>
      <c r="D373" s="351"/>
      <c r="E373" s="333" t="s">
        <v>157</v>
      </c>
      <c r="F373" s="333"/>
      <c r="G373" s="141">
        <v>2493</v>
      </c>
      <c r="H373" s="141">
        <v>16448915.380924599</v>
      </c>
      <c r="I373" s="141">
        <v>959</v>
      </c>
      <c r="J373" s="142">
        <f t="shared" si="156"/>
        <v>6598.0406662352989</v>
      </c>
      <c r="K373" s="142">
        <f t="shared" si="157"/>
        <v>17152.153681881751</v>
      </c>
      <c r="L373" s="175">
        <f t="shared" si="158"/>
        <v>8.6708860759493675E-2</v>
      </c>
    </row>
    <row r="374" spans="2:12">
      <c r="B374" s="342"/>
      <c r="C374" s="342"/>
      <c r="D374" s="352"/>
      <c r="E374" s="345" t="s">
        <v>165</v>
      </c>
      <c r="F374" s="346"/>
      <c r="G374" s="127">
        <v>25200</v>
      </c>
      <c r="H374" s="127">
        <v>401802839.99999899</v>
      </c>
      <c r="I374" s="127">
        <v>5419</v>
      </c>
      <c r="J374" s="124">
        <f t="shared" si="156"/>
        <v>15944.557142857102</v>
      </c>
      <c r="K374" s="124">
        <f t="shared" si="157"/>
        <v>74147.0455803652</v>
      </c>
      <c r="L374" s="173">
        <f t="shared" si="158"/>
        <v>0.48996383363471974</v>
      </c>
    </row>
    <row r="375" spans="2:12">
      <c r="B375" s="340">
        <v>54</v>
      </c>
      <c r="C375" s="340" t="s">
        <v>29</v>
      </c>
      <c r="D375" s="350">
        <f>市区町村別_歯科医療費!$D$59</f>
        <v>18634</v>
      </c>
      <c r="E375" s="265">
        <v>1101</v>
      </c>
      <c r="F375" s="235" t="s">
        <v>152</v>
      </c>
      <c r="G375" s="139">
        <v>11978</v>
      </c>
      <c r="H375" s="139">
        <v>90145075.648235694</v>
      </c>
      <c r="I375" s="139">
        <v>5144</v>
      </c>
      <c r="J375" s="139">
        <f>IFERROR(H375/G375,"-")</f>
        <v>7525.8870970308644</v>
      </c>
      <c r="K375" s="139">
        <f>IFERROR(H375/I375,"-")</f>
        <v>17524.314861632134</v>
      </c>
      <c r="L375" s="104">
        <f>I375/$D$375</f>
        <v>0.2760545239884083</v>
      </c>
    </row>
    <row r="376" spans="2:12">
      <c r="B376" s="341"/>
      <c r="C376" s="341"/>
      <c r="D376" s="351"/>
      <c r="E376" s="264">
        <v>1102</v>
      </c>
      <c r="F376" s="236" t="s">
        <v>153</v>
      </c>
      <c r="G376" s="140">
        <v>41244</v>
      </c>
      <c r="H376" s="140">
        <v>308508377.971093</v>
      </c>
      <c r="I376" s="140">
        <v>8995</v>
      </c>
      <c r="J376" s="140">
        <f t="shared" ref="J376:J381" si="159">IFERROR(H376/G376,"-")</f>
        <v>7480.0789926072403</v>
      </c>
      <c r="K376" s="140">
        <f t="shared" ref="K376:K381" si="160">IFERROR(H376/I376,"-")</f>
        <v>34297.762976219346</v>
      </c>
      <c r="L376" s="105">
        <f t="shared" ref="L376:L381" si="161">I376/$D$375</f>
        <v>0.48271975957926372</v>
      </c>
    </row>
    <row r="377" spans="2:12" ht="24">
      <c r="B377" s="341"/>
      <c r="C377" s="341"/>
      <c r="D377" s="351"/>
      <c r="E377" s="264">
        <v>1103</v>
      </c>
      <c r="F377" s="237" t="s">
        <v>154</v>
      </c>
      <c r="G377" s="140">
        <v>20000</v>
      </c>
      <c r="H377" s="140">
        <v>194683049.75514999</v>
      </c>
      <c r="I377" s="140">
        <v>6323</v>
      </c>
      <c r="J377" s="140">
        <f t="shared" si="159"/>
        <v>9734.1524877574993</v>
      </c>
      <c r="K377" s="140">
        <f t="shared" si="160"/>
        <v>30789.664677392058</v>
      </c>
      <c r="L377" s="105">
        <f t="shared" si="161"/>
        <v>0.33932596329290543</v>
      </c>
    </row>
    <row r="378" spans="2:12" ht="24">
      <c r="B378" s="341"/>
      <c r="C378" s="341"/>
      <c r="D378" s="351"/>
      <c r="E378" s="264">
        <v>1113</v>
      </c>
      <c r="F378" s="237" t="s">
        <v>155</v>
      </c>
      <c r="G378" s="140">
        <v>9253</v>
      </c>
      <c r="H378" s="140">
        <v>50542640.532347001</v>
      </c>
      <c r="I378" s="140">
        <v>2730</v>
      </c>
      <c r="J378" s="140">
        <f t="shared" si="159"/>
        <v>5462.297690732411</v>
      </c>
      <c r="K378" s="140">
        <f t="shared" si="160"/>
        <v>18513.787740786447</v>
      </c>
      <c r="L378" s="106">
        <f t="shared" si="161"/>
        <v>0.14650638617580766</v>
      </c>
    </row>
    <row r="379" spans="2:12" ht="24">
      <c r="B379" s="341"/>
      <c r="C379" s="341"/>
      <c r="D379" s="351"/>
      <c r="E379" s="264">
        <v>1905</v>
      </c>
      <c r="F379" s="237" t="s">
        <v>156</v>
      </c>
      <c r="G379" s="140">
        <v>19254</v>
      </c>
      <c r="H379" s="140">
        <v>112607355.983229</v>
      </c>
      <c r="I379" s="140">
        <v>5695</v>
      </c>
      <c r="J379" s="140">
        <f t="shared" si="159"/>
        <v>5848.5175019855096</v>
      </c>
      <c r="K379" s="140">
        <f t="shared" si="160"/>
        <v>19773.021243762774</v>
      </c>
      <c r="L379" s="105">
        <f t="shared" si="161"/>
        <v>0.3056241279381775</v>
      </c>
    </row>
    <row r="380" spans="2:12">
      <c r="B380" s="341"/>
      <c r="C380" s="341"/>
      <c r="D380" s="351"/>
      <c r="E380" s="333" t="s">
        <v>157</v>
      </c>
      <c r="F380" s="333"/>
      <c r="G380" s="141">
        <v>3337</v>
      </c>
      <c r="H380" s="141">
        <v>38236650.1099438</v>
      </c>
      <c r="I380" s="141">
        <v>1378</v>
      </c>
      <c r="J380" s="142">
        <f t="shared" si="159"/>
        <v>11458.39080309973</v>
      </c>
      <c r="K380" s="142">
        <f t="shared" si="160"/>
        <v>27747.931864980987</v>
      </c>
      <c r="L380" s="175">
        <f t="shared" si="161"/>
        <v>7.3950842545883869E-2</v>
      </c>
    </row>
    <row r="381" spans="2:12">
      <c r="B381" s="342"/>
      <c r="C381" s="342"/>
      <c r="D381" s="352"/>
      <c r="E381" s="345" t="s">
        <v>165</v>
      </c>
      <c r="F381" s="346"/>
      <c r="G381" s="127">
        <v>48060</v>
      </c>
      <c r="H381" s="127">
        <v>794723149.99999905</v>
      </c>
      <c r="I381" s="127">
        <v>10185</v>
      </c>
      <c r="J381" s="127">
        <f t="shared" si="159"/>
        <v>16536.062213899273</v>
      </c>
      <c r="K381" s="127">
        <f t="shared" si="160"/>
        <v>78028.782523318514</v>
      </c>
      <c r="L381" s="102">
        <f t="shared" si="161"/>
        <v>0.5465815176558978</v>
      </c>
    </row>
    <row r="382" spans="2:12">
      <c r="B382" s="340">
        <v>55</v>
      </c>
      <c r="C382" s="340" t="s">
        <v>18</v>
      </c>
      <c r="D382" s="350">
        <f>市区町村別_歯科医療費!$D$60</f>
        <v>19451</v>
      </c>
      <c r="E382" s="265">
        <v>1101</v>
      </c>
      <c r="F382" s="235" t="s">
        <v>152</v>
      </c>
      <c r="G382" s="139">
        <v>9777</v>
      </c>
      <c r="H382" s="139">
        <v>83978296.093163297</v>
      </c>
      <c r="I382" s="139">
        <v>4513</v>
      </c>
      <c r="J382" s="139">
        <f>IFERROR(H382/G382,"-")</f>
        <v>8589.3726187136435</v>
      </c>
      <c r="K382" s="139">
        <f>IFERROR(H382/I382,"-")</f>
        <v>18608.086880825016</v>
      </c>
      <c r="L382" s="104">
        <f>I382/$D$382</f>
        <v>0.23201891933576679</v>
      </c>
    </row>
    <row r="383" spans="2:12">
      <c r="B383" s="341"/>
      <c r="C383" s="341"/>
      <c r="D383" s="351"/>
      <c r="E383" s="264">
        <v>1102</v>
      </c>
      <c r="F383" s="236" t="s">
        <v>153</v>
      </c>
      <c r="G383" s="140">
        <v>40074</v>
      </c>
      <c r="H383" s="140">
        <v>334731190.201478</v>
      </c>
      <c r="I383" s="140">
        <v>8604</v>
      </c>
      <c r="J383" s="140">
        <f t="shared" ref="J383:J388" si="162">IFERROR(H383/G383,"-")</f>
        <v>8352.8270250406258</v>
      </c>
      <c r="K383" s="140">
        <f t="shared" ref="K383:K388" si="163">IFERROR(H383/I383,"-")</f>
        <v>38904.13647158043</v>
      </c>
      <c r="L383" s="105">
        <f t="shared" ref="L383:L388" si="164">I383/$D$382</f>
        <v>0.44234229602591124</v>
      </c>
    </row>
    <row r="384" spans="2:12" ht="24">
      <c r="B384" s="341"/>
      <c r="C384" s="341"/>
      <c r="D384" s="351"/>
      <c r="E384" s="264">
        <v>1103</v>
      </c>
      <c r="F384" s="237" t="s">
        <v>154</v>
      </c>
      <c r="G384" s="140">
        <v>18066</v>
      </c>
      <c r="H384" s="140">
        <v>206180918.59626299</v>
      </c>
      <c r="I384" s="140">
        <v>5885</v>
      </c>
      <c r="J384" s="140">
        <f t="shared" si="162"/>
        <v>11412.649097545831</v>
      </c>
      <c r="K384" s="140">
        <f t="shared" si="163"/>
        <v>35034.990415677654</v>
      </c>
      <c r="L384" s="105">
        <f t="shared" si="164"/>
        <v>0.30255513855328775</v>
      </c>
    </row>
    <row r="385" spans="2:12" ht="24">
      <c r="B385" s="341"/>
      <c r="C385" s="341"/>
      <c r="D385" s="351"/>
      <c r="E385" s="264">
        <v>1113</v>
      </c>
      <c r="F385" s="237" t="s">
        <v>155</v>
      </c>
      <c r="G385" s="140">
        <v>6977</v>
      </c>
      <c r="H385" s="140">
        <v>35151183.753582999</v>
      </c>
      <c r="I385" s="140">
        <v>2094</v>
      </c>
      <c r="J385" s="140">
        <f t="shared" si="162"/>
        <v>5038.1516057880181</v>
      </c>
      <c r="K385" s="140">
        <f t="shared" si="163"/>
        <v>16786.62070371681</v>
      </c>
      <c r="L385" s="106">
        <f t="shared" si="164"/>
        <v>0.1076551334121639</v>
      </c>
    </row>
    <row r="386" spans="2:12" ht="24">
      <c r="B386" s="341"/>
      <c r="C386" s="341"/>
      <c r="D386" s="351"/>
      <c r="E386" s="264">
        <v>1905</v>
      </c>
      <c r="F386" s="237" t="s">
        <v>156</v>
      </c>
      <c r="G386" s="140">
        <v>17688</v>
      </c>
      <c r="H386" s="140">
        <v>110532105.55172899</v>
      </c>
      <c r="I386" s="140">
        <v>5395</v>
      </c>
      <c r="J386" s="140">
        <f t="shared" si="162"/>
        <v>6248.9883283428871</v>
      </c>
      <c r="K386" s="140">
        <f t="shared" si="163"/>
        <v>20487.878693554958</v>
      </c>
      <c r="L386" s="105">
        <f t="shared" si="164"/>
        <v>0.27736363168988742</v>
      </c>
    </row>
    <row r="387" spans="2:12">
      <c r="B387" s="341"/>
      <c r="C387" s="341"/>
      <c r="D387" s="351"/>
      <c r="E387" s="333" t="s">
        <v>157</v>
      </c>
      <c r="F387" s="333"/>
      <c r="G387" s="141">
        <v>3989</v>
      </c>
      <c r="H387" s="141">
        <v>24694735.803782798</v>
      </c>
      <c r="I387" s="141">
        <v>1219</v>
      </c>
      <c r="J387" s="142">
        <f t="shared" si="162"/>
        <v>6190.7083990430683</v>
      </c>
      <c r="K387" s="142">
        <f t="shared" si="163"/>
        <v>20258.19179965775</v>
      </c>
      <c r="L387" s="175">
        <f t="shared" si="164"/>
        <v>6.2670299727520432E-2</v>
      </c>
    </row>
    <row r="388" spans="2:12">
      <c r="B388" s="342"/>
      <c r="C388" s="342"/>
      <c r="D388" s="352"/>
      <c r="E388" s="345" t="s">
        <v>165</v>
      </c>
      <c r="F388" s="346"/>
      <c r="G388" s="127">
        <v>45873</v>
      </c>
      <c r="H388" s="127">
        <v>795268429.99999905</v>
      </c>
      <c r="I388" s="127">
        <v>9736</v>
      </c>
      <c r="J388" s="124">
        <f t="shared" si="162"/>
        <v>17336.307413947183</v>
      </c>
      <c r="K388" s="124">
        <f t="shared" si="163"/>
        <v>81683.281635168343</v>
      </c>
      <c r="L388" s="173">
        <f t="shared" si="164"/>
        <v>0.50053981800421576</v>
      </c>
    </row>
    <row r="389" spans="2:12">
      <c r="B389" s="340">
        <v>56</v>
      </c>
      <c r="C389" s="340" t="s">
        <v>11</v>
      </c>
      <c r="D389" s="350">
        <f>市区町村別_歯科医療費!$D$61</f>
        <v>12084</v>
      </c>
      <c r="E389" s="265">
        <v>1101</v>
      </c>
      <c r="F389" s="235" t="s">
        <v>152</v>
      </c>
      <c r="G389" s="139">
        <v>7003</v>
      </c>
      <c r="H389" s="139">
        <v>56368725.844155803</v>
      </c>
      <c r="I389" s="139">
        <v>3204</v>
      </c>
      <c r="J389" s="139">
        <f>IFERROR(H389/G389,"-")</f>
        <v>8049.2254525425969</v>
      </c>
      <c r="K389" s="139">
        <f>IFERROR(H389/I389,"-")</f>
        <v>17593.235282195943</v>
      </c>
      <c r="L389" s="104">
        <f>I389/$D$389</f>
        <v>0.26514399205561073</v>
      </c>
    </row>
    <row r="390" spans="2:12">
      <c r="B390" s="341"/>
      <c r="C390" s="341"/>
      <c r="D390" s="351"/>
      <c r="E390" s="264">
        <v>1102</v>
      </c>
      <c r="F390" s="236" t="s">
        <v>153</v>
      </c>
      <c r="G390" s="140">
        <v>22689</v>
      </c>
      <c r="H390" s="140">
        <v>182604512.22151399</v>
      </c>
      <c r="I390" s="140">
        <v>5311</v>
      </c>
      <c r="J390" s="140">
        <f t="shared" ref="J390:J395" si="165">IFERROR(H390/G390,"-")</f>
        <v>8048.1516250832556</v>
      </c>
      <c r="K390" s="140">
        <f t="shared" ref="K390:K395" si="166">IFERROR(H390/I390,"-")</f>
        <v>34382.322014971563</v>
      </c>
      <c r="L390" s="105">
        <f t="shared" ref="L390:L395" si="167">I390/$D$389</f>
        <v>0.4395067858325058</v>
      </c>
    </row>
    <row r="391" spans="2:12" ht="24">
      <c r="B391" s="341"/>
      <c r="C391" s="341"/>
      <c r="D391" s="351"/>
      <c r="E391" s="264">
        <v>1103</v>
      </c>
      <c r="F391" s="237" t="s">
        <v>154</v>
      </c>
      <c r="G391" s="140">
        <v>11342</v>
      </c>
      <c r="H391" s="140">
        <v>118407826.366855</v>
      </c>
      <c r="I391" s="140">
        <v>3837</v>
      </c>
      <c r="J391" s="140">
        <f t="shared" si="165"/>
        <v>10439.766034813525</v>
      </c>
      <c r="K391" s="140">
        <f t="shared" si="166"/>
        <v>30859.480418778992</v>
      </c>
      <c r="L391" s="105">
        <f t="shared" si="167"/>
        <v>0.31752730883813307</v>
      </c>
    </row>
    <row r="392" spans="2:12" ht="24">
      <c r="B392" s="341"/>
      <c r="C392" s="341"/>
      <c r="D392" s="351"/>
      <c r="E392" s="264">
        <v>1113</v>
      </c>
      <c r="F392" s="237" t="s">
        <v>155</v>
      </c>
      <c r="G392" s="140">
        <v>4272</v>
      </c>
      <c r="H392" s="140">
        <v>21608309.719114199</v>
      </c>
      <c r="I392" s="140">
        <v>1597</v>
      </c>
      <c r="J392" s="140">
        <f t="shared" si="165"/>
        <v>5058.1249342495785</v>
      </c>
      <c r="K392" s="140">
        <f t="shared" si="166"/>
        <v>13530.563380785346</v>
      </c>
      <c r="L392" s="106">
        <f t="shared" si="167"/>
        <v>0.13215822575306191</v>
      </c>
    </row>
    <row r="393" spans="2:12" ht="24">
      <c r="B393" s="341"/>
      <c r="C393" s="341"/>
      <c r="D393" s="351"/>
      <c r="E393" s="264">
        <v>1905</v>
      </c>
      <c r="F393" s="237" t="s">
        <v>156</v>
      </c>
      <c r="G393" s="140">
        <v>11039</v>
      </c>
      <c r="H393" s="140">
        <v>68977977.202602893</v>
      </c>
      <c r="I393" s="140">
        <v>3539</v>
      </c>
      <c r="J393" s="140">
        <f t="shared" si="165"/>
        <v>6248.5711751610552</v>
      </c>
      <c r="K393" s="140">
        <f t="shared" si="166"/>
        <v>19490.810173100563</v>
      </c>
      <c r="L393" s="105">
        <f t="shared" si="167"/>
        <v>0.29286660046342272</v>
      </c>
    </row>
    <row r="394" spans="2:12">
      <c r="B394" s="341"/>
      <c r="C394" s="341"/>
      <c r="D394" s="351"/>
      <c r="E394" s="333" t="s">
        <v>157</v>
      </c>
      <c r="F394" s="333"/>
      <c r="G394" s="141">
        <v>2036</v>
      </c>
      <c r="H394" s="141">
        <v>21785888.645757001</v>
      </c>
      <c r="I394" s="141">
        <v>924</v>
      </c>
      <c r="J394" s="142">
        <f t="shared" si="165"/>
        <v>10700.338234654715</v>
      </c>
      <c r="K394" s="142">
        <f t="shared" si="166"/>
        <v>23577.801564672078</v>
      </c>
      <c r="L394" s="175">
        <f t="shared" si="167"/>
        <v>7.6464746772591852E-2</v>
      </c>
    </row>
    <row r="395" spans="2:12">
      <c r="B395" s="342"/>
      <c r="C395" s="342"/>
      <c r="D395" s="352"/>
      <c r="E395" s="345" t="s">
        <v>165</v>
      </c>
      <c r="F395" s="346"/>
      <c r="G395" s="127">
        <v>27573</v>
      </c>
      <c r="H395" s="127">
        <v>469753239.99999899</v>
      </c>
      <c r="I395" s="127">
        <v>6216</v>
      </c>
      <c r="J395" s="127">
        <f t="shared" si="165"/>
        <v>17036.711275523121</v>
      </c>
      <c r="K395" s="127">
        <f t="shared" si="166"/>
        <v>75571.628056627887</v>
      </c>
      <c r="L395" s="102">
        <f t="shared" si="167"/>
        <v>0.51439920556107255</v>
      </c>
    </row>
    <row r="396" spans="2:12">
      <c r="B396" s="340">
        <v>57</v>
      </c>
      <c r="C396" s="340" t="s">
        <v>50</v>
      </c>
      <c r="D396" s="350">
        <f>市区町村別_歯科医療費!$D$62</f>
        <v>8898</v>
      </c>
      <c r="E396" s="265">
        <v>1101</v>
      </c>
      <c r="F396" s="235" t="s">
        <v>152</v>
      </c>
      <c r="G396" s="139">
        <v>4792</v>
      </c>
      <c r="H396" s="139">
        <v>39147620.7324619</v>
      </c>
      <c r="I396" s="139">
        <v>2410</v>
      </c>
      <c r="J396" s="139">
        <f>IFERROR(H396/G396,"-")</f>
        <v>8169.3699358226004</v>
      </c>
      <c r="K396" s="139">
        <f>IFERROR(H396/I396,"-")</f>
        <v>16243.826030067179</v>
      </c>
      <c r="L396" s="104">
        <f>I396/$D$396</f>
        <v>0.27084738143403014</v>
      </c>
    </row>
    <row r="397" spans="2:12">
      <c r="B397" s="341"/>
      <c r="C397" s="341"/>
      <c r="D397" s="351"/>
      <c r="E397" s="264">
        <v>1102</v>
      </c>
      <c r="F397" s="236" t="s">
        <v>153</v>
      </c>
      <c r="G397" s="140">
        <v>20037</v>
      </c>
      <c r="H397" s="140">
        <v>150586881.691798</v>
      </c>
      <c r="I397" s="140">
        <v>4190</v>
      </c>
      <c r="J397" s="140">
        <f t="shared" ref="J397:J402" si="168">IFERROR(H397/G397,"-")</f>
        <v>7515.440519628587</v>
      </c>
      <c r="K397" s="140">
        <f t="shared" ref="K397:K402" si="169">IFERROR(H397/I397,"-")</f>
        <v>35939.589902577092</v>
      </c>
      <c r="L397" s="105">
        <f t="shared" ref="L397:L402" si="170">I397/$D$396</f>
        <v>0.47089233535625985</v>
      </c>
    </row>
    <row r="398" spans="2:12" ht="24">
      <c r="B398" s="341"/>
      <c r="C398" s="341"/>
      <c r="D398" s="351"/>
      <c r="E398" s="264">
        <v>1103</v>
      </c>
      <c r="F398" s="237" t="s">
        <v>154</v>
      </c>
      <c r="G398" s="140">
        <v>8759</v>
      </c>
      <c r="H398" s="140">
        <v>94181274.888499498</v>
      </c>
      <c r="I398" s="140">
        <v>2959</v>
      </c>
      <c r="J398" s="140">
        <f t="shared" si="168"/>
        <v>10752.514543726396</v>
      </c>
      <c r="K398" s="140">
        <f t="shared" si="169"/>
        <v>31828.751229638223</v>
      </c>
      <c r="L398" s="105">
        <f t="shared" si="170"/>
        <v>0.33254663969431331</v>
      </c>
    </row>
    <row r="399" spans="2:12" ht="24">
      <c r="B399" s="341"/>
      <c r="C399" s="341"/>
      <c r="D399" s="351"/>
      <c r="E399" s="264">
        <v>1113</v>
      </c>
      <c r="F399" s="237" t="s">
        <v>155</v>
      </c>
      <c r="G399" s="140">
        <v>3538</v>
      </c>
      <c r="H399" s="140">
        <v>19391625.836152799</v>
      </c>
      <c r="I399" s="140">
        <v>1087</v>
      </c>
      <c r="J399" s="140">
        <f t="shared" si="168"/>
        <v>5480.9569915638212</v>
      </c>
      <c r="K399" s="140">
        <f t="shared" si="169"/>
        <v>17839.582185973137</v>
      </c>
      <c r="L399" s="106">
        <f t="shared" si="170"/>
        <v>0.12216228365924926</v>
      </c>
    </row>
    <row r="400" spans="2:12" ht="24">
      <c r="B400" s="341"/>
      <c r="C400" s="341"/>
      <c r="D400" s="351"/>
      <c r="E400" s="264">
        <v>1905</v>
      </c>
      <c r="F400" s="237" t="s">
        <v>156</v>
      </c>
      <c r="G400" s="140">
        <v>9278</v>
      </c>
      <c r="H400" s="140">
        <v>57051927.364972003</v>
      </c>
      <c r="I400" s="140">
        <v>2679</v>
      </c>
      <c r="J400" s="140">
        <f t="shared" si="168"/>
        <v>6149.1622510209099</v>
      </c>
      <c r="K400" s="140">
        <f t="shared" si="169"/>
        <v>21295.978859638672</v>
      </c>
      <c r="L400" s="105">
        <f t="shared" si="170"/>
        <v>0.30107889413351313</v>
      </c>
    </row>
    <row r="401" spans="2:12">
      <c r="B401" s="341"/>
      <c r="C401" s="341"/>
      <c r="D401" s="351"/>
      <c r="E401" s="333" t="s">
        <v>157</v>
      </c>
      <c r="F401" s="333"/>
      <c r="G401" s="141">
        <v>1503</v>
      </c>
      <c r="H401" s="141">
        <v>15345029.486114601</v>
      </c>
      <c r="I401" s="141">
        <v>616</v>
      </c>
      <c r="J401" s="142">
        <f t="shared" si="168"/>
        <v>10209.600456496741</v>
      </c>
      <c r="K401" s="142">
        <f t="shared" si="169"/>
        <v>24910.762152783442</v>
      </c>
      <c r="L401" s="175">
        <f t="shared" si="170"/>
        <v>6.9229040233760392E-2</v>
      </c>
    </row>
    <row r="402" spans="2:12">
      <c r="B402" s="342"/>
      <c r="C402" s="342"/>
      <c r="D402" s="352"/>
      <c r="E402" s="345" t="s">
        <v>165</v>
      </c>
      <c r="F402" s="346"/>
      <c r="G402" s="127">
        <v>23690</v>
      </c>
      <c r="H402" s="127">
        <v>375704359.99999899</v>
      </c>
      <c r="I402" s="127">
        <v>4944</v>
      </c>
      <c r="J402" s="124">
        <f t="shared" si="168"/>
        <v>15859.196285352427</v>
      </c>
      <c r="K402" s="124">
        <f t="shared" si="169"/>
        <v>75991.982200647049</v>
      </c>
      <c r="L402" s="173">
        <f t="shared" si="170"/>
        <v>0.55563047875927174</v>
      </c>
    </row>
    <row r="403" spans="2:12">
      <c r="B403" s="340">
        <v>58</v>
      </c>
      <c r="C403" s="340" t="s">
        <v>30</v>
      </c>
      <c r="D403" s="350">
        <f>市区町村別_歯科医療費!$D$63</f>
        <v>10383</v>
      </c>
      <c r="E403" s="265">
        <v>1101</v>
      </c>
      <c r="F403" s="235" t="s">
        <v>152</v>
      </c>
      <c r="G403" s="139">
        <v>5873</v>
      </c>
      <c r="H403" s="139">
        <v>50045994.330447301</v>
      </c>
      <c r="I403" s="139">
        <v>2713</v>
      </c>
      <c r="J403" s="139">
        <f>IFERROR(H403/G403,"-")</f>
        <v>8521.3680113140308</v>
      </c>
      <c r="K403" s="139">
        <f>IFERROR(H403/I403,"-")</f>
        <v>18446.735838719978</v>
      </c>
      <c r="L403" s="104">
        <f>I403/$D$403</f>
        <v>0.26129249735143983</v>
      </c>
    </row>
    <row r="404" spans="2:12">
      <c r="B404" s="341"/>
      <c r="C404" s="341"/>
      <c r="D404" s="351"/>
      <c r="E404" s="264">
        <v>1102</v>
      </c>
      <c r="F404" s="236" t="s">
        <v>153</v>
      </c>
      <c r="G404" s="140">
        <v>22005</v>
      </c>
      <c r="H404" s="140">
        <v>182634400.247224</v>
      </c>
      <c r="I404" s="140">
        <v>4658</v>
      </c>
      <c r="J404" s="140">
        <f t="shared" ref="J404:J409" si="171">IFERROR(H404/G404,"-")</f>
        <v>8299.6773572926159</v>
      </c>
      <c r="K404" s="140">
        <f t="shared" ref="K404:K409" si="172">IFERROR(H404/I404,"-")</f>
        <v>39208.759177162734</v>
      </c>
      <c r="L404" s="105">
        <f t="shared" ref="L404:L409" si="173">I404/$D$403</f>
        <v>0.44861793315997306</v>
      </c>
    </row>
    <row r="405" spans="2:12" ht="24">
      <c r="B405" s="341"/>
      <c r="C405" s="341"/>
      <c r="D405" s="351"/>
      <c r="E405" s="264">
        <v>1103</v>
      </c>
      <c r="F405" s="237" t="s">
        <v>154</v>
      </c>
      <c r="G405" s="140">
        <v>9937</v>
      </c>
      <c r="H405" s="140">
        <v>108578540.48074099</v>
      </c>
      <c r="I405" s="140">
        <v>3209</v>
      </c>
      <c r="J405" s="140">
        <f t="shared" si="171"/>
        <v>10926.69220899074</v>
      </c>
      <c r="K405" s="140">
        <f t="shared" si="172"/>
        <v>33835.631187516672</v>
      </c>
      <c r="L405" s="105">
        <f t="shared" si="173"/>
        <v>0.3090628912645671</v>
      </c>
    </row>
    <row r="406" spans="2:12" ht="24">
      <c r="B406" s="341"/>
      <c r="C406" s="341"/>
      <c r="D406" s="351"/>
      <c r="E406" s="264">
        <v>1113</v>
      </c>
      <c r="F406" s="237" t="s">
        <v>155</v>
      </c>
      <c r="G406" s="140">
        <v>3890</v>
      </c>
      <c r="H406" s="140">
        <v>25883676.404123601</v>
      </c>
      <c r="I406" s="140">
        <v>1225</v>
      </c>
      <c r="J406" s="140">
        <f t="shared" si="171"/>
        <v>6653.9013892348585</v>
      </c>
      <c r="K406" s="140">
        <f t="shared" si="172"/>
        <v>21129.531758468245</v>
      </c>
      <c r="L406" s="106">
        <f t="shared" si="173"/>
        <v>0.11798131561205817</v>
      </c>
    </row>
    <row r="407" spans="2:12" ht="24">
      <c r="B407" s="341"/>
      <c r="C407" s="341"/>
      <c r="D407" s="351"/>
      <c r="E407" s="264">
        <v>1905</v>
      </c>
      <c r="F407" s="237" t="s">
        <v>156</v>
      </c>
      <c r="G407" s="140">
        <v>10050</v>
      </c>
      <c r="H407" s="140">
        <v>64958128.949245103</v>
      </c>
      <c r="I407" s="140">
        <v>2821</v>
      </c>
      <c r="J407" s="140">
        <f t="shared" si="171"/>
        <v>6463.4954178353337</v>
      </c>
      <c r="K407" s="140">
        <f t="shared" si="172"/>
        <v>23026.632027382169</v>
      </c>
      <c r="L407" s="105">
        <f t="shared" si="173"/>
        <v>0.27169411538091109</v>
      </c>
    </row>
    <row r="408" spans="2:12">
      <c r="B408" s="341"/>
      <c r="C408" s="341"/>
      <c r="D408" s="351"/>
      <c r="E408" s="333" t="s">
        <v>157</v>
      </c>
      <c r="F408" s="333"/>
      <c r="G408" s="141">
        <v>1616</v>
      </c>
      <c r="H408" s="141">
        <v>17504739.588217299</v>
      </c>
      <c r="I408" s="141">
        <v>660</v>
      </c>
      <c r="J408" s="142">
        <f t="shared" si="171"/>
        <v>10832.140834292883</v>
      </c>
      <c r="K408" s="142">
        <f t="shared" si="172"/>
        <v>26522.332709420152</v>
      </c>
      <c r="L408" s="175">
        <f t="shared" si="173"/>
        <v>6.3565443513435418E-2</v>
      </c>
    </row>
    <row r="409" spans="2:12">
      <c r="B409" s="342"/>
      <c r="C409" s="342"/>
      <c r="D409" s="352"/>
      <c r="E409" s="345" t="s">
        <v>165</v>
      </c>
      <c r="F409" s="346"/>
      <c r="G409" s="127">
        <v>25990</v>
      </c>
      <c r="H409" s="127">
        <v>449605479.99999899</v>
      </c>
      <c r="I409" s="127">
        <v>5373</v>
      </c>
      <c r="J409" s="127">
        <f t="shared" si="171"/>
        <v>17299.171989226586</v>
      </c>
      <c r="K409" s="127">
        <f t="shared" si="172"/>
        <v>83678.667411129529</v>
      </c>
      <c r="L409" s="102">
        <f t="shared" si="173"/>
        <v>0.51748049696619469</v>
      </c>
    </row>
    <row r="410" spans="2:12">
      <c r="B410" s="340">
        <v>59</v>
      </c>
      <c r="C410" s="340" t="s">
        <v>24</v>
      </c>
      <c r="D410" s="350">
        <f>市区町村別_歯科医療費!$D$64</f>
        <v>74266</v>
      </c>
      <c r="E410" s="265">
        <v>1101</v>
      </c>
      <c r="F410" s="235" t="s">
        <v>152</v>
      </c>
      <c r="G410" s="139">
        <v>38615</v>
      </c>
      <c r="H410" s="139">
        <v>309802841.10046798</v>
      </c>
      <c r="I410" s="139">
        <v>18689</v>
      </c>
      <c r="J410" s="139">
        <f>IFERROR(H410/G410,"-")</f>
        <v>8022.8626466520263</v>
      </c>
      <c r="K410" s="139">
        <f>IFERROR(H410/I410,"-")</f>
        <v>16576.747878456204</v>
      </c>
      <c r="L410" s="104">
        <f>I410/$D$410</f>
        <v>0.25164947620714728</v>
      </c>
    </row>
    <row r="411" spans="2:12">
      <c r="B411" s="341"/>
      <c r="C411" s="341"/>
      <c r="D411" s="351"/>
      <c r="E411" s="264">
        <v>1102</v>
      </c>
      <c r="F411" s="236" t="s">
        <v>153</v>
      </c>
      <c r="G411" s="140">
        <v>174938</v>
      </c>
      <c r="H411" s="140">
        <v>1359962236.2774899</v>
      </c>
      <c r="I411" s="140">
        <v>35471</v>
      </c>
      <c r="J411" s="140">
        <f t="shared" ref="J411:J416" si="174">IFERROR(H411/G411,"-")</f>
        <v>7773.9669841743353</v>
      </c>
      <c r="K411" s="140">
        <f t="shared" ref="K411:K416" si="175">IFERROR(H411/I411,"-")</f>
        <v>38340.115482436071</v>
      </c>
      <c r="L411" s="105">
        <f t="shared" ref="L411:L416" si="176">I411/$D$410</f>
        <v>0.47762098403037728</v>
      </c>
    </row>
    <row r="412" spans="2:12" ht="24">
      <c r="B412" s="341"/>
      <c r="C412" s="341"/>
      <c r="D412" s="351"/>
      <c r="E412" s="264">
        <v>1103</v>
      </c>
      <c r="F412" s="237" t="s">
        <v>154</v>
      </c>
      <c r="G412" s="140">
        <v>79416</v>
      </c>
      <c r="H412" s="140">
        <v>806271619.70091903</v>
      </c>
      <c r="I412" s="140">
        <v>24564</v>
      </c>
      <c r="J412" s="140">
        <f t="shared" si="174"/>
        <v>10152.508558740292</v>
      </c>
      <c r="K412" s="140">
        <f t="shared" si="175"/>
        <v>32823.303195771005</v>
      </c>
      <c r="L412" s="105">
        <f t="shared" si="176"/>
        <v>0.33075700859074136</v>
      </c>
    </row>
    <row r="413" spans="2:12" ht="24">
      <c r="B413" s="341"/>
      <c r="C413" s="341"/>
      <c r="D413" s="351"/>
      <c r="E413" s="264">
        <v>1113</v>
      </c>
      <c r="F413" s="237" t="s">
        <v>155</v>
      </c>
      <c r="G413" s="140">
        <v>35303</v>
      </c>
      <c r="H413" s="140">
        <v>171931112.014377</v>
      </c>
      <c r="I413" s="140">
        <v>10272</v>
      </c>
      <c r="J413" s="140">
        <f t="shared" si="174"/>
        <v>4870.1558511847998</v>
      </c>
      <c r="K413" s="140">
        <f t="shared" si="175"/>
        <v>16737.841901711156</v>
      </c>
      <c r="L413" s="106">
        <f t="shared" si="176"/>
        <v>0.13831362938626021</v>
      </c>
    </row>
    <row r="414" spans="2:12" ht="24">
      <c r="B414" s="341"/>
      <c r="C414" s="341"/>
      <c r="D414" s="351"/>
      <c r="E414" s="264">
        <v>1905</v>
      </c>
      <c r="F414" s="237" t="s">
        <v>156</v>
      </c>
      <c r="G414" s="140">
        <v>73707</v>
      </c>
      <c r="H414" s="140">
        <v>458395434.322622</v>
      </c>
      <c r="I414" s="140">
        <v>21950</v>
      </c>
      <c r="J414" s="140">
        <f t="shared" si="174"/>
        <v>6219.1573978403949</v>
      </c>
      <c r="K414" s="140">
        <f t="shared" si="175"/>
        <v>20883.618875745877</v>
      </c>
      <c r="L414" s="105">
        <f t="shared" si="176"/>
        <v>0.29555920609700265</v>
      </c>
    </row>
    <row r="415" spans="2:12">
      <c r="B415" s="341"/>
      <c r="C415" s="341"/>
      <c r="D415" s="351"/>
      <c r="E415" s="333" t="s">
        <v>157</v>
      </c>
      <c r="F415" s="333"/>
      <c r="G415" s="141">
        <v>18294</v>
      </c>
      <c r="H415" s="141">
        <v>177349686.58412001</v>
      </c>
      <c r="I415" s="141">
        <v>6566</v>
      </c>
      <c r="J415" s="142">
        <f t="shared" si="174"/>
        <v>9694.4182018213633</v>
      </c>
      <c r="K415" s="142">
        <f t="shared" si="175"/>
        <v>27010.308648205912</v>
      </c>
      <c r="L415" s="175">
        <f t="shared" si="176"/>
        <v>8.841192470309428E-2</v>
      </c>
    </row>
    <row r="416" spans="2:12">
      <c r="B416" s="342"/>
      <c r="C416" s="342"/>
      <c r="D416" s="352"/>
      <c r="E416" s="345" t="s">
        <v>165</v>
      </c>
      <c r="F416" s="346"/>
      <c r="G416" s="127">
        <v>199458</v>
      </c>
      <c r="H416" s="127">
        <v>3283712929.99999</v>
      </c>
      <c r="I416" s="127">
        <v>39957</v>
      </c>
      <c r="J416" s="127">
        <f t="shared" si="174"/>
        <v>16463.179867440715</v>
      </c>
      <c r="K416" s="127">
        <f t="shared" si="175"/>
        <v>82181.168005605781</v>
      </c>
      <c r="L416" s="102">
        <f t="shared" si="176"/>
        <v>0.53802547599170547</v>
      </c>
    </row>
    <row r="417" spans="2:12">
      <c r="B417" s="340">
        <v>60</v>
      </c>
      <c r="C417" s="340" t="s">
        <v>51</v>
      </c>
      <c r="D417" s="350">
        <f>市区町村別_歯科医療費!$D$65</f>
        <v>9658</v>
      </c>
      <c r="E417" s="265">
        <v>1101</v>
      </c>
      <c r="F417" s="235" t="s">
        <v>152</v>
      </c>
      <c r="G417" s="139">
        <v>4287</v>
      </c>
      <c r="H417" s="139">
        <v>35781007.953154601</v>
      </c>
      <c r="I417" s="139">
        <v>2164</v>
      </c>
      <c r="J417" s="139">
        <f>IFERROR(H417/G417,"-")</f>
        <v>8346.3979363551662</v>
      </c>
      <c r="K417" s="139">
        <f>IFERROR(H417/I417,"-")</f>
        <v>16534.661715875507</v>
      </c>
      <c r="L417" s="104">
        <f>I417/$D$417</f>
        <v>0.22406295299233797</v>
      </c>
    </row>
    <row r="418" spans="2:12">
      <c r="B418" s="341"/>
      <c r="C418" s="341"/>
      <c r="D418" s="351"/>
      <c r="E418" s="264">
        <v>1102</v>
      </c>
      <c r="F418" s="236" t="s">
        <v>153</v>
      </c>
      <c r="G418" s="140">
        <v>16302</v>
      </c>
      <c r="H418" s="140">
        <v>121929432.89349499</v>
      </c>
      <c r="I418" s="140">
        <v>3741</v>
      </c>
      <c r="J418" s="140">
        <f t="shared" ref="J418:J423" si="177">IFERROR(H418/G418,"-")</f>
        <v>7479.415586645503</v>
      </c>
      <c r="K418" s="140">
        <f t="shared" ref="K418:K423" si="178">IFERROR(H418/I418,"-")</f>
        <v>32592.738009488105</v>
      </c>
      <c r="L418" s="105">
        <f t="shared" ref="L418:L423" si="179">I418/$D$417</f>
        <v>0.38734727686891696</v>
      </c>
    </row>
    <row r="419" spans="2:12" ht="24">
      <c r="B419" s="341"/>
      <c r="C419" s="341"/>
      <c r="D419" s="351"/>
      <c r="E419" s="264">
        <v>1103</v>
      </c>
      <c r="F419" s="237" t="s">
        <v>154</v>
      </c>
      <c r="G419" s="140">
        <v>9202</v>
      </c>
      <c r="H419" s="140">
        <v>88775154.901495501</v>
      </c>
      <c r="I419" s="140">
        <v>3049</v>
      </c>
      <c r="J419" s="140">
        <f t="shared" si="177"/>
        <v>9647.376103183602</v>
      </c>
      <c r="K419" s="140">
        <f t="shared" si="178"/>
        <v>29116.154444570515</v>
      </c>
      <c r="L419" s="105">
        <f t="shared" si="179"/>
        <v>0.31569683164216195</v>
      </c>
    </row>
    <row r="420" spans="2:12" ht="24">
      <c r="B420" s="341"/>
      <c r="C420" s="341"/>
      <c r="D420" s="351"/>
      <c r="E420" s="264">
        <v>1113</v>
      </c>
      <c r="F420" s="237" t="s">
        <v>155</v>
      </c>
      <c r="G420" s="140">
        <v>4724</v>
      </c>
      <c r="H420" s="140">
        <v>22577031.8427095</v>
      </c>
      <c r="I420" s="140">
        <v>1609</v>
      </c>
      <c r="J420" s="140">
        <f t="shared" si="177"/>
        <v>4779.2192723771168</v>
      </c>
      <c r="K420" s="140">
        <f t="shared" si="178"/>
        <v>14031.716496401181</v>
      </c>
      <c r="L420" s="106">
        <f t="shared" si="179"/>
        <v>0.16659763926278734</v>
      </c>
    </row>
    <row r="421" spans="2:12" ht="24">
      <c r="B421" s="341"/>
      <c r="C421" s="341"/>
      <c r="D421" s="351"/>
      <c r="E421" s="264">
        <v>1905</v>
      </c>
      <c r="F421" s="237" t="s">
        <v>156</v>
      </c>
      <c r="G421" s="140">
        <v>7715</v>
      </c>
      <c r="H421" s="140">
        <v>47671079.829120196</v>
      </c>
      <c r="I421" s="140">
        <v>2400</v>
      </c>
      <c r="J421" s="140">
        <f t="shared" si="177"/>
        <v>6179.0122915256252</v>
      </c>
      <c r="K421" s="140">
        <f t="shared" si="178"/>
        <v>19862.949928800081</v>
      </c>
      <c r="L421" s="105">
        <f t="shared" si="179"/>
        <v>0.24849865396562434</v>
      </c>
    </row>
    <row r="422" spans="2:12">
      <c r="B422" s="341"/>
      <c r="C422" s="341"/>
      <c r="D422" s="351"/>
      <c r="E422" s="333" t="s">
        <v>157</v>
      </c>
      <c r="F422" s="333"/>
      <c r="G422" s="141">
        <v>2210</v>
      </c>
      <c r="H422" s="141">
        <v>18924022.580024499</v>
      </c>
      <c r="I422" s="141">
        <v>874</v>
      </c>
      <c r="J422" s="142">
        <f t="shared" si="177"/>
        <v>8562.9061448074663</v>
      </c>
      <c r="K422" s="142">
        <f t="shared" si="178"/>
        <v>21652.199748311785</v>
      </c>
      <c r="L422" s="175">
        <f t="shared" si="179"/>
        <v>9.0494926485814864E-2</v>
      </c>
    </row>
    <row r="423" spans="2:12">
      <c r="B423" s="342"/>
      <c r="C423" s="342"/>
      <c r="D423" s="352"/>
      <c r="E423" s="345" t="s">
        <v>165</v>
      </c>
      <c r="F423" s="346"/>
      <c r="G423" s="127">
        <v>19961</v>
      </c>
      <c r="H423" s="127">
        <v>335657729.99999899</v>
      </c>
      <c r="I423" s="127">
        <v>4601</v>
      </c>
      <c r="J423" s="127">
        <f t="shared" si="177"/>
        <v>16815.677070287009</v>
      </c>
      <c r="K423" s="127">
        <f t="shared" si="178"/>
        <v>72953.212345142136</v>
      </c>
      <c r="L423" s="102">
        <f t="shared" si="179"/>
        <v>0.47639262787326569</v>
      </c>
    </row>
    <row r="424" spans="2:12">
      <c r="B424" s="340">
        <v>61</v>
      </c>
      <c r="C424" s="340" t="s">
        <v>19</v>
      </c>
      <c r="D424" s="350">
        <f>市区町村別_歯科医療費!$D$66</f>
        <v>8401</v>
      </c>
      <c r="E424" s="265">
        <v>1101</v>
      </c>
      <c r="F424" s="235" t="s">
        <v>152</v>
      </c>
      <c r="G424" s="139">
        <v>4195</v>
      </c>
      <c r="H424" s="139">
        <v>33973971.269841202</v>
      </c>
      <c r="I424" s="139">
        <v>2087</v>
      </c>
      <c r="J424" s="139">
        <f>IFERROR(H424/G424,"-")</f>
        <v>8098.682066708272</v>
      </c>
      <c r="K424" s="139">
        <f>IFERROR(H424/I424,"-")</f>
        <v>16278.855423977577</v>
      </c>
      <c r="L424" s="104">
        <f>I424/$D$424</f>
        <v>0.24842280680871326</v>
      </c>
    </row>
    <row r="425" spans="2:12">
      <c r="B425" s="341"/>
      <c r="C425" s="341"/>
      <c r="D425" s="351"/>
      <c r="E425" s="264">
        <v>1102</v>
      </c>
      <c r="F425" s="236" t="s">
        <v>153</v>
      </c>
      <c r="G425" s="140">
        <v>16046</v>
      </c>
      <c r="H425" s="140">
        <v>131583619.148601</v>
      </c>
      <c r="I425" s="140">
        <v>3669</v>
      </c>
      <c r="J425" s="140">
        <f t="shared" ref="J425:J430" si="180">IFERROR(H425/G425,"-")</f>
        <v>8200.4000466534344</v>
      </c>
      <c r="K425" s="140">
        <f t="shared" ref="K425:K430" si="181">IFERROR(H425/I425,"-")</f>
        <v>35863.619282802123</v>
      </c>
      <c r="L425" s="105">
        <f t="shared" ref="L425:L430" si="182">I425/$D$424</f>
        <v>0.43673372217593143</v>
      </c>
    </row>
    <row r="426" spans="2:12" ht="24">
      <c r="B426" s="341"/>
      <c r="C426" s="341"/>
      <c r="D426" s="351"/>
      <c r="E426" s="264">
        <v>1103</v>
      </c>
      <c r="F426" s="237" t="s">
        <v>154</v>
      </c>
      <c r="G426" s="140">
        <v>6930</v>
      </c>
      <c r="H426" s="140">
        <v>73250384.350984097</v>
      </c>
      <c r="I426" s="140">
        <v>2459</v>
      </c>
      <c r="J426" s="140">
        <f t="shared" si="180"/>
        <v>10570.041031888037</v>
      </c>
      <c r="K426" s="140">
        <f t="shared" si="181"/>
        <v>29788.688227321716</v>
      </c>
      <c r="L426" s="105">
        <f t="shared" si="182"/>
        <v>0.29270324961314131</v>
      </c>
    </row>
    <row r="427" spans="2:12" ht="24">
      <c r="B427" s="341"/>
      <c r="C427" s="341"/>
      <c r="D427" s="351"/>
      <c r="E427" s="264">
        <v>1113</v>
      </c>
      <c r="F427" s="237" t="s">
        <v>155</v>
      </c>
      <c r="G427" s="140">
        <v>2241</v>
      </c>
      <c r="H427" s="140">
        <v>11633383.4643484</v>
      </c>
      <c r="I427" s="140">
        <v>796</v>
      </c>
      <c r="J427" s="140">
        <f t="shared" si="180"/>
        <v>5191.1572799412761</v>
      </c>
      <c r="K427" s="140">
        <f t="shared" si="181"/>
        <v>14614.803347171357</v>
      </c>
      <c r="L427" s="106">
        <f t="shared" si="182"/>
        <v>9.4750624925604099E-2</v>
      </c>
    </row>
    <row r="428" spans="2:12" ht="24">
      <c r="B428" s="341"/>
      <c r="C428" s="341"/>
      <c r="D428" s="351"/>
      <c r="E428" s="264">
        <v>1905</v>
      </c>
      <c r="F428" s="237" t="s">
        <v>156</v>
      </c>
      <c r="G428" s="140">
        <v>6096</v>
      </c>
      <c r="H428" s="140">
        <v>41073372.801362298</v>
      </c>
      <c r="I428" s="140">
        <v>2047</v>
      </c>
      <c r="J428" s="140">
        <f t="shared" si="180"/>
        <v>6737.7580054728178</v>
      </c>
      <c r="K428" s="140">
        <f t="shared" si="181"/>
        <v>20065.1552522532</v>
      </c>
      <c r="L428" s="105">
        <f t="shared" si="182"/>
        <v>0.24366146887275325</v>
      </c>
    </row>
    <row r="429" spans="2:12">
      <c r="B429" s="341"/>
      <c r="C429" s="341"/>
      <c r="D429" s="351"/>
      <c r="E429" s="333" t="s">
        <v>157</v>
      </c>
      <c r="F429" s="333"/>
      <c r="G429" s="141">
        <v>1810</v>
      </c>
      <c r="H429" s="141">
        <v>17484858.9648619</v>
      </c>
      <c r="I429" s="141">
        <v>559</v>
      </c>
      <c r="J429" s="142">
        <f t="shared" si="180"/>
        <v>9660.1430745093367</v>
      </c>
      <c r="K429" s="142">
        <f t="shared" si="181"/>
        <v>31278.817468447047</v>
      </c>
      <c r="L429" s="175">
        <f t="shared" si="182"/>
        <v>6.6539697655041072E-2</v>
      </c>
    </row>
    <row r="430" spans="2:12">
      <c r="B430" s="342"/>
      <c r="C430" s="342"/>
      <c r="D430" s="352"/>
      <c r="E430" s="345" t="s">
        <v>165</v>
      </c>
      <c r="F430" s="346"/>
      <c r="G430" s="127">
        <v>18529</v>
      </c>
      <c r="H430" s="127">
        <v>308999589.99999899</v>
      </c>
      <c r="I430" s="127">
        <v>4172</v>
      </c>
      <c r="J430" s="127">
        <f t="shared" si="180"/>
        <v>16676.538938960493</v>
      </c>
      <c r="K430" s="127">
        <f t="shared" si="181"/>
        <v>74065.098274208765</v>
      </c>
      <c r="L430" s="102">
        <f t="shared" si="182"/>
        <v>0.49660754672062851</v>
      </c>
    </row>
    <row r="431" spans="2:12">
      <c r="B431" s="340">
        <v>62</v>
      </c>
      <c r="C431" s="340" t="s">
        <v>20</v>
      </c>
      <c r="D431" s="350">
        <f>市区町村別_歯科医療費!$D$67</f>
        <v>12392</v>
      </c>
      <c r="E431" s="265">
        <v>1101</v>
      </c>
      <c r="F431" s="235" t="s">
        <v>152</v>
      </c>
      <c r="G431" s="139">
        <v>7172</v>
      </c>
      <c r="H431" s="139">
        <v>55000052.322829202</v>
      </c>
      <c r="I431" s="139">
        <v>3555</v>
      </c>
      <c r="J431" s="139">
        <f>IFERROR(H431/G431,"-")</f>
        <v>7668.718951872449</v>
      </c>
      <c r="K431" s="139">
        <f>IFERROR(H431/I431,"-")</f>
        <v>15471.182087996962</v>
      </c>
      <c r="L431" s="104">
        <f>I431/$D$431</f>
        <v>0.28687863137508068</v>
      </c>
    </row>
    <row r="432" spans="2:12">
      <c r="B432" s="341"/>
      <c r="C432" s="341"/>
      <c r="D432" s="351"/>
      <c r="E432" s="264">
        <v>1102</v>
      </c>
      <c r="F432" s="236" t="s">
        <v>153</v>
      </c>
      <c r="G432" s="140">
        <v>27454</v>
      </c>
      <c r="H432" s="140">
        <v>218926410.983729</v>
      </c>
      <c r="I432" s="140">
        <v>6228</v>
      </c>
      <c r="J432" s="140">
        <f t="shared" ref="J432:J437" si="183">IFERROR(H432/G432,"-")</f>
        <v>7974.299227206564</v>
      </c>
      <c r="K432" s="140">
        <f t="shared" ref="K432:K437" si="184">IFERROR(H432/I432,"-")</f>
        <v>35151.960658916025</v>
      </c>
      <c r="L432" s="105">
        <f t="shared" ref="L432:L437" si="185">I432/$D$431</f>
        <v>0.50258231116849583</v>
      </c>
    </row>
    <row r="433" spans="2:12" ht="24">
      <c r="B433" s="341"/>
      <c r="C433" s="341"/>
      <c r="D433" s="351"/>
      <c r="E433" s="264">
        <v>1103</v>
      </c>
      <c r="F433" s="237" t="s">
        <v>154</v>
      </c>
      <c r="G433" s="140">
        <v>12472</v>
      </c>
      <c r="H433" s="140">
        <v>125580095.375466</v>
      </c>
      <c r="I433" s="140">
        <v>4031</v>
      </c>
      <c r="J433" s="140">
        <f t="shared" si="183"/>
        <v>10068.962105152823</v>
      </c>
      <c r="K433" s="140">
        <f t="shared" si="184"/>
        <v>31153.583571189782</v>
      </c>
      <c r="L433" s="105">
        <f t="shared" si="185"/>
        <v>0.32529051000645576</v>
      </c>
    </row>
    <row r="434" spans="2:12" ht="24">
      <c r="B434" s="341"/>
      <c r="C434" s="341"/>
      <c r="D434" s="351"/>
      <c r="E434" s="264">
        <v>1113</v>
      </c>
      <c r="F434" s="237" t="s">
        <v>155</v>
      </c>
      <c r="G434" s="140">
        <v>3292</v>
      </c>
      <c r="H434" s="140">
        <v>17631139.3600333</v>
      </c>
      <c r="I434" s="140">
        <v>1257</v>
      </c>
      <c r="J434" s="140">
        <f t="shared" si="183"/>
        <v>5355.7531470332015</v>
      </c>
      <c r="K434" s="140">
        <f t="shared" si="184"/>
        <v>14026.36385046404</v>
      </c>
      <c r="L434" s="106">
        <f t="shared" si="185"/>
        <v>0.10143641058747579</v>
      </c>
    </row>
    <row r="435" spans="2:12" ht="24">
      <c r="B435" s="341"/>
      <c r="C435" s="341"/>
      <c r="D435" s="351"/>
      <c r="E435" s="264">
        <v>1905</v>
      </c>
      <c r="F435" s="237" t="s">
        <v>156</v>
      </c>
      <c r="G435" s="140">
        <v>11451</v>
      </c>
      <c r="H435" s="140">
        <v>68486906.366034493</v>
      </c>
      <c r="I435" s="140">
        <v>3749</v>
      </c>
      <c r="J435" s="140">
        <f t="shared" si="183"/>
        <v>5980.8668558234649</v>
      </c>
      <c r="K435" s="140">
        <f t="shared" si="184"/>
        <v>18268.046510011867</v>
      </c>
      <c r="L435" s="105">
        <f t="shared" si="185"/>
        <v>0.30253389283408649</v>
      </c>
    </row>
    <row r="436" spans="2:12">
      <c r="B436" s="341"/>
      <c r="C436" s="341"/>
      <c r="D436" s="351"/>
      <c r="E436" s="333" t="s">
        <v>157</v>
      </c>
      <c r="F436" s="333"/>
      <c r="G436" s="141">
        <v>2266</v>
      </c>
      <c r="H436" s="141">
        <v>15520635.5919064</v>
      </c>
      <c r="I436" s="141">
        <v>966</v>
      </c>
      <c r="J436" s="142">
        <f t="shared" si="183"/>
        <v>6849.3537475315097</v>
      </c>
      <c r="K436" s="142">
        <f t="shared" si="184"/>
        <v>16066.910550627743</v>
      </c>
      <c r="L436" s="175">
        <f t="shared" si="185"/>
        <v>7.7953518398967081E-2</v>
      </c>
    </row>
    <row r="437" spans="2:12">
      <c r="B437" s="342"/>
      <c r="C437" s="342"/>
      <c r="D437" s="352"/>
      <c r="E437" s="345" t="s">
        <v>165</v>
      </c>
      <c r="F437" s="346"/>
      <c r="G437" s="127">
        <v>32344</v>
      </c>
      <c r="H437" s="127">
        <v>501145239.99999899</v>
      </c>
      <c r="I437" s="127">
        <v>7106</v>
      </c>
      <c r="J437" s="124">
        <f t="shared" si="183"/>
        <v>15494.225822409071</v>
      </c>
      <c r="K437" s="124">
        <f t="shared" si="184"/>
        <v>70524.238671545027</v>
      </c>
      <c r="L437" s="173">
        <f t="shared" si="185"/>
        <v>0.5734344738540994</v>
      </c>
    </row>
    <row r="438" spans="2:12">
      <c r="B438" s="340">
        <v>63</v>
      </c>
      <c r="C438" s="340" t="s">
        <v>31</v>
      </c>
      <c r="D438" s="350">
        <f>市区町村別_歯科医療費!$D$68</f>
        <v>9042</v>
      </c>
      <c r="E438" s="265">
        <v>1101</v>
      </c>
      <c r="F438" s="235" t="s">
        <v>152</v>
      </c>
      <c r="G438" s="139">
        <v>6129</v>
      </c>
      <c r="H438" s="139">
        <v>49241160.610472798</v>
      </c>
      <c r="I438" s="139">
        <v>2656</v>
      </c>
      <c r="J438" s="139">
        <f>IFERROR(H438/G438,"-")</f>
        <v>8034.1263844791647</v>
      </c>
      <c r="K438" s="139">
        <f>IFERROR(H438/I438,"-")</f>
        <v>18539.593603340662</v>
      </c>
      <c r="L438" s="104">
        <f>I438/$D$438</f>
        <v>0.29374032293740321</v>
      </c>
    </row>
    <row r="439" spans="2:12">
      <c r="B439" s="341"/>
      <c r="C439" s="341"/>
      <c r="D439" s="351"/>
      <c r="E439" s="264">
        <v>1102</v>
      </c>
      <c r="F439" s="236" t="s">
        <v>153</v>
      </c>
      <c r="G439" s="140">
        <v>21794</v>
      </c>
      <c r="H439" s="140">
        <v>167111706.456588</v>
      </c>
      <c r="I439" s="140">
        <v>4707</v>
      </c>
      <c r="J439" s="140">
        <f t="shared" ref="J439:J444" si="186">IFERROR(H439/G439,"-")</f>
        <v>7667.7850076437553</v>
      </c>
      <c r="K439" s="140">
        <f t="shared" ref="K439:K444" si="187">IFERROR(H439/I439,"-")</f>
        <v>35502.805705669853</v>
      </c>
      <c r="L439" s="105">
        <f t="shared" ref="L439:L444" si="188">I439/$D$438</f>
        <v>0.52057067020570669</v>
      </c>
    </row>
    <row r="440" spans="2:12" ht="24">
      <c r="B440" s="341"/>
      <c r="C440" s="341"/>
      <c r="D440" s="351"/>
      <c r="E440" s="264">
        <v>1103</v>
      </c>
      <c r="F440" s="237" t="s">
        <v>154</v>
      </c>
      <c r="G440" s="140">
        <v>9695</v>
      </c>
      <c r="H440" s="140">
        <v>95543034.961569801</v>
      </c>
      <c r="I440" s="140">
        <v>3084</v>
      </c>
      <c r="J440" s="140">
        <f t="shared" si="186"/>
        <v>9854.87725235377</v>
      </c>
      <c r="K440" s="140">
        <f t="shared" si="187"/>
        <v>30980.231829302789</v>
      </c>
      <c r="L440" s="105">
        <f t="shared" si="188"/>
        <v>0.34107498341074982</v>
      </c>
    </row>
    <row r="441" spans="2:12" ht="24">
      <c r="B441" s="341"/>
      <c r="C441" s="341"/>
      <c r="D441" s="351"/>
      <c r="E441" s="264">
        <v>1113</v>
      </c>
      <c r="F441" s="237" t="s">
        <v>155</v>
      </c>
      <c r="G441" s="140">
        <v>3775</v>
      </c>
      <c r="H441" s="140">
        <v>20469631.011433698</v>
      </c>
      <c r="I441" s="140">
        <v>1183</v>
      </c>
      <c r="J441" s="140">
        <f t="shared" si="186"/>
        <v>5422.4188109758143</v>
      </c>
      <c r="K441" s="140">
        <f t="shared" si="187"/>
        <v>17303.153855818848</v>
      </c>
      <c r="L441" s="106">
        <f t="shared" si="188"/>
        <v>0.13083388630833886</v>
      </c>
    </row>
    <row r="442" spans="2:12" ht="24">
      <c r="B442" s="341"/>
      <c r="C442" s="341"/>
      <c r="D442" s="351"/>
      <c r="E442" s="264">
        <v>1905</v>
      </c>
      <c r="F442" s="237" t="s">
        <v>156</v>
      </c>
      <c r="G442" s="140">
        <v>7618</v>
      </c>
      <c r="H442" s="140">
        <v>48371477.798982397</v>
      </c>
      <c r="I442" s="140">
        <v>2500</v>
      </c>
      <c r="J442" s="140">
        <f t="shared" si="186"/>
        <v>6349.6295351775261</v>
      </c>
      <c r="K442" s="140">
        <f t="shared" si="187"/>
        <v>19348.591119592958</v>
      </c>
      <c r="L442" s="105">
        <f t="shared" si="188"/>
        <v>0.27648750276487505</v>
      </c>
    </row>
    <row r="443" spans="2:12">
      <c r="B443" s="341"/>
      <c r="C443" s="341"/>
      <c r="D443" s="351"/>
      <c r="E443" s="333" t="s">
        <v>157</v>
      </c>
      <c r="F443" s="333"/>
      <c r="G443" s="141">
        <v>2813</v>
      </c>
      <c r="H443" s="141">
        <v>23272149.1609523</v>
      </c>
      <c r="I443" s="276">
        <v>954</v>
      </c>
      <c r="J443" s="209">
        <f t="shared" si="186"/>
        <v>8273.0711556886945</v>
      </c>
      <c r="K443" s="209">
        <f t="shared" si="187"/>
        <v>24394.286332235115</v>
      </c>
      <c r="L443" s="210">
        <f t="shared" si="188"/>
        <v>0.10550763105507631</v>
      </c>
    </row>
    <row r="444" spans="2:12">
      <c r="B444" s="342"/>
      <c r="C444" s="342"/>
      <c r="D444" s="352"/>
      <c r="E444" s="345" t="s">
        <v>165</v>
      </c>
      <c r="F444" s="346"/>
      <c r="G444" s="127">
        <v>24644</v>
      </c>
      <c r="H444" s="127">
        <v>404009159.99999899</v>
      </c>
      <c r="I444" s="127">
        <v>5213</v>
      </c>
      <c r="J444" s="127">
        <f t="shared" si="186"/>
        <v>16393.814315857773</v>
      </c>
      <c r="K444" s="127">
        <f t="shared" si="187"/>
        <v>77500.318434682325</v>
      </c>
      <c r="L444" s="102">
        <f t="shared" si="188"/>
        <v>0.57653174076531744</v>
      </c>
    </row>
    <row r="445" spans="2:12">
      <c r="B445" s="340">
        <v>64</v>
      </c>
      <c r="C445" s="340" t="s">
        <v>52</v>
      </c>
      <c r="D445" s="350">
        <f>市区町村別_歯科医療費!$D$69</f>
        <v>9557</v>
      </c>
      <c r="E445" s="265">
        <v>1101</v>
      </c>
      <c r="F445" s="235" t="s">
        <v>152</v>
      </c>
      <c r="G445" s="139">
        <v>5145</v>
      </c>
      <c r="H445" s="139">
        <v>41703659.2297424</v>
      </c>
      <c r="I445" s="139">
        <v>2610</v>
      </c>
      <c r="J445" s="139">
        <f>IFERROR(H445/G445,"-")</f>
        <v>8105.6674887740328</v>
      </c>
      <c r="K445" s="139">
        <f>IFERROR(H445/I445,"-")</f>
        <v>15978.413497985593</v>
      </c>
      <c r="L445" s="104">
        <f>I445/$D$445</f>
        <v>0.27309825258972481</v>
      </c>
    </row>
    <row r="446" spans="2:12">
      <c r="B446" s="341"/>
      <c r="C446" s="341"/>
      <c r="D446" s="351"/>
      <c r="E446" s="264">
        <v>1102</v>
      </c>
      <c r="F446" s="236" t="s">
        <v>153</v>
      </c>
      <c r="G446" s="140">
        <v>19913</v>
      </c>
      <c r="H446" s="140">
        <v>164429269.07589599</v>
      </c>
      <c r="I446" s="140">
        <v>4254</v>
      </c>
      <c r="J446" s="140">
        <f t="shared" ref="J446:J451" si="189">IFERROR(H446/G446,"-")</f>
        <v>8257.3830701499519</v>
      </c>
      <c r="K446" s="140">
        <f t="shared" ref="K446:K451" si="190">IFERROR(H446/I446,"-")</f>
        <v>38652.860619627645</v>
      </c>
      <c r="L446" s="105">
        <f t="shared" ref="L446:L451" si="191">I446/$D$445</f>
        <v>0.44511876111750548</v>
      </c>
    </row>
    <row r="447" spans="2:12" ht="24">
      <c r="B447" s="341"/>
      <c r="C447" s="341"/>
      <c r="D447" s="351"/>
      <c r="E447" s="264">
        <v>1103</v>
      </c>
      <c r="F447" s="237" t="s">
        <v>154</v>
      </c>
      <c r="G447" s="140">
        <v>8732</v>
      </c>
      <c r="H447" s="140">
        <v>87512141.3906371</v>
      </c>
      <c r="I447" s="140">
        <v>3055</v>
      </c>
      <c r="J447" s="140">
        <f t="shared" si="189"/>
        <v>10022.004282024405</v>
      </c>
      <c r="K447" s="140">
        <f t="shared" si="190"/>
        <v>28645.545463383667</v>
      </c>
      <c r="L447" s="105">
        <f t="shared" si="191"/>
        <v>0.3196609814795438</v>
      </c>
    </row>
    <row r="448" spans="2:12" ht="24">
      <c r="B448" s="341"/>
      <c r="C448" s="341"/>
      <c r="D448" s="351"/>
      <c r="E448" s="264">
        <v>1113</v>
      </c>
      <c r="F448" s="237" t="s">
        <v>155</v>
      </c>
      <c r="G448" s="140">
        <v>4634</v>
      </c>
      <c r="H448" s="140">
        <v>23712099.119408298</v>
      </c>
      <c r="I448" s="140">
        <v>1507</v>
      </c>
      <c r="J448" s="140">
        <f t="shared" si="189"/>
        <v>5116.982977861092</v>
      </c>
      <c r="K448" s="140">
        <f t="shared" si="190"/>
        <v>15734.637770012143</v>
      </c>
      <c r="L448" s="106">
        <f t="shared" si="191"/>
        <v>0.15768546615046564</v>
      </c>
    </row>
    <row r="449" spans="2:12" ht="24">
      <c r="B449" s="341"/>
      <c r="C449" s="341"/>
      <c r="D449" s="351"/>
      <c r="E449" s="264">
        <v>1905</v>
      </c>
      <c r="F449" s="237" t="s">
        <v>156</v>
      </c>
      <c r="G449" s="140">
        <v>7729</v>
      </c>
      <c r="H449" s="140">
        <v>52995468.141580597</v>
      </c>
      <c r="I449" s="140">
        <v>2634</v>
      </c>
      <c r="J449" s="140">
        <f t="shared" si="189"/>
        <v>6856.7043785199376</v>
      </c>
      <c r="K449" s="140">
        <f t="shared" si="190"/>
        <v>20119.767707509716</v>
      </c>
      <c r="L449" s="105">
        <f t="shared" si="191"/>
        <v>0.27560950088940045</v>
      </c>
    </row>
    <row r="450" spans="2:12">
      <c r="B450" s="341"/>
      <c r="C450" s="341"/>
      <c r="D450" s="351"/>
      <c r="E450" s="333" t="s">
        <v>157</v>
      </c>
      <c r="F450" s="333"/>
      <c r="G450" s="141">
        <v>2825</v>
      </c>
      <c r="H450" s="141">
        <v>25115303.042734999</v>
      </c>
      <c r="I450" s="141">
        <v>1035</v>
      </c>
      <c r="J450" s="142">
        <f t="shared" si="189"/>
        <v>8890.3727584902645</v>
      </c>
      <c r="K450" s="142">
        <f t="shared" si="190"/>
        <v>24265.993278004829</v>
      </c>
      <c r="L450" s="175">
        <f t="shared" si="191"/>
        <v>0.10829758292351156</v>
      </c>
    </row>
    <row r="451" spans="2:12">
      <c r="B451" s="342"/>
      <c r="C451" s="342"/>
      <c r="D451" s="352"/>
      <c r="E451" s="345" t="s">
        <v>165</v>
      </c>
      <c r="F451" s="346"/>
      <c r="G451" s="127">
        <v>24131</v>
      </c>
      <c r="H451" s="127">
        <v>395467939.99999899</v>
      </c>
      <c r="I451" s="127">
        <v>5185</v>
      </c>
      <c r="J451" s="124">
        <f t="shared" si="189"/>
        <v>16388.377605569556</v>
      </c>
      <c r="K451" s="124">
        <f t="shared" si="190"/>
        <v>76271.540983606363</v>
      </c>
      <c r="L451" s="173">
        <f t="shared" si="191"/>
        <v>0.542534268075756</v>
      </c>
    </row>
    <row r="452" spans="2:12">
      <c r="B452" s="340">
        <v>65</v>
      </c>
      <c r="C452" s="340" t="s">
        <v>12</v>
      </c>
      <c r="D452" s="350">
        <f>市区町村別_歯科医療費!$D$70</f>
        <v>4628</v>
      </c>
      <c r="E452" s="265">
        <v>1101</v>
      </c>
      <c r="F452" s="235" t="s">
        <v>152</v>
      </c>
      <c r="G452" s="139">
        <v>2320</v>
      </c>
      <c r="H452" s="139">
        <v>16870466.821067799</v>
      </c>
      <c r="I452" s="139">
        <v>1249</v>
      </c>
      <c r="J452" s="139">
        <f>IFERROR(H452/G452,"-")</f>
        <v>7271.7529401154306</v>
      </c>
      <c r="K452" s="139">
        <f>IFERROR(H452/I452,"-")</f>
        <v>13507.17920021441</v>
      </c>
      <c r="L452" s="104">
        <f>I452/$D$452</f>
        <v>0.26987899740708732</v>
      </c>
    </row>
    <row r="453" spans="2:12">
      <c r="B453" s="341"/>
      <c r="C453" s="341"/>
      <c r="D453" s="351"/>
      <c r="E453" s="264">
        <v>1102</v>
      </c>
      <c r="F453" s="236" t="s">
        <v>153</v>
      </c>
      <c r="G453" s="140">
        <v>9508</v>
      </c>
      <c r="H453" s="140">
        <v>73740853.575036004</v>
      </c>
      <c r="I453" s="140">
        <v>2253</v>
      </c>
      <c r="J453" s="140">
        <f t="shared" ref="J453:J458" si="192">IFERROR(H453/G453,"-")</f>
        <v>7755.664027664704</v>
      </c>
      <c r="K453" s="140">
        <f t="shared" ref="K453:K458" si="193">IFERROR(H453/I453,"-")</f>
        <v>32730.07260321172</v>
      </c>
      <c r="L453" s="105">
        <f t="shared" ref="L453:L458" si="194">I453/$D$452</f>
        <v>0.48681936041486601</v>
      </c>
    </row>
    <row r="454" spans="2:12" ht="24">
      <c r="B454" s="341"/>
      <c r="C454" s="341"/>
      <c r="D454" s="351"/>
      <c r="E454" s="264">
        <v>1103</v>
      </c>
      <c r="F454" s="237" t="s">
        <v>154</v>
      </c>
      <c r="G454" s="140">
        <v>3605</v>
      </c>
      <c r="H454" s="140">
        <v>36090100.695165902</v>
      </c>
      <c r="I454" s="140">
        <v>1389</v>
      </c>
      <c r="J454" s="140">
        <f t="shared" si="192"/>
        <v>10011.123632500943</v>
      </c>
      <c r="K454" s="140">
        <f t="shared" si="193"/>
        <v>25982.793877009288</v>
      </c>
      <c r="L454" s="105">
        <f t="shared" si="194"/>
        <v>0.30012964563526362</v>
      </c>
    </row>
    <row r="455" spans="2:12" ht="24">
      <c r="B455" s="341"/>
      <c r="C455" s="341"/>
      <c r="D455" s="351"/>
      <c r="E455" s="264">
        <v>1113</v>
      </c>
      <c r="F455" s="237" t="s">
        <v>155</v>
      </c>
      <c r="G455" s="140">
        <v>1532</v>
      </c>
      <c r="H455" s="140">
        <v>8439897.2499999907</v>
      </c>
      <c r="I455" s="140">
        <v>486</v>
      </c>
      <c r="J455" s="140">
        <f t="shared" si="192"/>
        <v>5509.0713120104374</v>
      </c>
      <c r="K455" s="140">
        <f t="shared" si="193"/>
        <v>17366.043724279818</v>
      </c>
      <c r="L455" s="106">
        <f t="shared" si="194"/>
        <v>0.10501296456352636</v>
      </c>
    </row>
    <row r="456" spans="2:12" ht="24">
      <c r="B456" s="341"/>
      <c r="C456" s="341"/>
      <c r="D456" s="351"/>
      <c r="E456" s="264">
        <v>1905</v>
      </c>
      <c r="F456" s="237" t="s">
        <v>156</v>
      </c>
      <c r="G456" s="140">
        <v>4113</v>
      </c>
      <c r="H456" s="140">
        <v>26710137.148629099</v>
      </c>
      <c r="I456" s="140">
        <v>1398</v>
      </c>
      <c r="J456" s="140">
        <f t="shared" si="192"/>
        <v>6494.0766225696816</v>
      </c>
      <c r="K456" s="140">
        <f t="shared" si="193"/>
        <v>19105.963625628825</v>
      </c>
      <c r="L456" s="105">
        <f t="shared" si="194"/>
        <v>0.30207433016421781</v>
      </c>
    </row>
    <row r="457" spans="2:12">
      <c r="B457" s="341"/>
      <c r="C457" s="341"/>
      <c r="D457" s="351"/>
      <c r="E457" s="333" t="s">
        <v>157</v>
      </c>
      <c r="F457" s="333"/>
      <c r="G457" s="141">
        <v>1317</v>
      </c>
      <c r="H457" s="141">
        <v>7851374.5101009998</v>
      </c>
      <c r="I457" s="141">
        <v>446</v>
      </c>
      <c r="J457" s="142">
        <f t="shared" si="192"/>
        <v>5961.5599924836752</v>
      </c>
      <c r="K457" s="142">
        <f t="shared" si="193"/>
        <v>17603.97872219955</v>
      </c>
      <c r="L457" s="175">
        <f t="shared" si="194"/>
        <v>9.6369922212618836E-2</v>
      </c>
    </row>
    <row r="458" spans="2:12">
      <c r="B458" s="342"/>
      <c r="C458" s="342"/>
      <c r="D458" s="352"/>
      <c r="E458" s="345" t="s">
        <v>165</v>
      </c>
      <c r="F458" s="346"/>
      <c r="G458" s="127">
        <v>11176</v>
      </c>
      <c r="H458" s="127">
        <v>169702829.99999899</v>
      </c>
      <c r="I458" s="127">
        <v>2560</v>
      </c>
      <c r="J458" s="124">
        <f t="shared" si="192"/>
        <v>15184.576771653452</v>
      </c>
      <c r="K458" s="124">
        <f t="shared" si="193"/>
        <v>66290.167968749607</v>
      </c>
      <c r="L458" s="173">
        <f t="shared" si="194"/>
        <v>0.55315471045808129</v>
      </c>
    </row>
    <row r="459" spans="2:12">
      <c r="B459" s="340">
        <v>66</v>
      </c>
      <c r="C459" s="340" t="s">
        <v>6</v>
      </c>
      <c r="D459" s="350">
        <f>市区町村別_歯科医療費!$D$71</f>
        <v>4761</v>
      </c>
      <c r="E459" s="265">
        <v>1101</v>
      </c>
      <c r="F459" s="235" t="s">
        <v>152</v>
      </c>
      <c r="G459" s="139">
        <v>2918</v>
      </c>
      <c r="H459" s="139">
        <v>24686178.8150183</v>
      </c>
      <c r="I459" s="139">
        <v>1481</v>
      </c>
      <c r="J459" s="139">
        <f>IFERROR(H459/G459,"-")</f>
        <v>8459.965323858225</v>
      </c>
      <c r="K459" s="139">
        <f>IFERROR(H459/I459,"-")</f>
        <v>16668.587991234504</v>
      </c>
      <c r="L459" s="104">
        <f>I459/$D$459</f>
        <v>0.31106910312959463</v>
      </c>
    </row>
    <row r="460" spans="2:12">
      <c r="B460" s="341"/>
      <c r="C460" s="341"/>
      <c r="D460" s="351"/>
      <c r="E460" s="264">
        <v>1102</v>
      </c>
      <c r="F460" s="236" t="s">
        <v>153</v>
      </c>
      <c r="G460" s="140">
        <v>11495</v>
      </c>
      <c r="H460" s="140">
        <v>93491978.303652197</v>
      </c>
      <c r="I460" s="140">
        <v>2694</v>
      </c>
      <c r="J460" s="140">
        <f t="shared" ref="J460:J465" si="195">IFERROR(H460/G460,"-")</f>
        <v>8133.2734496435141</v>
      </c>
      <c r="K460" s="140">
        <f t="shared" ref="K460:K465" si="196">IFERROR(H460/I460,"-")</f>
        <v>34703.778137955531</v>
      </c>
      <c r="L460" s="105">
        <f t="shared" ref="L460:L465" si="197">I460/$D$459</f>
        <v>0.56584751102709518</v>
      </c>
    </row>
    <row r="461" spans="2:12" ht="24">
      <c r="B461" s="341"/>
      <c r="C461" s="341"/>
      <c r="D461" s="351"/>
      <c r="E461" s="264">
        <v>1103</v>
      </c>
      <c r="F461" s="237" t="s">
        <v>154</v>
      </c>
      <c r="G461" s="140">
        <v>4349</v>
      </c>
      <c r="H461" s="140">
        <v>48090923.481240898</v>
      </c>
      <c r="I461" s="140">
        <v>1621</v>
      </c>
      <c r="J461" s="140">
        <f t="shared" si="195"/>
        <v>11057.926760460083</v>
      </c>
      <c r="K461" s="140">
        <f t="shared" si="196"/>
        <v>29667.441999531708</v>
      </c>
      <c r="L461" s="105">
        <f t="shared" si="197"/>
        <v>0.3404746901911363</v>
      </c>
    </row>
    <row r="462" spans="2:12" ht="24">
      <c r="B462" s="341"/>
      <c r="C462" s="341"/>
      <c r="D462" s="351"/>
      <c r="E462" s="264">
        <v>1113</v>
      </c>
      <c r="F462" s="237" t="s">
        <v>155</v>
      </c>
      <c r="G462" s="140">
        <v>1376</v>
      </c>
      <c r="H462" s="140">
        <v>7824638.2323346501</v>
      </c>
      <c r="I462" s="140">
        <v>497</v>
      </c>
      <c r="J462" s="140">
        <f t="shared" si="195"/>
        <v>5686.5103432664609</v>
      </c>
      <c r="K462" s="140">
        <f t="shared" si="196"/>
        <v>15743.738898057647</v>
      </c>
      <c r="L462" s="106">
        <f t="shared" si="197"/>
        <v>0.10438983406847301</v>
      </c>
    </row>
    <row r="463" spans="2:12" ht="24">
      <c r="B463" s="341"/>
      <c r="C463" s="341"/>
      <c r="D463" s="351"/>
      <c r="E463" s="264">
        <v>1905</v>
      </c>
      <c r="F463" s="237" t="s">
        <v>156</v>
      </c>
      <c r="G463" s="140">
        <v>5876</v>
      </c>
      <c r="H463" s="140">
        <v>36483507.854783997</v>
      </c>
      <c r="I463" s="140">
        <v>1707</v>
      </c>
      <c r="J463" s="140">
        <f t="shared" si="195"/>
        <v>6208.9019494186514</v>
      </c>
      <c r="K463" s="140">
        <f t="shared" si="196"/>
        <v>21372.880992843584</v>
      </c>
      <c r="L463" s="105">
        <f t="shared" si="197"/>
        <v>0.35853812224322623</v>
      </c>
    </row>
    <row r="464" spans="2:12">
      <c r="B464" s="341"/>
      <c r="C464" s="341"/>
      <c r="D464" s="351"/>
      <c r="E464" s="333" t="s">
        <v>157</v>
      </c>
      <c r="F464" s="333"/>
      <c r="G464" s="141">
        <v>719</v>
      </c>
      <c r="H464" s="141">
        <v>7464083.3129697004</v>
      </c>
      <c r="I464" s="141">
        <v>371</v>
      </c>
      <c r="J464" s="142">
        <f t="shared" si="195"/>
        <v>10381.200713448818</v>
      </c>
      <c r="K464" s="142">
        <f t="shared" si="196"/>
        <v>20118.822946009976</v>
      </c>
      <c r="L464" s="175">
        <f t="shared" si="197"/>
        <v>7.7924805713085479E-2</v>
      </c>
    </row>
    <row r="465" spans="2:12">
      <c r="B465" s="342"/>
      <c r="C465" s="342"/>
      <c r="D465" s="352"/>
      <c r="E465" s="345" t="s">
        <v>165</v>
      </c>
      <c r="F465" s="346"/>
      <c r="G465" s="127">
        <v>13346</v>
      </c>
      <c r="H465" s="127">
        <v>218041309.99999899</v>
      </c>
      <c r="I465" s="127">
        <v>2963</v>
      </c>
      <c r="J465" s="127">
        <f t="shared" si="195"/>
        <v>16337.577551326163</v>
      </c>
      <c r="K465" s="127">
        <f t="shared" si="196"/>
        <v>73588.022274721225</v>
      </c>
      <c r="L465" s="102">
        <f t="shared" si="197"/>
        <v>0.62234824616677165</v>
      </c>
    </row>
    <row r="466" spans="2:12">
      <c r="B466" s="340">
        <v>67</v>
      </c>
      <c r="C466" s="340" t="s">
        <v>7</v>
      </c>
      <c r="D466" s="350">
        <f>市区町村別_歯科医療費!$D$72</f>
        <v>2107</v>
      </c>
      <c r="E466" s="265">
        <v>1101</v>
      </c>
      <c r="F466" s="235" t="s">
        <v>152</v>
      </c>
      <c r="G466" s="139">
        <v>1003</v>
      </c>
      <c r="H466" s="139">
        <v>7054836.8333333302</v>
      </c>
      <c r="I466" s="139">
        <v>465</v>
      </c>
      <c r="J466" s="139">
        <f>IFERROR(H466/G466,"-")</f>
        <v>7033.7356264539685</v>
      </c>
      <c r="K466" s="139">
        <f>IFERROR(H466/I466,"-")</f>
        <v>15171.692114695334</v>
      </c>
      <c r="L466" s="104">
        <f>I466/$D$466</f>
        <v>0.22069292833412435</v>
      </c>
    </row>
    <row r="467" spans="2:12">
      <c r="B467" s="341"/>
      <c r="C467" s="341"/>
      <c r="D467" s="351"/>
      <c r="E467" s="264">
        <v>1102</v>
      </c>
      <c r="F467" s="236" t="s">
        <v>153</v>
      </c>
      <c r="G467" s="140">
        <v>3641</v>
      </c>
      <c r="H467" s="140">
        <v>28888423.6941473</v>
      </c>
      <c r="I467" s="140">
        <v>845</v>
      </c>
      <c r="J467" s="140">
        <f t="shared" ref="J467:J472" si="198">IFERROR(H467/G467,"-")</f>
        <v>7934.2004103672889</v>
      </c>
      <c r="K467" s="140">
        <f t="shared" ref="K467:K472" si="199">IFERROR(H467/I467,"-")</f>
        <v>34187.48366171278</v>
      </c>
      <c r="L467" s="105">
        <f t="shared" ref="L467:L472" si="200">I467/$D$466</f>
        <v>0.40104413858566684</v>
      </c>
    </row>
    <row r="468" spans="2:12" ht="24">
      <c r="B468" s="341"/>
      <c r="C468" s="341"/>
      <c r="D468" s="351"/>
      <c r="E468" s="264">
        <v>1103</v>
      </c>
      <c r="F468" s="237" t="s">
        <v>154</v>
      </c>
      <c r="G468" s="140">
        <v>1869</v>
      </c>
      <c r="H468" s="140">
        <v>17190359.952380899</v>
      </c>
      <c r="I468" s="140">
        <v>579</v>
      </c>
      <c r="J468" s="140">
        <f t="shared" si="198"/>
        <v>9197.6243725954519</v>
      </c>
      <c r="K468" s="140">
        <f t="shared" si="199"/>
        <v>29689.74085039879</v>
      </c>
      <c r="L468" s="105">
        <f t="shared" si="200"/>
        <v>0.27479829140958711</v>
      </c>
    </row>
    <row r="469" spans="2:12" ht="24">
      <c r="B469" s="341"/>
      <c r="C469" s="341"/>
      <c r="D469" s="351"/>
      <c r="E469" s="264">
        <v>1113</v>
      </c>
      <c r="F469" s="237" t="s">
        <v>155</v>
      </c>
      <c r="G469" s="140">
        <v>725</v>
      </c>
      <c r="H469" s="140">
        <v>3515761.2035905202</v>
      </c>
      <c r="I469" s="140">
        <v>260</v>
      </c>
      <c r="J469" s="140">
        <f t="shared" si="198"/>
        <v>4849.3257980558901</v>
      </c>
      <c r="K469" s="140">
        <f t="shared" si="199"/>
        <v>13522.158475348155</v>
      </c>
      <c r="L469" s="106">
        <f t="shared" si="200"/>
        <v>0.12339819648789749</v>
      </c>
    </row>
    <row r="470" spans="2:12" ht="24">
      <c r="B470" s="341"/>
      <c r="C470" s="341"/>
      <c r="D470" s="351"/>
      <c r="E470" s="264">
        <v>1905</v>
      </c>
      <c r="F470" s="237" t="s">
        <v>156</v>
      </c>
      <c r="G470" s="140">
        <v>1615</v>
      </c>
      <c r="H470" s="140">
        <v>9347341.3849206306</v>
      </c>
      <c r="I470" s="140">
        <v>562</v>
      </c>
      <c r="J470" s="140">
        <f t="shared" si="198"/>
        <v>5787.8274829229913</v>
      </c>
      <c r="K470" s="140">
        <f t="shared" si="199"/>
        <v>16632.280044342759</v>
      </c>
      <c r="L470" s="105">
        <f t="shared" si="200"/>
        <v>0.26672994779307074</v>
      </c>
    </row>
    <row r="471" spans="2:12">
      <c r="B471" s="341"/>
      <c r="C471" s="341"/>
      <c r="D471" s="351"/>
      <c r="E471" s="333" t="s">
        <v>157</v>
      </c>
      <c r="F471" s="333"/>
      <c r="G471" s="141">
        <v>288</v>
      </c>
      <c r="H471" s="141">
        <v>5966856.9316271897</v>
      </c>
      <c r="I471" s="141">
        <v>111</v>
      </c>
      <c r="J471" s="142">
        <f t="shared" si="198"/>
        <v>20718.253234816631</v>
      </c>
      <c r="K471" s="142">
        <f t="shared" si="199"/>
        <v>53755.467852497204</v>
      </c>
      <c r="L471" s="175">
        <f t="shared" si="200"/>
        <v>5.2681537731371617E-2</v>
      </c>
    </row>
    <row r="472" spans="2:12">
      <c r="B472" s="342"/>
      <c r="C472" s="342"/>
      <c r="D472" s="352"/>
      <c r="E472" s="345" t="s">
        <v>165</v>
      </c>
      <c r="F472" s="346"/>
      <c r="G472" s="127">
        <v>4417</v>
      </c>
      <c r="H472" s="127">
        <v>71963579.999999896</v>
      </c>
      <c r="I472" s="127">
        <v>1005</v>
      </c>
      <c r="J472" s="124">
        <f t="shared" si="198"/>
        <v>16292.411138781956</v>
      </c>
      <c r="K472" s="124">
        <f t="shared" si="199"/>
        <v>71605.55223880586</v>
      </c>
      <c r="L472" s="173">
        <f t="shared" si="200"/>
        <v>0.47698149027052683</v>
      </c>
    </row>
    <row r="473" spans="2:12">
      <c r="B473" s="340">
        <v>68</v>
      </c>
      <c r="C473" s="340" t="s">
        <v>53</v>
      </c>
      <c r="D473" s="350">
        <f>市区町村別_歯科医療費!$D$73</f>
        <v>2853</v>
      </c>
      <c r="E473" s="265">
        <v>1101</v>
      </c>
      <c r="F473" s="235" t="s">
        <v>152</v>
      </c>
      <c r="G473" s="139">
        <v>1561</v>
      </c>
      <c r="H473" s="139">
        <v>13521928.2329308</v>
      </c>
      <c r="I473" s="139">
        <v>708</v>
      </c>
      <c r="J473" s="139">
        <f>IFERROR(H473/G473,"-")</f>
        <v>8662.3499250037148</v>
      </c>
      <c r="K473" s="139">
        <f>IFERROR(H473/I473,"-")</f>
        <v>19098.768690580226</v>
      </c>
      <c r="L473" s="104">
        <f>I473/$D$473</f>
        <v>0.24815983175604628</v>
      </c>
    </row>
    <row r="474" spans="2:12">
      <c r="B474" s="341"/>
      <c r="C474" s="341"/>
      <c r="D474" s="351"/>
      <c r="E474" s="264">
        <v>1102</v>
      </c>
      <c r="F474" s="236" t="s">
        <v>153</v>
      </c>
      <c r="G474" s="140">
        <v>5492</v>
      </c>
      <c r="H474" s="140">
        <v>47168672.307434</v>
      </c>
      <c r="I474" s="140">
        <v>1139</v>
      </c>
      <c r="J474" s="140">
        <f t="shared" ref="J474:J479" si="201">IFERROR(H474/G474,"-")</f>
        <v>8588.614768287327</v>
      </c>
      <c r="K474" s="140">
        <f t="shared" ref="K474:K479" si="202">IFERROR(H474/I474,"-")</f>
        <v>41412.354967018437</v>
      </c>
      <c r="L474" s="105">
        <f t="shared" ref="L474:L479" si="203">I474/$D$473</f>
        <v>0.39922888187872413</v>
      </c>
    </row>
    <row r="475" spans="2:12" ht="24">
      <c r="B475" s="341"/>
      <c r="C475" s="341"/>
      <c r="D475" s="351"/>
      <c r="E475" s="264">
        <v>1103</v>
      </c>
      <c r="F475" s="237" t="s">
        <v>154</v>
      </c>
      <c r="G475" s="140">
        <v>2514</v>
      </c>
      <c r="H475" s="140">
        <v>27162754.653008301</v>
      </c>
      <c r="I475" s="140">
        <v>859</v>
      </c>
      <c r="J475" s="140">
        <f t="shared" si="201"/>
        <v>10804.596122914996</v>
      </c>
      <c r="K475" s="140">
        <f t="shared" si="202"/>
        <v>31621.367465667405</v>
      </c>
      <c r="L475" s="105">
        <f t="shared" si="203"/>
        <v>0.30108657553452506</v>
      </c>
    </row>
    <row r="476" spans="2:12" ht="24">
      <c r="B476" s="341"/>
      <c r="C476" s="341"/>
      <c r="D476" s="351"/>
      <c r="E476" s="264">
        <v>1113</v>
      </c>
      <c r="F476" s="237" t="s">
        <v>155</v>
      </c>
      <c r="G476" s="140">
        <v>1182</v>
      </c>
      <c r="H476" s="140">
        <v>7060844.2699140701</v>
      </c>
      <c r="I476" s="140">
        <v>305</v>
      </c>
      <c r="J476" s="140">
        <f t="shared" si="201"/>
        <v>5973.6415143097038</v>
      </c>
      <c r="K476" s="140">
        <f t="shared" si="202"/>
        <v>23150.309081685475</v>
      </c>
      <c r="L476" s="106">
        <f t="shared" si="203"/>
        <v>0.1069050122677883</v>
      </c>
    </row>
    <row r="477" spans="2:12" ht="24">
      <c r="B477" s="341"/>
      <c r="C477" s="341"/>
      <c r="D477" s="351"/>
      <c r="E477" s="264">
        <v>1905</v>
      </c>
      <c r="F477" s="237" t="s">
        <v>156</v>
      </c>
      <c r="G477" s="140">
        <v>2486</v>
      </c>
      <c r="H477" s="140">
        <v>16902905.928274501</v>
      </c>
      <c r="I477" s="140">
        <v>795</v>
      </c>
      <c r="J477" s="140">
        <f t="shared" si="201"/>
        <v>6799.2381046960982</v>
      </c>
      <c r="K477" s="140">
        <f t="shared" si="202"/>
        <v>21261.516890911324</v>
      </c>
      <c r="L477" s="105">
        <f t="shared" si="203"/>
        <v>0.27865404837013669</v>
      </c>
    </row>
    <row r="478" spans="2:12">
      <c r="B478" s="341"/>
      <c r="C478" s="341"/>
      <c r="D478" s="351"/>
      <c r="E478" s="333" t="s">
        <v>157</v>
      </c>
      <c r="F478" s="333"/>
      <c r="G478" s="141">
        <v>806</v>
      </c>
      <c r="H478" s="141">
        <v>5892884.6084381202</v>
      </c>
      <c r="I478" s="141">
        <v>305</v>
      </c>
      <c r="J478" s="142">
        <f t="shared" si="201"/>
        <v>7311.2712263500252</v>
      </c>
      <c r="K478" s="142">
        <f t="shared" si="202"/>
        <v>19320.933142420065</v>
      </c>
      <c r="L478" s="175">
        <f t="shared" si="203"/>
        <v>0.1069050122677883</v>
      </c>
    </row>
    <row r="479" spans="2:12">
      <c r="B479" s="342"/>
      <c r="C479" s="342"/>
      <c r="D479" s="352"/>
      <c r="E479" s="345" t="s">
        <v>165</v>
      </c>
      <c r="F479" s="346"/>
      <c r="G479" s="127">
        <v>6594</v>
      </c>
      <c r="H479" s="127">
        <v>117709989.999999</v>
      </c>
      <c r="I479" s="127">
        <v>1391</v>
      </c>
      <c r="J479" s="124">
        <f t="shared" si="201"/>
        <v>17851.075219896724</v>
      </c>
      <c r="K479" s="124">
        <f t="shared" si="202"/>
        <v>84622.566498920918</v>
      </c>
      <c r="L479" s="173">
        <f t="shared" si="203"/>
        <v>0.48755695758850331</v>
      </c>
    </row>
    <row r="480" spans="2:12">
      <c r="B480" s="340">
        <v>69</v>
      </c>
      <c r="C480" s="340" t="s">
        <v>54</v>
      </c>
      <c r="D480" s="350">
        <f>市区町村別_歯科医療費!$D$74</f>
        <v>6453</v>
      </c>
      <c r="E480" s="265">
        <v>1101</v>
      </c>
      <c r="F480" s="235" t="s">
        <v>152</v>
      </c>
      <c r="G480" s="139">
        <v>2787</v>
      </c>
      <c r="H480" s="139">
        <v>24513951.677489098</v>
      </c>
      <c r="I480" s="139">
        <v>1462</v>
      </c>
      <c r="J480" s="139">
        <f>IFERROR(H480/G480,"-")</f>
        <v>8795.8204799027972</v>
      </c>
      <c r="K480" s="139">
        <f>IFERROR(H480/I480,"-")</f>
        <v>16767.408808132077</v>
      </c>
      <c r="L480" s="104">
        <f>I480/$D$480</f>
        <v>0.22656128932279559</v>
      </c>
    </row>
    <row r="481" spans="2:12">
      <c r="B481" s="341"/>
      <c r="C481" s="341"/>
      <c r="D481" s="351"/>
      <c r="E481" s="264">
        <v>1102</v>
      </c>
      <c r="F481" s="236" t="s">
        <v>153</v>
      </c>
      <c r="G481" s="140">
        <v>10412</v>
      </c>
      <c r="H481" s="140">
        <v>89609591.590909004</v>
      </c>
      <c r="I481" s="140">
        <v>2757</v>
      </c>
      <c r="J481" s="140">
        <f t="shared" ref="J481:J486" si="204">IFERROR(H481/G481,"-")</f>
        <v>8606.3764493765848</v>
      </c>
      <c r="K481" s="140">
        <f t="shared" ref="K481:K486" si="205">IFERROR(H481/I481,"-")</f>
        <v>32502.572212879582</v>
      </c>
      <c r="L481" s="105">
        <f t="shared" ref="L481:L486" si="206">I481/$D$480</f>
        <v>0.4272431427243143</v>
      </c>
    </row>
    <row r="482" spans="2:12" ht="24">
      <c r="B482" s="341"/>
      <c r="C482" s="341"/>
      <c r="D482" s="351"/>
      <c r="E482" s="264">
        <v>1103</v>
      </c>
      <c r="F482" s="237" t="s">
        <v>154</v>
      </c>
      <c r="G482" s="140">
        <v>4685</v>
      </c>
      <c r="H482" s="140">
        <v>48760926.169552602</v>
      </c>
      <c r="I482" s="140">
        <v>1848</v>
      </c>
      <c r="J482" s="140">
        <f t="shared" si="204"/>
        <v>10407.881786457332</v>
      </c>
      <c r="K482" s="140">
        <f t="shared" si="205"/>
        <v>26385.78255928171</v>
      </c>
      <c r="L482" s="105">
        <f t="shared" si="206"/>
        <v>0.28637842863784285</v>
      </c>
    </row>
    <row r="483" spans="2:12" ht="24">
      <c r="B483" s="341"/>
      <c r="C483" s="341"/>
      <c r="D483" s="351"/>
      <c r="E483" s="264">
        <v>1113</v>
      </c>
      <c r="F483" s="237" t="s">
        <v>155</v>
      </c>
      <c r="G483" s="140">
        <v>2329</v>
      </c>
      <c r="H483" s="140">
        <v>12477698.7175324</v>
      </c>
      <c r="I483" s="140">
        <v>809</v>
      </c>
      <c r="J483" s="140">
        <f t="shared" si="204"/>
        <v>5357.5348722766848</v>
      </c>
      <c r="K483" s="140">
        <f t="shared" si="205"/>
        <v>15423.607809063535</v>
      </c>
      <c r="L483" s="106">
        <f t="shared" si="206"/>
        <v>0.12536804587013792</v>
      </c>
    </row>
    <row r="484" spans="2:12" ht="24">
      <c r="B484" s="341"/>
      <c r="C484" s="341"/>
      <c r="D484" s="351"/>
      <c r="E484" s="264">
        <v>1905</v>
      </c>
      <c r="F484" s="237" t="s">
        <v>156</v>
      </c>
      <c r="G484" s="140">
        <v>4040</v>
      </c>
      <c r="H484" s="140">
        <v>27736805.6753246</v>
      </c>
      <c r="I484" s="140">
        <v>1471</v>
      </c>
      <c r="J484" s="140">
        <f t="shared" si="204"/>
        <v>6865.5459592387624</v>
      </c>
      <c r="K484" s="140">
        <f t="shared" si="205"/>
        <v>18855.74824971081</v>
      </c>
      <c r="L484" s="105">
        <f t="shared" si="206"/>
        <v>0.22795598946226561</v>
      </c>
    </row>
    <row r="485" spans="2:12">
      <c r="B485" s="341"/>
      <c r="C485" s="341"/>
      <c r="D485" s="351"/>
      <c r="E485" s="333" t="s">
        <v>157</v>
      </c>
      <c r="F485" s="333"/>
      <c r="G485" s="141">
        <v>1046</v>
      </c>
      <c r="H485" s="141">
        <v>10976916.169191901</v>
      </c>
      <c r="I485" s="141">
        <v>430</v>
      </c>
      <c r="J485" s="142">
        <f t="shared" si="204"/>
        <v>10494.183718156693</v>
      </c>
      <c r="K485" s="142">
        <f t="shared" si="205"/>
        <v>25527.712021376512</v>
      </c>
      <c r="L485" s="175">
        <f t="shared" si="206"/>
        <v>6.6635673330233999E-2</v>
      </c>
    </row>
    <row r="486" spans="2:12">
      <c r="B486" s="342"/>
      <c r="C486" s="342"/>
      <c r="D486" s="352"/>
      <c r="E486" s="345" t="s">
        <v>165</v>
      </c>
      <c r="F486" s="346"/>
      <c r="G486" s="127">
        <v>12449</v>
      </c>
      <c r="H486" s="127">
        <v>214075889.99999899</v>
      </c>
      <c r="I486" s="127">
        <v>3145</v>
      </c>
      <c r="J486" s="124">
        <f t="shared" si="204"/>
        <v>17196.231825849383</v>
      </c>
      <c r="K486" s="124">
        <f t="shared" si="205"/>
        <v>68068.645468998089</v>
      </c>
      <c r="L486" s="173">
        <f t="shared" si="206"/>
        <v>0.48737021540368819</v>
      </c>
    </row>
    <row r="487" spans="2:12">
      <c r="B487" s="340">
        <v>70</v>
      </c>
      <c r="C487" s="340" t="s">
        <v>55</v>
      </c>
      <c r="D487" s="350">
        <f>市区町村別_歯科医療費!$D$75</f>
        <v>1180</v>
      </c>
      <c r="E487" s="265">
        <v>1101</v>
      </c>
      <c r="F487" s="235" t="s">
        <v>152</v>
      </c>
      <c r="G487" s="139">
        <v>468</v>
      </c>
      <c r="H487" s="139">
        <v>4209018.9166666605</v>
      </c>
      <c r="I487" s="139">
        <v>226</v>
      </c>
      <c r="J487" s="139">
        <f>IFERROR(H487/G487,"-")</f>
        <v>8993.6301638176501</v>
      </c>
      <c r="K487" s="139">
        <f>IFERROR(H487/I487,"-")</f>
        <v>18623.977507374602</v>
      </c>
      <c r="L487" s="104">
        <f>I487/$D$487</f>
        <v>0.19152542372881357</v>
      </c>
    </row>
    <row r="488" spans="2:12">
      <c r="B488" s="341"/>
      <c r="C488" s="341"/>
      <c r="D488" s="351"/>
      <c r="E488" s="264">
        <v>1102</v>
      </c>
      <c r="F488" s="236" t="s">
        <v>153</v>
      </c>
      <c r="G488" s="140">
        <v>2325</v>
      </c>
      <c r="H488" s="140">
        <v>19414452.681818102</v>
      </c>
      <c r="I488" s="140">
        <v>542</v>
      </c>
      <c r="J488" s="140">
        <f t="shared" ref="J488:J493" si="207">IFERROR(H488/G488,"-")</f>
        <v>8350.3022287389686</v>
      </c>
      <c r="K488" s="140">
        <f t="shared" ref="K488:K493" si="208">IFERROR(H488/I488,"-")</f>
        <v>35820.023398188379</v>
      </c>
      <c r="L488" s="105">
        <f t="shared" ref="L488:L493" si="209">I488/$D$487</f>
        <v>0.45932203389830506</v>
      </c>
    </row>
    <row r="489" spans="2:12" ht="24">
      <c r="B489" s="341"/>
      <c r="C489" s="341"/>
      <c r="D489" s="351"/>
      <c r="E489" s="264">
        <v>1103</v>
      </c>
      <c r="F489" s="237" t="s">
        <v>154</v>
      </c>
      <c r="G489" s="140">
        <v>1066</v>
      </c>
      <c r="H489" s="140">
        <v>11964960.251082201</v>
      </c>
      <c r="I489" s="140">
        <v>376</v>
      </c>
      <c r="J489" s="140">
        <f t="shared" si="207"/>
        <v>11224.165338726267</v>
      </c>
      <c r="K489" s="140">
        <f t="shared" si="208"/>
        <v>31821.702795431385</v>
      </c>
      <c r="L489" s="105">
        <f t="shared" si="209"/>
        <v>0.31864406779661014</v>
      </c>
    </row>
    <row r="490" spans="2:12" ht="24">
      <c r="B490" s="341"/>
      <c r="C490" s="341"/>
      <c r="D490" s="351"/>
      <c r="E490" s="264">
        <v>1113</v>
      </c>
      <c r="F490" s="237" t="s">
        <v>155</v>
      </c>
      <c r="G490" s="140">
        <v>657</v>
      </c>
      <c r="H490" s="140">
        <v>3048602.6699134102</v>
      </c>
      <c r="I490" s="140">
        <v>203</v>
      </c>
      <c r="J490" s="140">
        <f t="shared" si="207"/>
        <v>4640.1867121969717</v>
      </c>
      <c r="K490" s="140">
        <f t="shared" si="208"/>
        <v>15017.747142430591</v>
      </c>
      <c r="L490" s="106">
        <f t="shared" si="209"/>
        <v>0.17203389830508475</v>
      </c>
    </row>
    <row r="491" spans="2:12" ht="24">
      <c r="B491" s="341"/>
      <c r="C491" s="341"/>
      <c r="D491" s="351"/>
      <c r="E491" s="264">
        <v>1905</v>
      </c>
      <c r="F491" s="237" t="s">
        <v>156</v>
      </c>
      <c r="G491" s="140">
        <v>793</v>
      </c>
      <c r="H491" s="140">
        <v>5856226.7683982598</v>
      </c>
      <c r="I491" s="140">
        <v>277</v>
      </c>
      <c r="J491" s="140">
        <f t="shared" si="207"/>
        <v>7384.9013472865827</v>
      </c>
      <c r="K491" s="140">
        <f t="shared" si="208"/>
        <v>21141.612882304187</v>
      </c>
      <c r="L491" s="105">
        <f t="shared" si="209"/>
        <v>0.2347457627118644</v>
      </c>
    </row>
    <row r="492" spans="2:12">
      <c r="B492" s="341"/>
      <c r="C492" s="341"/>
      <c r="D492" s="351"/>
      <c r="E492" s="333" t="s">
        <v>157</v>
      </c>
      <c r="F492" s="333"/>
      <c r="G492" s="141">
        <v>320</v>
      </c>
      <c r="H492" s="141">
        <v>2070898.7121212101</v>
      </c>
      <c r="I492" s="141">
        <v>94</v>
      </c>
      <c r="J492" s="142">
        <f t="shared" si="207"/>
        <v>6471.5584753787816</v>
      </c>
      <c r="K492" s="142">
        <f t="shared" si="208"/>
        <v>22030.837362991595</v>
      </c>
      <c r="L492" s="175">
        <f t="shared" si="209"/>
        <v>7.9661016949152536E-2</v>
      </c>
    </row>
    <row r="493" spans="2:12">
      <c r="B493" s="342"/>
      <c r="C493" s="342"/>
      <c r="D493" s="352"/>
      <c r="E493" s="345" t="s">
        <v>165</v>
      </c>
      <c r="F493" s="346"/>
      <c r="G493" s="127">
        <v>2773</v>
      </c>
      <c r="H493" s="127">
        <v>46564159.999999903</v>
      </c>
      <c r="I493" s="127">
        <v>640</v>
      </c>
      <c r="J493" s="127">
        <f t="shared" si="207"/>
        <v>16791.979805265022</v>
      </c>
      <c r="K493" s="127">
        <f t="shared" si="208"/>
        <v>72756.499999999854</v>
      </c>
      <c r="L493" s="102">
        <f t="shared" si="209"/>
        <v>0.5423728813559322</v>
      </c>
    </row>
    <row r="494" spans="2:12">
      <c r="B494" s="340">
        <v>71</v>
      </c>
      <c r="C494" s="340" t="s">
        <v>56</v>
      </c>
      <c r="D494" s="350">
        <f>市区町村別_歯科医療費!$D$76</f>
        <v>3491</v>
      </c>
      <c r="E494" s="265">
        <v>1101</v>
      </c>
      <c r="F494" s="235" t="s">
        <v>152</v>
      </c>
      <c r="G494" s="139">
        <v>1939</v>
      </c>
      <c r="H494" s="139">
        <v>16179757.998556901</v>
      </c>
      <c r="I494" s="139">
        <v>961</v>
      </c>
      <c r="J494" s="139">
        <f>IFERROR(H494/G494,"-")</f>
        <v>8344.3826707358949</v>
      </c>
      <c r="K494" s="139">
        <f>IFERROR(H494/I494,"-")</f>
        <v>16836.376689445267</v>
      </c>
      <c r="L494" s="104">
        <f>I494/$D$494</f>
        <v>0.27527928960183329</v>
      </c>
    </row>
    <row r="495" spans="2:12">
      <c r="B495" s="341"/>
      <c r="C495" s="341"/>
      <c r="D495" s="351"/>
      <c r="E495" s="264">
        <v>1102</v>
      </c>
      <c r="F495" s="236" t="s">
        <v>153</v>
      </c>
      <c r="G495" s="140">
        <v>6298</v>
      </c>
      <c r="H495" s="140">
        <v>45606879.433261096</v>
      </c>
      <c r="I495" s="140">
        <v>1403</v>
      </c>
      <c r="J495" s="140">
        <f t="shared" ref="J495:J500" si="210">IFERROR(H495/G495,"-")</f>
        <v>7241.4860961036993</v>
      </c>
      <c r="K495" s="140">
        <f t="shared" ref="K495:K500" si="211">IFERROR(H495/I495,"-")</f>
        <v>32506.685269608763</v>
      </c>
      <c r="L495" s="105">
        <f t="shared" ref="L495:L500" si="212">I495/$D$494</f>
        <v>0.40189057576625609</v>
      </c>
    </row>
    <row r="496" spans="2:12" ht="24">
      <c r="B496" s="341"/>
      <c r="C496" s="341"/>
      <c r="D496" s="351"/>
      <c r="E496" s="264">
        <v>1103</v>
      </c>
      <c r="F496" s="237" t="s">
        <v>154</v>
      </c>
      <c r="G496" s="140">
        <v>3075</v>
      </c>
      <c r="H496" s="140">
        <v>30977614.912337601</v>
      </c>
      <c r="I496" s="140">
        <v>1089</v>
      </c>
      <c r="J496" s="140">
        <f t="shared" si="210"/>
        <v>10074.021109703284</v>
      </c>
      <c r="K496" s="140">
        <f t="shared" si="211"/>
        <v>28445.92737588393</v>
      </c>
      <c r="L496" s="105">
        <f t="shared" si="212"/>
        <v>0.31194500143225434</v>
      </c>
    </row>
    <row r="497" spans="2:12" ht="24">
      <c r="B497" s="341"/>
      <c r="C497" s="341"/>
      <c r="D497" s="351"/>
      <c r="E497" s="264">
        <v>1113</v>
      </c>
      <c r="F497" s="237" t="s">
        <v>155</v>
      </c>
      <c r="G497" s="140">
        <v>834</v>
      </c>
      <c r="H497" s="140">
        <v>3672394.0101009998</v>
      </c>
      <c r="I497" s="140">
        <v>303</v>
      </c>
      <c r="J497" s="140">
        <f t="shared" si="210"/>
        <v>4403.3501320155874</v>
      </c>
      <c r="K497" s="140">
        <f t="shared" si="211"/>
        <v>12120.112244557755</v>
      </c>
      <c r="L497" s="106">
        <f t="shared" si="212"/>
        <v>8.67946147235749E-2</v>
      </c>
    </row>
    <row r="498" spans="2:12" ht="24">
      <c r="B498" s="341"/>
      <c r="C498" s="341"/>
      <c r="D498" s="351"/>
      <c r="E498" s="264">
        <v>1905</v>
      </c>
      <c r="F498" s="237" t="s">
        <v>156</v>
      </c>
      <c r="G498" s="140">
        <v>3499</v>
      </c>
      <c r="H498" s="140">
        <v>21308854.522366501</v>
      </c>
      <c r="I498" s="140">
        <v>1062</v>
      </c>
      <c r="J498" s="140">
        <f t="shared" si="210"/>
        <v>6089.9841447174913</v>
      </c>
      <c r="K498" s="140">
        <f t="shared" si="211"/>
        <v>20064.834766823449</v>
      </c>
      <c r="L498" s="105">
        <f t="shared" si="212"/>
        <v>0.30421082784302494</v>
      </c>
    </row>
    <row r="499" spans="2:12">
      <c r="B499" s="341"/>
      <c r="C499" s="341"/>
      <c r="D499" s="351"/>
      <c r="E499" s="333" t="s">
        <v>157</v>
      </c>
      <c r="F499" s="333"/>
      <c r="G499" s="141">
        <v>435</v>
      </c>
      <c r="H499" s="141">
        <v>3278959.12337662</v>
      </c>
      <c r="I499" s="141">
        <v>180</v>
      </c>
      <c r="J499" s="142">
        <f t="shared" si="210"/>
        <v>7537.8370652336089</v>
      </c>
      <c r="K499" s="142">
        <f t="shared" si="211"/>
        <v>18216.439574314554</v>
      </c>
      <c r="L499" s="175">
        <f t="shared" si="212"/>
        <v>5.1561157261529648E-2</v>
      </c>
    </row>
    <row r="500" spans="2:12">
      <c r="B500" s="342"/>
      <c r="C500" s="342"/>
      <c r="D500" s="352"/>
      <c r="E500" s="345" t="s">
        <v>165</v>
      </c>
      <c r="F500" s="346"/>
      <c r="G500" s="127">
        <v>7756</v>
      </c>
      <c r="H500" s="127">
        <v>121024459.999999</v>
      </c>
      <c r="I500" s="127">
        <v>1733</v>
      </c>
      <c r="J500" s="124">
        <f t="shared" si="210"/>
        <v>15603.978855079809</v>
      </c>
      <c r="K500" s="124">
        <f t="shared" si="211"/>
        <v>69835.233698787648</v>
      </c>
      <c r="L500" s="173">
        <f t="shared" si="212"/>
        <v>0.49641936407906045</v>
      </c>
    </row>
    <row r="501" spans="2:12">
      <c r="B501" s="340">
        <v>72</v>
      </c>
      <c r="C501" s="340" t="s">
        <v>32</v>
      </c>
      <c r="D501" s="350">
        <f>市区町村別_歯科医療費!$D$77</f>
        <v>2107</v>
      </c>
      <c r="E501" s="265">
        <v>1101</v>
      </c>
      <c r="F501" s="235" t="s">
        <v>152</v>
      </c>
      <c r="G501" s="139">
        <v>1059</v>
      </c>
      <c r="H501" s="139">
        <v>8754796.7031024508</v>
      </c>
      <c r="I501" s="139">
        <v>525</v>
      </c>
      <c r="J501" s="139">
        <f>IFERROR(H501/G501,"-")</f>
        <v>8267.0412682742681</v>
      </c>
      <c r="K501" s="139">
        <f>IFERROR(H501/I501,"-")</f>
        <v>16675.80324400467</v>
      </c>
      <c r="L501" s="104">
        <f>I501/$D$501</f>
        <v>0.24916943521594684</v>
      </c>
    </row>
    <row r="502" spans="2:12">
      <c r="B502" s="341"/>
      <c r="C502" s="341"/>
      <c r="D502" s="351"/>
      <c r="E502" s="264">
        <v>1102</v>
      </c>
      <c r="F502" s="236" t="s">
        <v>153</v>
      </c>
      <c r="G502" s="140">
        <v>4236</v>
      </c>
      <c r="H502" s="140">
        <v>34571925.392922498</v>
      </c>
      <c r="I502" s="140">
        <v>953</v>
      </c>
      <c r="J502" s="140">
        <f t="shared" ref="J502:J507" si="213">IFERROR(H502/G502,"-")</f>
        <v>8161.4554751941687</v>
      </c>
      <c r="K502" s="140">
        <f t="shared" ref="K502:K507" si="214">IFERROR(H502/I502,"-")</f>
        <v>36276.941650495799</v>
      </c>
      <c r="L502" s="105">
        <f t="shared" ref="L502:L507" si="215">I502/$D$501</f>
        <v>0.45230185097294734</v>
      </c>
    </row>
    <row r="503" spans="2:12" ht="24">
      <c r="B503" s="341"/>
      <c r="C503" s="341"/>
      <c r="D503" s="351"/>
      <c r="E503" s="264">
        <v>1103</v>
      </c>
      <c r="F503" s="237" t="s">
        <v>154</v>
      </c>
      <c r="G503" s="140">
        <v>1848</v>
      </c>
      <c r="H503" s="140">
        <v>21853072.2036574</v>
      </c>
      <c r="I503" s="140">
        <v>652</v>
      </c>
      <c r="J503" s="140">
        <f t="shared" si="213"/>
        <v>11825.255521459632</v>
      </c>
      <c r="K503" s="140">
        <f t="shared" si="214"/>
        <v>33516.981907449997</v>
      </c>
      <c r="L503" s="105">
        <f t="shared" si="215"/>
        <v>0.30944470811580443</v>
      </c>
    </row>
    <row r="504" spans="2:12" ht="24">
      <c r="B504" s="341"/>
      <c r="C504" s="341"/>
      <c r="D504" s="351"/>
      <c r="E504" s="264">
        <v>1113</v>
      </c>
      <c r="F504" s="237" t="s">
        <v>155</v>
      </c>
      <c r="G504" s="140">
        <v>740</v>
      </c>
      <c r="H504" s="140">
        <v>4078453.1403656201</v>
      </c>
      <c r="I504" s="140">
        <v>271</v>
      </c>
      <c r="J504" s="140">
        <f t="shared" si="213"/>
        <v>5511.4231626562432</v>
      </c>
      <c r="K504" s="140">
        <f t="shared" si="214"/>
        <v>15049.642584374982</v>
      </c>
      <c r="L504" s="106">
        <f t="shared" si="215"/>
        <v>0.12861888941623162</v>
      </c>
    </row>
    <row r="505" spans="2:12" ht="24">
      <c r="B505" s="341"/>
      <c r="C505" s="341"/>
      <c r="D505" s="351"/>
      <c r="E505" s="264">
        <v>1905</v>
      </c>
      <c r="F505" s="237" t="s">
        <v>156</v>
      </c>
      <c r="G505" s="140">
        <v>2444</v>
      </c>
      <c r="H505" s="140">
        <v>15988729.410656</v>
      </c>
      <c r="I505" s="140">
        <v>716</v>
      </c>
      <c r="J505" s="140">
        <f t="shared" si="213"/>
        <v>6542.0333104157116</v>
      </c>
      <c r="K505" s="140">
        <f t="shared" si="214"/>
        <v>22330.627668513967</v>
      </c>
      <c r="L505" s="105">
        <f t="shared" si="215"/>
        <v>0.33981964878974846</v>
      </c>
    </row>
    <row r="506" spans="2:12">
      <c r="B506" s="341"/>
      <c r="C506" s="341"/>
      <c r="D506" s="351"/>
      <c r="E506" s="333" t="s">
        <v>157</v>
      </c>
      <c r="F506" s="333"/>
      <c r="G506" s="141">
        <v>376</v>
      </c>
      <c r="H506" s="141">
        <v>4884573.1492958702</v>
      </c>
      <c r="I506" s="141">
        <v>158</v>
      </c>
      <c r="J506" s="142">
        <f t="shared" si="213"/>
        <v>12990.886035361356</v>
      </c>
      <c r="K506" s="142">
        <f t="shared" si="214"/>
        <v>30915.019932252344</v>
      </c>
      <c r="L506" s="175">
        <f t="shared" si="215"/>
        <v>7.4988134788799246E-2</v>
      </c>
    </row>
    <row r="507" spans="2:12">
      <c r="B507" s="342"/>
      <c r="C507" s="342"/>
      <c r="D507" s="352"/>
      <c r="E507" s="345" t="s">
        <v>165</v>
      </c>
      <c r="F507" s="346"/>
      <c r="G507" s="127">
        <v>5018</v>
      </c>
      <c r="H507" s="127">
        <v>90131549.999999896</v>
      </c>
      <c r="I507" s="127">
        <v>1109</v>
      </c>
      <c r="J507" s="127">
        <f t="shared" si="213"/>
        <v>17961.648066958925</v>
      </c>
      <c r="K507" s="127">
        <f t="shared" si="214"/>
        <v>81272.813345356088</v>
      </c>
      <c r="L507" s="102">
        <f t="shared" si="215"/>
        <v>0.52634076886568582</v>
      </c>
    </row>
    <row r="508" spans="2:12">
      <c r="B508" s="340">
        <v>73</v>
      </c>
      <c r="C508" s="340" t="s">
        <v>33</v>
      </c>
      <c r="D508" s="350">
        <f>市区町村別_歯科医療費!$D$78</f>
        <v>2906</v>
      </c>
      <c r="E508" s="265">
        <v>1101</v>
      </c>
      <c r="F508" s="235" t="s">
        <v>152</v>
      </c>
      <c r="G508" s="139">
        <v>1248</v>
      </c>
      <c r="H508" s="139">
        <v>9887923.9938672408</v>
      </c>
      <c r="I508" s="139">
        <v>665</v>
      </c>
      <c r="J508" s="139">
        <f>IFERROR(H508/G508,"-")</f>
        <v>7923.0160207269555</v>
      </c>
      <c r="K508" s="139">
        <f>IFERROR(H508/I508,"-")</f>
        <v>14869.058637394348</v>
      </c>
      <c r="L508" s="104">
        <f>I508/$D$508</f>
        <v>0.22883688919476944</v>
      </c>
    </row>
    <row r="509" spans="2:12">
      <c r="B509" s="341"/>
      <c r="C509" s="341"/>
      <c r="D509" s="351"/>
      <c r="E509" s="264">
        <v>1102</v>
      </c>
      <c r="F509" s="236" t="s">
        <v>153</v>
      </c>
      <c r="G509" s="140">
        <v>6156</v>
      </c>
      <c r="H509" s="140">
        <v>46984350.691475101</v>
      </c>
      <c r="I509" s="140">
        <v>1386</v>
      </c>
      <c r="J509" s="140">
        <f t="shared" ref="J509:J514" si="216">IFERROR(H509/G509,"-")</f>
        <v>7632.285687374123</v>
      </c>
      <c r="K509" s="140">
        <f t="shared" ref="K509:K514" si="217">IFERROR(H509/I509,"-")</f>
        <v>33899.242923142207</v>
      </c>
      <c r="L509" s="105">
        <f t="shared" ref="L509:L514" si="218">I509/$D$508</f>
        <v>0.47694425326909839</v>
      </c>
    </row>
    <row r="510" spans="2:12" ht="24">
      <c r="B510" s="341"/>
      <c r="C510" s="341"/>
      <c r="D510" s="351"/>
      <c r="E510" s="264">
        <v>1103</v>
      </c>
      <c r="F510" s="237" t="s">
        <v>154</v>
      </c>
      <c r="G510" s="140">
        <v>2846</v>
      </c>
      <c r="H510" s="140">
        <v>28874360.505883001</v>
      </c>
      <c r="I510" s="140">
        <v>974</v>
      </c>
      <c r="J510" s="140">
        <f t="shared" si="216"/>
        <v>10145.593993634224</v>
      </c>
      <c r="K510" s="140">
        <f t="shared" si="217"/>
        <v>29645.133989612936</v>
      </c>
      <c r="L510" s="105">
        <f t="shared" si="218"/>
        <v>0.33516861665519615</v>
      </c>
    </row>
    <row r="511" spans="2:12" ht="24">
      <c r="B511" s="341"/>
      <c r="C511" s="341"/>
      <c r="D511" s="351"/>
      <c r="E511" s="264">
        <v>1113</v>
      </c>
      <c r="F511" s="237" t="s">
        <v>155</v>
      </c>
      <c r="G511" s="140">
        <v>1357</v>
      </c>
      <c r="H511" s="140">
        <v>6365596.4849317297</v>
      </c>
      <c r="I511" s="140">
        <v>469</v>
      </c>
      <c r="J511" s="140">
        <f t="shared" si="216"/>
        <v>4690.9332976652395</v>
      </c>
      <c r="K511" s="140">
        <f t="shared" si="217"/>
        <v>13572.700394310725</v>
      </c>
      <c r="L511" s="106">
        <f t="shared" si="218"/>
        <v>0.16139022711631107</v>
      </c>
    </row>
    <row r="512" spans="2:12" ht="24">
      <c r="B512" s="341"/>
      <c r="C512" s="341"/>
      <c r="D512" s="351"/>
      <c r="E512" s="264">
        <v>1905</v>
      </c>
      <c r="F512" s="237" t="s">
        <v>156</v>
      </c>
      <c r="G512" s="140">
        <v>2694</v>
      </c>
      <c r="H512" s="140">
        <v>18207582.593683999</v>
      </c>
      <c r="I512" s="140">
        <v>807</v>
      </c>
      <c r="J512" s="140">
        <f t="shared" si="216"/>
        <v>6758.5681491031919</v>
      </c>
      <c r="K512" s="140">
        <f t="shared" si="217"/>
        <v>22562.060215221809</v>
      </c>
      <c r="L512" s="105">
        <f t="shared" si="218"/>
        <v>0.27770130763936685</v>
      </c>
    </row>
    <row r="513" spans="2:12">
      <c r="B513" s="341"/>
      <c r="C513" s="341"/>
      <c r="D513" s="351"/>
      <c r="E513" s="333" t="s">
        <v>157</v>
      </c>
      <c r="F513" s="333"/>
      <c r="G513" s="141">
        <v>372</v>
      </c>
      <c r="H513" s="141">
        <v>3214905.7301587202</v>
      </c>
      <c r="I513" s="141">
        <v>153</v>
      </c>
      <c r="J513" s="142">
        <f t="shared" si="216"/>
        <v>8642.2197047277423</v>
      </c>
      <c r="K513" s="142">
        <f t="shared" si="217"/>
        <v>21012.455752671372</v>
      </c>
      <c r="L513" s="175">
        <f t="shared" si="218"/>
        <v>5.2649690295939439E-2</v>
      </c>
    </row>
    <row r="514" spans="2:12">
      <c r="B514" s="342"/>
      <c r="C514" s="342"/>
      <c r="D514" s="352"/>
      <c r="E514" s="345" t="s">
        <v>165</v>
      </c>
      <c r="F514" s="346"/>
      <c r="G514" s="127">
        <v>7334</v>
      </c>
      <c r="H514" s="127">
        <v>113534719.999999</v>
      </c>
      <c r="I514" s="127">
        <v>1579</v>
      </c>
      <c r="J514" s="124">
        <f t="shared" si="216"/>
        <v>15480.599945459368</v>
      </c>
      <c r="K514" s="124">
        <f t="shared" si="217"/>
        <v>71902.925902469287</v>
      </c>
      <c r="L514" s="173">
        <f t="shared" si="218"/>
        <v>0.54335856847900899</v>
      </c>
    </row>
    <row r="515" spans="2:12">
      <c r="B515" s="340">
        <v>74</v>
      </c>
      <c r="C515" s="340" t="s">
        <v>34</v>
      </c>
      <c r="D515" s="350">
        <f>市区町村別_歯科医療費!$D$79</f>
        <v>1325</v>
      </c>
      <c r="E515" s="265">
        <v>1101</v>
      </c>
      <c r="F515" s="235" t="s">
        <v>152</v>
      </c>
      <c r="G515" s="139">
        <v>526</v>
      </c>
      <c r="H515" s="139">
        <v>4232868.32539682</v>
      </c>
      <c r="I515" s="139">
        <v>271</v>
      </c>
      <c r="J515" s="139">
        <f>IFERROR(H515/G515,"-")</f>
        <v>8047.278185165057</v>
      </c>
      <c r="K515" s="139">
        <f>IFERROR(H515/I515,"-")</f>
        <v>15619.440315117417</v>
      </c>
      <c r="L515" s="104">
        <f>I515/$D$515</f>
        <v>0.20452830188679244</v>
      </c>
    </row>
    <row r="516" spans="2:12">
      <c r="B516" s="341"/>
      <c r="C516" s="341"/>
      <c r="D516" s="351"/>
      <c r="E516" s="264">
        <v>1102</v>
      </c>
      <c r="F516" s="236" t="s">
        <v>153</v>
      </c>
      <c r="G516" s="140">
        <v>2115</v>
      </c>
      <c r="H516" s="140">
        <v>17255386.584054802</v>
      </c>
      <c r="I516" s="140">
        <v>489</v>
      </c>
      <c r="J516" s="140">
        <f t="shared" ref="J516:J521" si="219">IFERROR(H516/G516,"-")</f>
        <v>8158.5752170471878</v>
      </c>
      <c r="K516" s="140">
        <f t="shared" ref="K516:K521" si="220">IFERROR(H516/I516,"-")</f>
        <v>35287.089128946427</v>
      </c>
      <c r="L516" s="105">
        <f t="shared" ref="L516:L521" si="221">I516/$D$515</f>
        <v>0.3690566037735849</v>
      </c>
    </row>
    <row r="517" spans="2:12" ht="24">
      <c r="B517" s="341"/>
      <c r="C517" s="341"/>
      <c r="D517" s="351"/>
      <c r="E517" s="264">
        <v>1103</v>
      </c>
      <c r="F517" s="237" t="s">
        <v>154</v>
      </c>
      <c r="G517" s="140">
        <v>1105</v>
      </c>
      <c r="H517" s="140">
        <v>11954956.2842157</v>
      </c>
      <c r="I517" s="140">
        <v>378</v>
      </c>
      <c r="J517" s="140">
        <f t="shared" si="219"/>
        <v>10818.964963091132</v>
      </c>
      <c r="K517" s="140">
        <f t="shared" si="220"/>
        <v>31626.868476761112</v>
      </c>
      <c r="L517" s="105">
        <f t="shared" si="221"/>
        <v>0.28528301886792451</v>
      </c>
    </row>
    <row r="518" spans="2:12" ht="24">
      <c r="B518" s="341"/>
      <c r="C518" s="341"/>
      <c r="D518" s="351"/>
      <c r="E518" s="264">
        <v>1113</v>
      </c>
      <c r="F518" s="237" t="s">
        <v>155</v>
      </c>
      <c r="G518" s="140">
        <v>452</v>
      </c>
      <c r="H518" s="140">
        <v>2781590.3571428498</v>
      </c>
      <c r="I518" s="140">
        <v>162</v>
      </c>
      <c r="J518" s="140">
        <f t="shared" si="219"/>
        <v>6153.9609671301987</v>
      </c>
      <c r="K518" s="140">
        <f t="shared" si="220"/>
        <v>17170.310846560802</v>
      </c>
      <c r="L518" s="106">
        <f t="shared" si="221"/>
        <v>0.12226415094339622</v>
      </c>
    </row>
    <row r="519" spans="2:12" ht="24">
      <c r="B519" s="341"/>
      <c r="C519" s="341"/>
      <c r="D519" s="351"/>
      <c r="E519" s="264">
        <v>1905</v>
      </c>
      <c r="F519" s="237" t="s">
        <v>156</v>
      </c>
      <c r="G519" s="140">
        <v>1011</v>
      </c>
      <c r="H519" s="140">
        <v>6541823.5609112997</v>
      </c>
      <c r="I519" s="140">
        <v>323</v>
      </c>
      <c r="J519" s="140">
        <f t="shared" si="219"/>
        <v>6470.6464499617205</v>
      </c>
      <c r="K519" s="140">
        <f t="shared" si="220"/>
        <v>20253.32371799164</v>
      </c>
      <c r="L519" s="105">
        <f t="shared" si="221"/>
        <v>0.24377358490566037</v>
      </c>
    </row>
    <row r="520" spans="2:12">
      <c r="B520" s="341"/>
      <c r="C520" s="341"/>
      <c r="D520" s="351"/>
      <c r="E520" s="333" t="s">
        <v>157</v>
      </c>
      <c r="F520" s="333"/>
      <c r="G520" s="141">
        <v>189</v>
      </c>
      <c r="H520" s="141">
        <v>1225424.88827838</v>
      </c>
      <c r="I520" s="141">
        <v>82</v>
      </c>
      <c r="J520" s="142">
        <f t="shared" si="219"/>
        <v>6483.7295676104768</v>
      </c>
      <c r="K520" s="142">
        <f t="shared" si="220"/>
        <v>14944.20595461439</v>
      </c>
      <c r="L520" s="175">
        <f t="shared" si="221"/>
        <v>6.1886792452830186E-2</v>
      </c>
    </row>
    <row r="521" spans="2:12" ht="14.25" thickBot="1">
      <c r="B521" s="342"/>
      <c r="C521" s="342"/>
      <c r="D521" s="351"/>
      <c r="E521" s="343" t="s">
        <v>165</v>
      </c>
      <c r="F521" s="344"/>
      <c r="G521" s="127">
        <v>2679</v>
      </c>
      <c r="H521" s="127">
        <v>43992049.999999903</v>
      </c>
      <c r="I521" s="127">
        <v>605</v>
      </c>
      <c r="J521" s="124">
        <f t="shared" si="219"/>
        <v>16421.071295259389</v>
      </c>
      <c r="K521" s="124">
        <f t="shared" si="220"/>
        <v>72714.132231404801</v>
      </c>
      <c r="L521" s="173">
        <f t="shared" si="221"/>
        <v>0.45660377358490567</v>
      </c>
    </row>
    <row r="522" spans="2:12" ht="14.25" thickTop="1">
      <c r="B522" s="334" t="s">
        <v>150</v>
      </c>
      <c r="C522" s="335"/>
      <c r="D522" s="353">
        <f>市区町村別_歯科医療費!$D$80</f>
        <v>1264913</v>
      </c>
      <c r="E522" s="266">
        <v>1101</v>
      </c>
      <c r="F522" s="238" t="s">
        <v>152</v>
      </c>
      <c r="G522" s="143">
        <f>中分類別歯科医療費!D4</f>
        <v>703846</v>
      </c>
      <c r="H522" s="143">
        <f>中分類別歯科医療費!E4</f>
        <v>5736783110.3073597</v>
      </c>
      <c r="I522" s="143">
        <f>中分類別歯科医療費!F4</f>
        <v>332381</v>
      </c>
      <c r="J522" s="143">
        <f>中分類別歯科医療費!G4</f>
        <v>8150.6225940153954</v>
      </c>
      <c r="K522" s="143">
        <f>中分類別歯科医療費!H4</f>
        <v>17259.6601800565</v>
      </c>
      <c r="L522" s="108">
        <f>中分類別歯科医療費!I4</f>
        <v>0.26276985057470353</v>
      </c>
    </row>
    <row r="523" spans="2:12">
      <c r="B523" s="336"/>
      <c r="C523" s="337"/>
      <c r="D523" s="354"/>
      <c r="E523" s="264">
        <v>1102</v>
      </c>
      <c r="F523" s="236" t="s">
        <v>153</v>
      </c>
      <c r="G523" s="140">
        <f>中分類別歯科医療費!D5</f>
        <v>2870613</v>
      </c>
      <c r="H523" s="140">
        <f>中分類別歯科医療費!E5</f>
        <v>22854727094.038799</v>
      </c>
      <c r="I523" s="140">
        <f>中分類別歯科医療費!F5</f>
        <v>608384</v>
      </c>
      <c r="J523" s="140">
        <f>中分類別歯科医療費!G5</f>
        <v>7961.6190319067036</v>
      </c>
      <c r="K523" s="140">
        <f>中分類別歯科医療費!H5</f>
        <v>37566.285592715787</v>
      </c>
      <c r="L523" s="105">
        <f>中分類別歯科医療費!I5</f>
        <v>0.48096904688306624</v>
      </c>
    </row>
    <row r="524" spans="2:12" ht="24">
      <c r="B524" s="336"/>
      <c r="C524" s="337"/>
      <c r="D524" s="354"/>
      <c r="E524" s="264">
        <v>1103</v>
      </c>
      <c r="F524" s="237" t="s">
        <v>154</v>
      </c>
      <c r="G524" s="140">
        <f>中分類別歯科医療費!D6</f>
        <v>1277220</v>
      </c>
      <c r="H524" s="140">
        <f>中分類別歯科医療費!E6</f>
        <v>13154605492.5502</v>
      </c>
      <c r="I524" s="140">
        <f>中分類別歯科医療費!F6</f>
        <v>412667</v>
      </c>
      <c r="J524" s="140">
        <f>中分類別歯科医療費!G6</f>
        <v>10299.40456033432</v>
      </c>
      <c r="K524" s="140">
        <f>中分類別歯科医療費!H6</f>
        <v>31877.047334897627</v>
      </c>
      <c r="L524" s="105">
        <f>中分類別歯科医療費!I6</f>
        <v>0.32624140948824149</v>
      </c>
    </row>
    <row r="525" spans="2:12" ht="24">
      <c r="B525" s="336"/>
      <c r="C525" s="337"/>
      <c r="D525" s="354"/>
      <c r="E525" s="264">
        <v>1113</v>
      </c>
      <c r="F525" s="237" t="s">
        <v>155</v>
      </c>
      <c r="G525" s="140">
        <f>中分類別歯科医療費!D7</f>
        <v>516014</v>
      </c>
      <c r="H525" s="140">
        <f>中分類別歯科医療費!E7</f>
        <v>2713621659.3424001</v>
      </c>
      <c r="I525" s="140">
        <f>中分類別歯科医療費!F7</f>
        <v>160065</v>
      </c>
      <c r="J525" s="140">
        <f>中分類別歯科医療費!G7</f>
        <v>5258.8140231513098</v>
      </c>
      <c r="K525" s="140">
        <f>中分類別歯科医療費!H7</f>
        <v>16953.248113843751</v>
      </c>
      <c r="L525" s="106">
        <f>中分類別歯科医療費!I7</f>
        <v>0.12654229974709724</v>
      </c>
    </row>
    <row r="526" spans="2:12" ht="24">
      <c r="B526" s="336"/>
      <c r="C526" s="337"/>
      <c r="D526" s="354"/>
      <c r="E526" s="264">
        <v>1905</v>
      </c>
      <c r="F526" s="237" t="s">
        <v>156</v>
      </c>
      <c r="G526" s="140">
        <f>中分類別歯科医療費!D8</f>
        <v>1213435</v>
      </c>
      <c r="H526" s="140">
        <f>中分類別歯科医療費!E8</f>
        <v>7538187828.3246899</v>
      </c>
      <c r="I526" s="140">
        <f>中分類別歯科医療費!F8</f>
        <v>366553</v>
      </c>
      <c r="J526" s="140">
        <f>中分類別歯科医療費!G8</f>
        <v>6212.2716324522453</v>
      </c>
      <c r="K526" s="140">
        <f>中分類別歯科医療費!H8</f>
        <v>20565.069248716256</v>
      </c>
      <c r="L526" s="105">
        <f>中分類別歯科医療費!I8</f>
        <v>0.28978514727890375</v>
      </c>
    </row>
    <row r="527" spans="2:12">
      <c r="B527" s="336"/>
      <c r="C527" s="337"/>
      <c r="D527" s="354"/>
      <c r="E527" s="333" t="s">
        <v>157</v>
      </c>
      <c r="F527" s="333"/>
      <c r="G527" s="141">
        <f>中分類別歯科医療費!D9</f>
        <v>296504</v>
      </c>
      <c r="H527" s="141">
        <f>中分類別歯科医療費!E9</f>
        <v>2641569735.43643</v>
      </c>
      <c r="I527" s="141">
        <f>中分類別歯科医療費!F9</f>
        <v>106937</v>
      </c>
      <c r="J527" s="142">
        <f>中分類別歯科医療費!G9</f>
        <v>8909.0526112174884</v>
      </c>
      <c r="K527" s="142">
        <f>中分類別歯科医療費!H9</f>
        <v>24702.111854984058</v>
      </c>
      <c r="L527" s="175">
        <f>中分類別歯科医療費!I9</f>
        <v>8.4540992147286012E-2</v>
      </c>
    </row>
    <row r="528" spans="2:12">
      <c r="B528" s="338"/>
      <c r="C528" s="339"/>
      <c r="D528" s="355"/>
      <c r="E528" s="345" t="s">
        <v>165</v>
      </c>
      <c r="F528" s="346"/>
      <c r="G528" s="127">
        <f>中分類別歯科医療費!D10</f>
        <v>3327666</v>
      </c>
      <c r="H528" s="127">
        <f>中分類別歯科医療費!E10</f>
        <v>54639494919.999901</v>
      </c>
      <c r="I528" s="127">
        <f>中分類別歯科医療費!F10</f>
        <v>690883</v>
      </c>
      <c r="J528" s="127">
        <f>中分類別歯科医療費!G10</f>
        <v>16419.765361066857</v>
      </c>
      <c r="K528" s="127">
        <f>中分類別歯科医療費!H10</f>
        <v>79086.466044178102</v>
      </c>
      <c r="L528" s="102">
        <f>中分類別歯科医療費!I10</f>
        <v>0.54619013323445964</v>
      </c>
    </row>
  </sheetData>
  <mergeCells count="375">
    <mergeCell ref="E3:F3"/>
    <mergeCell ref="B4:B10"/>
    <mergeCell ref="C4:C10"/>
    <mergeCell ref="E9:F9"/>
    <mergeCell ref="B11:B17"/>
    <mergeCell ref="C11:C17"/>
    <mergeCell ref="E16:F16"/>
    <mergeCell ref="B515:B521"/>
    <mergeCell ref="C515:C521"/>
    <mergeCell ref="E520:F520"/>
    <mergeCell ref="B130:B136"/>
    <mergeCell ref="C130:C136"/>
    <mergeCell ref="E135:F135"/>
    <mergeCell ref="B137:B143"/>
    <mergeCell ref="C137:C143"/>
    <mergeCell ref="E142:F142"/>
    <mergeCell ref="B410:B416"/>
    <mergeCell ref="C410:C416"/>
    <mergeCell ref="E415:F415"/>
    <mergeCell ref="B417:B423"/>
    <mergeCell ref="C417:C423"/>
    <mergeCell ref="E422:F422"/>
    <mergeCell ref="B242:B248"/>
    <mergeCell ref="C242:C248"/>
    <mergeCell ref="B522:C528"/>
    <mergeCell ref="E527:F527"/>
    <mergeCell ref="B424:B430"/>
    <mergeCell ref="C424:C430"/>
    <mergeCell ref="E429:F429"/>
    <mergeCell ref="B431:B437"/>
    <mergeCell ref="C431:C437"/>
    <mergeCell ref="E436:F436"/>
    <mergeCell ref="B501:B507"/>
    <mergeCell ref="C501:C507"/>
    <mergeCell ref="E506:F506"/>
    <mergeCell ref="B445:B451"/>
    <mergeCell ref="C445:C451"/>
    <mergeCell ref="E450:F450"/>
    <mergeCell ref="B452:B458"/>
    <mergeCell ref="B508:B514"/>
    <mergeCell ref="C508:C514"/>
    <mergeCell ref="E513:F513"/>
    <mergeCell ref="B438:B444"/>
    <mergeCell ref="C438:C444"/>
    <mergeCell ref="E443:F443"/>
    <mergeCell ref="C452:C458"/>
    <mergeCell ref="E457:F457"/>
    <mergeCell ref="B459:B465"/>
    <mergeCell ref="E247:F247"/>
    <mergeCell ref="B403:B409"/>
    <mergeCell ref="C403:C409"/>
    <mergeCell ref="E408:F408"/>
    <mergeCell ref="B249:B255"/>
    <mergeCell ref="C249:C255"/>
    <mergeCell ref="E254:F254"/>
    <mergeCell ref="C179:C185"/>
    <mergeCell ref="E184:F184"/>
    <mergeCell ref="B284:B290"/>
    <mergeCell ref="C284:C290"/>
    <mergeCell ref="E289:F289"/>
    <mergeCell ref="C256:C262"/>
    <mergeCell ref="E261:F261"/>
    <mergeCell ref="B263:B269"/>
    <mergeCell ref="C263:C269"/>
    <mergeCell ref="E268:F268"/>
    <mergeCell ref="B270:B276"/>
    <mergeCell ref="C270:C276"/>
    <mergeCell ref="E275:F275"/>
    <mergeCell ref="B256:B262"/>
    <mergeCell ref="B305:B311"/>
    <mergeCell ref="C305:C311"/>
    <mergeCell ref="E310:F310"/>
    <mergeCell ref="B158:B164"/>
    <mergeCell ref="C158:C164"/>
    <mergeCell ref="E163:F163"/>
    <mergeCell ref="B165:B171"/>
    <mergeCell ref="C165:C171"/>
    <mergeCell ref="E170:F170"/>
    <mergeCell ref="B144:B150"/>
    <mergeCell ref="C144:C150"/>
    <mergeCell ref="E149:F149"/>
    <mergeCell ref="B151:B157"/>
    <mergeCell ref="C151:C157"/>
    <mergeCell ref="E156:F156"/>
    <mergeCell ref="D158:D164"/>
    <mergeCell ref="D165:D171"/>
    <mergeCell ref="B18:B24"/>
    <mergeCell ref="C18:C24"/>
    <mergeCell ref="E23:F23"/>
    <mergeCell ref="B25:B31"/>
    <mergeCell ref="C25:C31"/>
    <mergeCell ref="E30:F30"/>
    <mergeCell ref="B228:B234"/>
    <mergeCell ref="C228:C234"/>
    <mergeCell ref="E233:F233"/>
    <mergeCell ref="B214:B220"/>
    <mergeCell ref="C214:C220"/>
    <mergeCell ref="E219:F219"/>
    <mergeCell ref="B221:B227"/>
    <mergeCell ref="C221:C227"/>
    <mergeCell ref="E226:F226"/>
    <mergeCell ref="B200:B206"/>
    <mergeCell ref="C200:C206"/>
    <mergeCell ref="E205:F205"/>
    <mergeCell ref="B207:B213"/>
    <mergeCell ref="C207:C213"/>
    <mergeCell ref="E212:F212"/>
    <mergeCell ref="B186:B192"/>
    <mergeCell ref="C186:C192"/>
    <mergeCell ref="E191:F191"/>
    <mergeCell ref="B46:B52"/>
    <mergeCell ref="C46:C52"/>
    <mergeCell ref="E51:F51"/>
    <mergeCell ref="B53:B59"/>
    <mergeCell ref="C53:C59"/>
    <mergeCell ref="E58:F58"/>
    <mergeCell ref="B32:B38"/>
    <mergeCell ref="C32:C38"/>
    <mergeCell ref="E37:F37"/>
    <mergeCell ref="B39:B45"/>
    <mergeCell ref="C39:C45"/>
    <mergeCell ref="E44:F44"/>
    <mergeCell ref="B74:B80"/>
    <mergeCell ref="C74:C80"/>
    <mergeCell ref="E79:F79"/>
    <mergeCell ref="B81:B87"/>
    <mergeCell ref="C81:C87"/>
    <mergeCell ref="E86:F86"/>
    <mergeCell ref="B60:B66"/>
    <mergeCell ref="C60:C66"/>
    <mergeCell ref="E65:F65"/>
    <mergeCell ref="B67:B73"/>
    <mergeCell ref="C67:C73"/>
    <mergeCell ref="E72:F72"/>
    <mergeCell ref="E73:F73"/>
    <mergeCell ref="E80:F80"/>
    <mergeCell ref="E87:F87"/>
    <mergeCell ref="B102:B108"/>
    <mergeCell ref="C102:C108"/>
    <mergeCell ref="E107:F107"/>
    <mergeCell ref="B109:B115"/>
    <mergeCell ref="C109:C115"/>
    <mergeCell ref="E114:F114"/>
    <mergeCell ref="B88:B94"/>
    <mergeCell ref="C88:C94"/>
    <mergeCell ref="E93:F93"/>
    <mergeCell ref="B95:B101"/>
    <mergeCell ref="C95:C101"/>
    <mergeCell ref="E100:F100"/>
    <mergeCell ref="E94:F94"/>
    <mergeCell ref="C459:C465"/>
    <mergeCell ref="E464:F464"/>
    <mergeCell ref="B466:B472"/>
    <mergeCell ref="C466:C472"/>
    <mergeCell ref="E471:F471"/>
    <mergeCell ref="B116:B122"/>
    <mergeCell ref="C116:C122"/>
    <mergeCell ref="E121:F121"/>
    <mergeCell ref="B123:B129"/>
    <mergeCell ref="C123:C129"/>
    <mergeCell ref="E128:F128"/>
    <mergeCell ref="B235:B241"/>
    <mergeCell ref="C235:C241"/>
    <mergeCell ref="E240:F240"/>
    <mergeCell ref="B193:B199"/>
    <mergeCell ref="C193:C199"/>
    <mergeCell ref="E198:F198"/>
    <mergeCell ref="B172:B178"/>
    <mergeCell ref="C172:C178"/>
    <mergeCell ref="E177:F177"/>
    <mergeCell ref="B179:B185"/>
    <mergeCell ref="B277:B283"/>
    <mergeCell ref="C277:C283"/>
    <mergeCell ref="E282:F282"/>
    <mergeCell ref="B487:B493"/>
    <mergeCell ref="C487:C493"/>
    <mergeCell ref="E492:F492"/>
    <mergeCell ref="B494:B500"/>
    <mergeCell ref="C494:C500"/>
    <mergeCell ref="E499:F499"/>
    <mergeCell ref="B473:B479"/>
    <mergeCell ref="C473:C479"/>
    <mergeCell ref="E478:F478"/>
    <mergeCell ref="B480:B486"/>
    <mergeCell ref="C480:C486"/>
    <mergeCell ref="E485:F485"/>
    <mergeCell ref="E493:F493"/>
    <mergeCell ref="E486:F486"/>
    <mergeCell ref="E479:F479"/>
    <mergeCell ref="B312:B318"/>
    <mergeCell ref="C312:C318"/>
    <mergeCell ref="E317:F317"/>
    <mergeCell ref="B291:B297"/>
    <mergeCell ref="C291:C297"/>
    <mergeCell ref="E296:F296"/>
    <mergeCell ref="B298:B304"/>
    <mergeCell ref="C298:C304"/>
    <mergeCell ref="E303:F303"/>
    <mergeCell ref="D298:D304"/>
    <mergeCell ref="D305:D311"/>
    <mergeCell ref="D312:D318"/>
    <mergeCell ref="B333:B339"/>
    <mergeCell ref="C333:C339"/>
    <mergeCell ref="E338:F338"/>
    <mergeCell ref="B340:B346"/>
    <mergeCell ref="C340:C346"/>
    <mergeCell ref="E345:F345"/>
    <mergeCell ref="B319:B325"/>
    <mergeCell ref="C319:C325"/>
    <mergeCell ref="E324:F324"/>
    <mergeCell ref="B326:B332"/>
    <mergeCell ref="C326:C332"/>
    <mergeCell ref="E331:F331"/>
    <mergeCell ref="E346:F346"/>
    <mergeCell ref="E339:F339"/>
    <mergeCell ref="E332:F332"/>
    <mergeCell ref="D319:D325"/>
    <mergeCell ref="D326:D332"/>
    <mergeCell ref="D333:D339"/>
    <mergeCell ref="D340:D346"/>
    <mergeCell ref="B361:B367"/>
    <mergeCell ref="C361:C367"/>
    <mergeCell ref="E366:F366"/>
    <mergeCell ref="B368:B374"/>
    <mergeCell ref="C368:C374"/>
    <mergeCell ref="E373:F373"/>
    <mergeCell ref="B347:B353"/>
    <mergeCell ref="C347:C353"/>
    <mergeCell ref="E352:F352"/>
    <mergeCell ref="B354:B360"/>
    <mergeCell ref="C354:C360"/>
    <mergeCell ref="E359:F359"/>
    <mergeCell ref="E367:F367"/>
    <mergeCell ref="E360:F360"/>
    <mergeCell ref="E353:F353"/>
    <mergeCell ref="D347:D353"/>
    <mergeCell ref="D354:D360"/>
    <mergeCell ref="D361:D367"/>
    <mergeCell ref="D368:D374"/>
    <mergeCell ref="B389:B395"/>
    <mergeCell ref="C389:C395"/>
    <mergeCell ref="E394:F394"/>
    <mergeCell ref="B396:B402"/>
    <mergeCell ref="C396:C402"/>
    <mergeCell ref="E401:F401"/>
    <mergeCell ref="B375:B381"/>
    <mergeCell ref="C375:C381"/>
    <mergeCell ref="E380:F380"/>
    <mergeCell ref="B382:B388"/>
    <mergeCell ref="C382:C388"/>
    <mergeCell ref="E387:F387"/>
    <mergeCell ref="D375:D381"/>
    <mergeCell ref="D382:D388"/>
    <mergeCell ref="D389:D395"/>
    <mergeCell ref="D396:D402"/>
    <mergeCell ref="E10:F10"/>
    <mergeCell ref="E17:F17"/>
    <mergeCell ref="E24:F24"/>
    <mergeCell ref="E31:F31"/>
    <mergeCell ref="E38:F38"/>
    <mergeCell ref="E45:F45"/>
    <mergeCell ref="E52:F52"/>
    <mergeCell ref="E59:F59"/>
    <mergeCell ref="E66:F66"/>
    <mergeCell ref="E185:F185"/>
    <mergeCell ref="E178:F178"/>
    <mergeCell ref="E171:F171"/>
    <mergeCell ref="E164:F164"/>
    <mergeCell ref="E157:F157"/>
    <mergeCell ref="E150:F150"/>
    <mergeCell ref="E143:F143"/>
    <mergeCell ref="E136:F136"/>
    <mergeCell ref="E129:F129"/>
    <mergeCell ref="E122:F122"/>
    <mergeCell ref="E115:F115"/>
    <mergeCell ref="E108:F108"/>
    <mergeCell ref="E101:F101"/>
    <mergeCell ref="E325:F325"/>
    <mergeCell ref="E318:F318"/>
    <mergeCell ref="E311:F311"/>
    <mergeCell ref="E304:F304"/>
    <mergeCell ref="E297:F297"/>
    <mergeCell ref="E290:F290"/>
    <mergeCell ref="E283:F283"/>
    <mergeCell ref="E276:F276"/>
    <mergeCell ref="E269:F269"/>
    <mergeCell ref="E262:F262"/>
    <mergeCell ref="E255:F255"/>
    <mergeCell ref="E248:F248"/>
    <mergeCell ref="E241:F241"/>
    <mergeCell ref="E234:F234"/>
    <mergeCell ref="E227:F227"/>
    <mergeCell ref="E220:F220"/>
    <mergeCell ref="E213:F213"/>
    <mergeCell ref="E206:F206"/>
    <mergeCell ref="E199:F199"/>
    <mergeCell ref="E192:F192"/>
    <mergeCell ref="E430:F430"/>
    <mergeCell ref="E423:F423"/>
    <mergeCell ref="E416:F416"/>
    <mergeCell ref="E409:F409"/>
    <mergeCell ref="E402:F402"/>
    <mergeCell ref="E395:F395"/>
    <mergeCell ref="E388:F388"/>
    <mergeCell ref="E381:F381"/>
    <mergeCell ref="E374:F374"/>
    <mergeCell ref="E472:F472"/>
    <mergeCell ref="E465:F465"/>
    <mergeCell ref="E458:F458"/>
    <mergeCell ref="E451:F451"/>
    <mergeCell ref="E444:F444"/>
    <mergeCell ref="E437:F437"/>
    <mergeCell ref="E514:F514"/>
    <mergeCell ref="E507:F507"/>
    <mergeCell ref="E500:F500"/>
    <mergeCell ref="E521:F521"/>
    <mergeCell ref="E528:F528"/>
    <mergeCell ref="D4:D10"/>
    <mergeCell ref="D11:D17"/>
    <mergeCell ref="D18:D24"/>
    <mergeCell ref="D25:D31"/>
    <mergeCell ref="D32:D38"/>
    <mergeCell ref="D39:D45"/>
    <mergeCell ref="D46:D52"/>
    <mergeCell ref="D53:D59"/>
    <mergeCell ref="D60:D66"/>
    <mergeCell ref="D67:D73"/>
    <mergeCell ref="D74:D80"/>
    <mergeCell ref="D81:D87"/>
    <mergeCell ref="D88:D94"/>
    <mergeCell ref="D95:D101"/>
    <mergeCell ref="D102:D108"/>
    <mergeCell ref="D109:D115"/>
    <mergeCell ref="D116:D122"/>
    <mergeCell ref="D123:D129"/>
    <mergeCell ref="D130:D136"/>
    <mergeCell ref="D137:D143"/>
    <mergeCell ref="D144:D150"/>
    <mergeCell ref="D151:D157"/>
    <mergeCell ref="D172:D178"/>
    <mergeCell ref="D179:D185"/>
    <mergeCell ref="D186:D192"/>
    <mergeCell ref="D193:D199"/>
    <mergeCell ref="D200:D206"/>
    <mergeCell ref="D207:D213"/>
    <mergeCell ref="D214:D220"/>
    <mergeCell ref="D221:D227"/>
    <mergeCell ref="D228:D234"/>
    <mergeCell ref="D235:D241"/>
    <mergeCell ref="D242:D248"/>
    <mergeCell ref="D249:D255"/>
    <mergeCell ref="D256:D262"/>
    <mergeCell ref="D263:D269"/>
    <mergeCell ref="D270:D276"/>
    <mergeCell ref="D277:D283"/>
    <mergeCell ref="D284:D290"/>
    <mergeCell ref="D291:D297"/>
    <mergeCell ref="D403:D409"/>
    <mergeCell ref="D410:D416"/>
    <mergeCell ref="D417:D423"/>
    <mergeCell ref="D424:D430"/>
    <mergeCell ref="D431:D437"/>
    <mergeCell ref="D438:D444"/>
    <mergeCell ref="D445:D451"/>
    <mergeCell ref="D452:D458"/>
    <mergeCell ref="D459:D465"/>
    <mergeCell ref="D466:D472"/>
    <mergeCell ref="D473:D479"/>
    <mergeCell ref="D480:D486"/>
    <mergeCell ref="D487:D493"/>
    <mergeCell ref="D494:D500"/>
    <mergeCell ref="D501:D507"/>
    <mergeCell ref="D508:D514"/>
    <mergeCell ref="D515:D521"/>
    <mergeCell ref="D522:D528"/>
  </mergeCells>
  <phoneticPr fontId="4"/>
  <pageMargins left="0.59055118110236227" right="0.39370078740157483" top="0.74803149606299213" bottom="0.74803149606299213" header="0.31496062992125984" footer="0.31496062992125984"/>
  <pageSetup paperSize="9" scale="72" orientation="portrait" r:id="rId1"/>
  <headerFooter scaleWithDoc="0" alignWithMargins="0">
    <oddHeader>&amp;R&amp;"ＭＳ 明朝,標準"&amp;9 2-5.歯科医療費の状況</oddHeader>
  </headerFooter>
  <rowBreaks count="12" manualBreakCount="12">
    <brk id="45" max="11" man="1"/>
    <brk id="87" max="11" man="1"/>
    <brk id="129" max="11" man="1"/>
    <brk id="171" max="11" man="1"/>
    <brk id="213" max="11" man="1"/>
    <brk id="255" max="11" man="1"/>
    <brk id="297" max="10" man="1"/>
    <brk id="339" max="11" man="1"/>
    <brk id="381" max="11" man="1"/>
    <brk id="423" max="11" man="1"/>
    <brk id="465" max="11" man="1"/>
    <brk id="507" max="1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M85"/>
  <sheetViews>
    <sheetView showGridLines="0" zoomScaleNormal="100" zoomScaleSheetLayoutView="100" workbookViewId="0"/>
  </sheetViews>
  <sheetFormatPr defaultColWidth="9" defaultRowHeight="13.5" customHeight="1"/>
  <cols>
    <col min="1" max="1" width="4.25" style="91" customWidth="1"/>
    <col min="2" max="2" width="17.625" style="92" customWidth="1"/>
    <col min="3" max="8" width="13.75" style="92" customWidth="1"/>
    <col min="9" max="9" width="12.5" style="92" customWidth="1"/>
    <col min="10" max="11" width="8.625" style="92" customWidth="1"/>
    <col min="12" max="12" width="13.125" style="92" customWidth="1"/>
    <col min="13" max="13" width="12.875" style="92" customWidth="1"/>
    <col min="14" max="16384" width="9" style="92"/>
  </cols>
  <sheetData>
    <row r="1" spans="1:13" ht="13.5" customHeight="1">
      <c r="A1" s="2" t="s">
        <v>168</v>
      </c>
    </row>
    <row r="2" spans="1:13" ht="13.5" customHeight="1">
      <c r="A2" s="2" t="s">
        <v>109</v>
      </c>
      <c r="B2" s="91"/>
    </row>
    <row r="3" spans="1:13" ht="18" customHeight="1">
      <c r="A3" s="2"/>
      <c r="B3" s="356" t="s">
        <v>268</v>
      </c>
      <c r="C3" s="168" t="s">
        <v>204</v>
      </c>
      <c r="D3" s="168" t="s">
        <v>201</v>
      </c>
      <c r="E3" s="168" t="s">
        <v>68</v>
      </c>
      <c r="F3" s="187" t="s">
        <v>202</v>
      </c>
      <c r="G3" s="168" t="s">
        <v>203</v>
      </c>
      <c r="H3" s="168" t="s">
        <v>205</v>
      </c>
      <c r="I3" s="182"/>
      <c r="J3" s="183"/>
      <c r="K3" s="183"/>
    </row>
    <row r="4" spans="1:13" ht="27" customHeight="1">
      <c r="A4" s="96"/>
      <c r="B4" s="357"/>
      <c r="C4" s="363" t="s">
        <v>188</v>
      </c>
      <c r="D4" s="361" t="s">
        <v>191</v>
      </c>
      <c r="E4" s="361" t="s">
        <v>234</v>
      </c>
      <c r="F4" s="365" t="s">
        <v>281</v>
      </c>
      <c r="G4" s="366"/>
      <c r="H4" s="359" t="s">
        <v>235</v>
      </c>
    </row>
    <row r="5" spans="1:13" ht="28.15" customHeight="1">
      <c r="A5" s="96"/>
      <c r="B5" s="358"/>
      <c r="C5" s="364"/>
      <c r="D5" s="362"/>
      <c r="E5" s="362"/>
      <c r="F5" s="109" t="s">
        <v>236</v>
      </c>
      <c r="G5" s="109" t="s">
        <v>237</v>
      </c>
      <c r="H5" s="360"/>
      <c r="L5" s="91" t="s">
        <v>213</v>
      </c>
    </row>
    <row r="6" spans="1:13" ht="13.5" customHeight="1">
      <c r="A6" s="96"/>
      <c r="B6" s="239" t="s">
        <v>143</v>
      </c>
      <c r="C6" s="277">
        <v>633815</v>
      </c>
      <c r="D6" s="277">
        <v>363876</v>
      </c>
      <c r="E6" s="278">
        <v>28184949760</v>
      </c>
      <c r="F6" s="110">
        <f t="shared" ref="F6:F15" si="0">IFERROR(D6/$M$6,"-")</f>
        <v>0.28766879619388841</v>
      </c>
      <c r="G6" s="110">
        <f>IFERROR(D6/C6,"-")</f>
        <v>0.57410443110371323</v>
      </c>
      <c r="H6" s="176">
        <f>IFERROR(E6/D6,"-")</f>
        <v>77457.567303147225</v>
      </c>
      <c r="L6" s="117" t="s">
        <v>176</v>
      </c>
      <c r="M6" s="114">
        <f>歯科医療費!$C$13</f>
        <v>1264913</v>
      </c>
    </row>
    <row r="7" spans="1:13" ht="13.5" customHeight="1">
      <c r="A7" s="96"/>
      <c r="B7" s="240" t="s">
        <v>192</v>
      </c>
      <c r="C7" s="279">
        <v>548058</v>
      </c>
      <c r="D7" s="279">
        <v>319578</v>
      </c>
      <c r="E7" s="280">
        <v>23689578930</v>
      </c>
      <c r="F7" s="111">
        <f t="shared" si="0"/>
        <v>0.25264820584498698</v>
      </c>
      <c r="G7" s="111">
        <f>IFERROR(D7/C7,"-")</f>
        <v>0.5831098168442026</v>
      </c>
      <c r="H7" s="177">
        <f t="shared" ref="H7:H16" si="1">IFERROR(E7/D7,"-")</f>
        <v>74127.690047500146</v>
      </c>
    </row>
    <row r="8" spans="1:13" ht="13.5" customHeight="1">
      <c r="A8" s="96"/>
      <c r="B8" s="240" t="s">
        <v>142</v>
      </c>
      <c r="C8" s="279">
        <v>834807</v>
      </c>
      <c r="D8" s="279">
        <v>469002</v>
      </c>
      <c r="E8" s="280">
        <v>36675552010</v>
      </c>
      <c r="F8" s="111">
        <f t="shared" si="0"/>
        <v>0.3707780693217636</v>
      </c>
      <c r="G8" s="111">
        <f>IFERROR(D8/C8,"-")</f>
        <v>0.56180889714628646</v>
      </c>
      <c r="H8" s="177">
        <f t="shared" si="1"/>
        <v>78199.137764870946</v>
      </c>
    </row>
    <row r="9" spans="1:13" ht="13.5" customHeight="1">
      <c r="A9" s="96"/>
      <c r="B9" s="241" t="s">
        <v>151</v>
      </c>
      <c r="C9" s="279">
        <v>320051</v>
      </c>
      <c r="D9" s="279">
        <v>183819</v>
      </c>
      <c r="E9" s="280">
        <v>14546055920</v>
      </c>
      <c r="F9" s="111">
        <f t="shared" si="0"/>
        <v>0.14532145689071105</v>
      </c>
      <c r="G9" s="111">
        <f>IFERROR(D9/C9,"-")</f>
        <v>0.57434283911001682</v>
      </c>
      <c r="H9" s="177">
        <f t="shared" si="1"/>
        <v>79132.494029452879</v>
      </c>
    </row>
    <row r="10" spans="1:13" ht="13.5" customHeight="1">
      <c r="A10" s="96"/>
      <c r="B10" s="241" t="s">
        <v>170</v>
      </c>
      <c r="C10" s="279">
        <v>348814</v>
      </c>
      <c r="D10" s="279">
        <v>202795</v>
      </c>
      <c r="E10" s="280">
        <v>16745630310</v>
      </c>
      <c r="F10" s="111">
        <f t="shared" si="0"/>
        <v>0.1603232791504238</v>
      </c>
      <c r="G10" s="111">
        <f t="shared" ref="G10:G16" si="2">IFERROR(D10/C10,"-")</f>
        <v>0.58138434810529394</v>
      </c>
      <c r="H10" s="177">
        <f t="shared" si="1"/>
        <v>82574.177420547843</v>
      </c>
    </row>
    <row r="11" spans="1:13" ht="13.5" customHeight="1">
      <c r="A11" s="96"/>
      <c r="B11" s="241" t="s">
        <v>171</v>
      </c>
      <c r="C11" s="279">
        <v>162395</v>
      </c>
      <c r="D11" s="279">
        <v>98171</v>
      </c>
      <c r="E11" s="280">
        <v>7478087600</v>
      </c>
      <c r="F11" s="111">
        <f t="shared" si="0"/>
        <v>7.7610871261501777E-2</v>
      </c>
      <c r="G11" s="111">
        <f t="shared" si="2"/>
        <v>0.60451984359124356</v>
      </c>
      <c r="H11" s="177">
        <f t="shared" si="1"/>
        <v>76174.10029438429</v>
      </c>
    </row>
    <row r="12" spans="1:13" ht="13.5" customHeight="1">
      <c r="A12" s="96"/>
      <c r="B12" s="241" t="s">
        <v>172</v>
      </c>
      <c r="C12" s="279">
        <v>114290</v>
      </c>
      <c r="D12" s="279">
        <v>60595</v>
      </c>
      <c r="E12" s="280">
        <v>4917463940</v>
      </c>
      <c r="F12" s="111">
        <f t="shared" si="0"/>
        <v>4.7904480387188683E-2</v>
      </c>
      <c r="G12" s="111">
        <f t="shared" si="2"/>
        <v>0.53018636801119956</v>
      </c>
      <c r="H12" s="177">
        <f t="shared" si="1"/>
        <v>81152.965426190276</v>
      </c>
    </row>
    <row r="13" spans="1:13" ht="13.5" customHeight="1">
      <c r="A13" s="96"/>
      <c r="B13" s="242" t="s">
        <v>173</v>
      </c>
      <c r="C13" s="279">
        <v>85595</v>
      </c>
      <c r="D13" s="279">
        <v>52227</v>
      </c>
      <c r="E13" s="280">
        <v>4613908640</v>
      </c>
      <c r="F13" s="111">
        <f t="shared" si="0"/>
        <v>4.1289005647028691E-2</v>
      </c>
      <c r="G13" s="111">
        <f t="shared" si="2"/>
        <v>0.61016414510193351</v>
      </c>
      <c r="H13" s="177">
        <f t="shared" si="1"/>
        <v>88343.359564975966</v>
      </c>
    </row>
    <row r="14" spans="1:13" ht="13.5" customHeight="1">
      <c r="A14" s="96"/>
      <c r="B14" s="242" t="s">
        <v>174</v>
      </c>
      <c r="C14" s="279">
        <v>497896</v>
      </c>
      <c r="D14" s="279">
        <v>301846</v>
      </c>
      <c r="E14" s="280">
        <v>23290523250</v>
      </c>
      <c r="F14" s="111">
        <f t="shared" si="0"/>
        <v>0.23862985043240129</v>
      </c>
      <c r="G14" s="111">
        <f t="shared" si="2"/>
        <v>0.6062430708421036</v>
      </c>
      <c r="H14" s="177">
        <f t="shared" si="1"/>
        <v>77160.284549074699</v>
      </c>
    </row>
    <row r="15" spans="1:13" ht="13.5" customHeight="1">
      <c r="A15" s="96"/>
      <c r="B15" s="243" t="s">
        <v>175</v>
      </c>
      <c r="C15" s="281">
        <v>138117</v>
      </c>
      <c r="D15" s="281">
        <v>77262</v>
      </c>
      <c r="E15" s="282">
        <v>6628749480</v>
      </c>
      <c r="F15" s="112">
        <f t="shared" si="0"/>
        <v>6.1080880661357737E-2</v>
      </c>
      <c r="G15" s="112">
        <f t="shared" si="2"/>
        <v>0.55939529529312104</v>
      </c>
      <c r="H15" s="178">
        <f t="shared" si="1"/>
        <v>85795.727265667476</v>
      </c>
    </row>
    <row r="16" spans="1:13" ht="24" customHeight="1">
      <c r="A16" s="96"/>
      <c r="B16" s="244" t="s">
        <v>169</v>
      </c>
      <c r="C16" s="283">
        <v>90200</v>
      </c>
      <c r="D16" s="283">
        <v>46781</v>
      </c>
      <c r="E16" s="284">
        <v>3754894880</v>
      </c>
      <c r="F16" s="113">
        <f t="shared" ref="F16" si="3">IFERROR(D16/$M$6,"-")</f>
        <v>3.6983571202130104E-2</v>
      </c>
      <c r="G16" s="113">
        <f t="shared" si="2"/>
        <v>0.51863636363636367</v>
      </c>
      <c r="H16" s="179">
        <f t="shared" si="1"/>
        <v>80265.382954618326</v>
      </c>
    </row>
    <row r="17" spans="1:11" ht="13.5" customHeight="1">
      <c r="A17" s="96"/>
      <c r="B17" s="99" t="s">
        <v>275</v>
      </c>
      <c r="C17" s="94"/>
      <c r="D17" s="94"/>
      <c r="E17" s="94"/>
      <c r="F17" s="95"/>
      <c r="G17" s="93"/>
      <c r="H17" s="93"/>
    </row>
    <row r="18" spans="1:11" ht="13.5" customHeight="1">
      <c r="A18" s="96"/>
      <c r="B18" s="79" t="s">
        <v>114</v>
      </c>
    </row>
    <row r="19" spans="1:11" ht="13.5" customHeight="1">
      <c r="A19" s="96"/>
      <c r="B19" s="79"/>
    </row>
    <row r="20" spans="1:11" ht="13.5" customHeight="1">
      <c r="A20" s="101"/>
      <c r="B20" s="91" t="s">
        <v>206</v>
      </c>
      <c r="C20" s="98"/>
      <c r="D20" s="98"/>
      <c r="E20" s="98"/>
      <c r="F20" s="98"/>
      <c r="G20" s="98"/>
      <c r="H20" s="98"/>
      <c r="I20" s="98"/>
    </row>
    <row r="21" spans="1:11" ht="13.5" customHeight="1">
      <c r="B21" s="91" t="s">
        <v>150</v>
      </c>
      <c r="J21" s="94"/>
      <c r="K21" s="94"/>
    </row>
    <row r="23" spans="1:11" ht="13.5" customHeight="1">
      <c r="J23" s="94"/>
      <c r="K23" s="94"/>
    </row>
    <row r="25" spans="1:11" ht="13.5" customHeight="1">
      <c r="J25" s="94"/>
      <c r="K25" s="94"/>
    </row>
    <row r="27" spans="1:11" ht="13.5" customHeight="1">
      <c r="J27" s="94"/>
      <c r="K27" s="94"/>
    </row>
    <row r="34" spans="1:11" ht="13.5" customHeight="1">
      <c r="J34" s="94"/>
      <c r="K34" s="94"/>
    </row>
    <row r="41" spans="1:11" s="98" customFormat="1" ht="13.5" customHeight="1">
      <c r="A41" s="91"/>
      <c r="B41" s="92"/>
      <c r="C41" s="92"/>
      <c r="D41" s="92"/>
      <c r="E41" s="92"/>
      <c r="F41" s="92"/>
      <c r="G41" s="92"/>
      <c r="H41" s="92"/>
      <c r="I41" s="92"/>
    </row>
    <row r="42" spans="1:11" s="98" customFormat="1" ht="13.5" customHeight="1">
      <c r="A42" s="91"/>
      <c r="B42" s="92"/>
      <c r="C42" s="92"/>
      <c r="D42" s="92"/>
      <c r="E42" s="92"/>
      <c r="F42" s="92"/>
      <c r="G42" s="92"/>
      <c r="H42" s="92"/>
      <c r="I42" s="92"/>
    </row>
    <row r="43" spans="1:11" s="98" customFormat="1" ht="13.5" customHeight="1">
      <c r="A43" s="91"/>
      <c r="B43" s="92"/>
      <c r="C43" s="92"/>
      <c r="D43" s="92"/>
      <c r="E43" s="92"/>
      <c r="F43" s="92"/>
      <c r="G43" s="92"/>
      <c r="H43" s="92"/>
      <c r="I43" s="92"/>
    </row>
    <row r="44" spans="1:11" ht="13.5" customHeight="1">
      <c r="A44" s="96"/>
      <c r="B44" s="99" t="s">
        <v>275</v>
      </c>
      <c r="C44" s="94"/>
      <c r="D44" s="94"/>
      <c r="E44" s="94"/>
      <c r="F44" s="95"/>
      <c r="G44" s="93"/>
      <c r="H44" s="93"/>
    </row>
    <row r="45" spans="1:11" ht="13.5" customHeight="1">
      <c r="A45" s="96"/>
      <c r="B45" s="79" t="s">
        <v>114</v>
      </c>
      <c r="C45" s="94"/>
      <c r="D45" s="94"/>
      <c r="E45" s="94"/>
      <c r="F45" s="95"/>
      <c r="G45" s="93"/>
      <c r="H45" s="93"/>
    </row>
    <row r="46" spans="1:11" ht="13.5" customHeight="1">
      <c r="B46" s="97"/>
      <c r="C46" s="94"/>
      <c r="D46" s="94"/>
      <c r="E46" s="94"/>
      <c r="F46" s="94"/>
      <c r="G46" s="94"/>
      <c r="H46" s="94"/>
      <c r="I46" s="94"/>
    </row>
    <row r="47" spans="1:11" ht="13.5" customHeight="1">
      <c r="B47" s="91" t="s">
        <v>194</v>
      </c>
    </row>
    <row r="48" spans="1:11" ht="13.5" customHeight="1">
      <c r="B48" s="91" t="s">
        <v>150</v>
      </c>
      <c r="J48" s="94"/>
      <c r="K48" s="94"/>
    </row>
    <row r="50" spans="1:11" ht="13.5" customHeight="1">
      <c r="A50" s="92"/>
      <c r="J50" s="94"/>
      <c r="K50" s="94"/>
    </row>
    <row r="52" spans="1:11" ht="13.5" customHeight="1">
      <c r="A52" s="92"/>
      <c r="J52" s="94"/>
      <c r="K52" s="94"/>
    </row>
    <row r="54" spans="1:11" ht="13.5" customHeight="1">
      <c r="A54" s="92"/>
      <c r="J54" s="94"/>
      <c r="K54" s="94"/>
    </row>
    <row r="62" spans="1:11" ht="13.5" customHeight="1">
      <c r="A62" s="92"/>
      <c r="J62" s="94"/>
      <c r="K62" s="94"/>
    </row>
    <row r="63" spans="1:11" ht="13.5" customHeight="1">
      <c r="A63" s="92"/>
      <c r="J63" s="94"/>
      <c r="K63" s="94"/>
    </row>
    <row r="64" spans="1:11" ht="13.5" customHeight="1">
      <c r="A64" s="92"/>
      <c r="J64" s="94"/>
      <c r="K64" s="94"/>
    </row>
    <row r="71" spans="1:11" ht="13.5" customHeight="1">
      <c r="A71" s="96"/>
      <c r="B71" s="99" t="s">
        <v>275</v>
      </c>
      <c r="C71" s="94"/>
      <c r="D71" s="94"/>
      <c r="E71" s="94"/>
      <c r="F71" s="95"/>
      <c r="G71" s="93"/>
      <c r="H71" s="93"/>
    </row>
    <row r="72" spans="1:11" ht="13.5" customHeight="1">
      <c r="A72" s="96"/>
      <c r="B72" s="79" t="s">
        <v>114</v>
      </c>
      <c r="C72" s="94"/>
      <c r="D72" s="94"/>
      <c r="E72" s="94"/>
      <c r="F72" s="95"/>
      <c r="G72" s="93"/>
      <c r="H72" s="93"/>
    </row>
    <row r="73" spans="1:11" ht="13.5" customHeight="1">
      <c r="A73" s="96"/>
      <c r="B73" s="97"/>
      <c r="C73" s="94"/>
      <c r="D73" s="94"/>
      <c r="E73" s="94"/>
      <c r="F73" s="95"/>
      <c r="G73" s="93"/>
      <c r="H73" s="93"/>
    </row>
    <row r="79" spans="1:11" ht="13.5" customHeight="1">
      <c r="J79" s="94"/>
      <c r="K79" s="94"/>
    </row>
    <row r="81" spans="1:11" ht="13.5" customHeight="1">
      <c r="A81" s="92"/>
      <c r="J81" s="94"/>
      <c r="K81" s="94"/>
    </row>
    <row r="83" spans="1:11" ht="13.5" customHeight="1">
      <c r="A83" s="92"/>
      <c r="J83" s="94"/>
      <c r="K83" s="94"/>
    </row>
    <row r="85" spans="1:11" ht="13.5" customHeight="1">
      <c r="A85" s="92"/>
      <c r="J85" s="94"/>
      <c r="K85" s="94"/>
    </row>
  </sheetData>
  <mergeCells count="6">
    <mergeCell ref="B3:B5"/>
    <mergeCell ref="H4:H5"/>
    <mergeCell ref="D4:D5"/>
    <mergeCell ref="C4:C5"/>
    <mergeCell ref="E4:E5"/>
    <mergeCell ref="F4:G4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4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Z106"/>
  <sheetViews>
    <sheetView showGridLines="0" zoomScaleNormal="100" zoomScaleSheetLayoutView="100" workbookViewId="0"/>
  </sheetViews>
  <sheetFormatPr defaultColWidth="9" defaultRowHeight="13.5"/>
  <cols>
    <col min="1" max="1" width="4.625" style="85" customWidth="1"/>
    <col min="2" max="2" width="4" style="85" customWidth="1"/>
    <col min="3" max="3" width="14" style="85" customWidth="1"/>
    <col min="4" max="4" width="9.125" style="88" customWidth="1"/>
    <col min="5" max="5" width="14.75" style="89" customWidth="1"/>
    <col min="6" max="6" width="8.625" style="85" customWidth="1"/>
    <col min="7" max="7" width="12.125" style="85" customWidth="1"/>
    <col min="8" max="10" width="8.625" style="85" customWidth="1"/>
    <col min="11" max="11" width="8.625" style="195" customWidth="1"/>
    <col min="12" max="12" width="9.125" style="196" customWidth="1"/>
    <col min="13" max="13" width="14.75" style="89" customWidth="1"/>
    <col min="14" max="14" width="8.625" style="85" customWidth="1"/>
    <col min="15" max="15" width="12.125" style="85" customWidth="1"/>
    <col min="16" max="19" width="8.625" style="85" customWidth="1"/>
    <col min="20" max="20" width="9.125" style="86" customWidth="1"/>
    <col min="21" max="21" width="14.75" style="89" customWidth="1"/>
    <col min="22" max="22" width="8.625" style="85" customWidth="1"/>
    <col min="23" max="23" width="12.125" style="85" customWidth="1"/>
    <col min="24" max="27" width="8.625" style="85" customWidth="1"/>
    <col min="28" max="28" width="9.125" style="88" customWidth="1"/>
    <col min="29" max="29" width="14.75" style="89" customWidth="1"/>
    <col min="30" max="30" width="8.625" style="85" customWidth="1"/>
    <col min="31" max="31" width="12.125" style="85" customWidth="1"/>
    <col min="32" max="32" width="8.625" style="85" customWidth="1"/>
    <col min="33" max="33" width="8.625" style="87" customWidth="1"/>
    <col min="34" max="35" width="8.625" style="85" customWidth="1"/>
    <col min="36" max="36" width="9.125" style="86" customWidth="1"/>
    <col min="37" max="37" width="14.75" style="89" customWidth="1"/>
    <col min="38" max="38" width="8.625" style="85" customWidth="1"/>
    <col min="39" max="39" width="12.125" style="85" customWidth="1"/>
    <col min="40" max="43" width="8.625" style="85" customWidth="1"/>
    <col min="44" max="44" width="9.125" style="86" customWidth="1"/>
    <col min="45" max="45" width="14.75" style="89" customWidth="1"/>
    <col min="46" max="46" width="8.625" style="85" customWidth="1"/>
    <col min="47" max="47" width="12.125" style="85" customWidth="1"/>
    <col min="48" max="51" width="8.625" style="85" customWidth="1"/>
    <col min="52" max="52" width="9.125" style="86" customWidth="1"/>
    <col min="53" max="53" width="14.75" style="89" customWidth="1"/>
    <col min="54" max="54" width="8.625" style="85" customWidth="1"/>
    <col min="55" max="55" width="12.125" style="85" customWidth="1"/>
    <col min="56" max="59" width="8.625" style="85" customWidth="1"/>
    <col min="60" max="60" width="9.125" style="86" customWidth="1"/>
    <col min="61" max="61" width="14.75" style="89" customWidth="1"/>
    <col min="62" max="62" width="8.625" style="85" customWidth="1"/>
    <col min="63" max="63" width="12.125" style="85" customWidth="1"/>
    <col min="64" max="67" width="8.625" style="85" customWidth="1"/>
    <col min="68" max="69" width="9" style="85"/>
    <col min="70" max="70" width="16.5" style="85" customWidth="1"/>
    <col min="71" max="78" width="11.5" style="85" customWidth="1"/>
    <col min="79" max="16384" width="9" style="85"/>
  </cols>
  <sheetData>
    <row r="1" spans="1:78">
      <c r="A1" s="199" t="s">
        <v>242</v>
      </c>
      <c r="B1" s="86"/>
      <c r="C1" s="86"/>
      <c r="D1" s="86"/>
    </row>
    <row r="2" spans="1:78">
      <c r="A2" s="200" t="s">
        <v>110</v>
      </c>
      <c r="L2" s="197"/>
    </row>
    <row r="3" spans="1:78" ht="13.15" customHeight="1">
      <c r="B3" s="401"/>
      <c r="C3" s="404" t="s">
        <v>96</v>
      </c>
      <c r="D3" s="407" t="s">
        <v>180</v>
      </c>
      <c r="E3" s="397"/>
      <c r="F3" s="397"/>
      <c r="G3" s="397"/>
      <c r="H3" s="397"/>
      <c r="I3" s="397"/>
      <c r="J3" s="397"/>
      <c r="K3" s="398"/>
      <c r="L3" s="397" t="s">
        <v>181</v>
      </c>
      <c r="M3" s="397"/>
      <c r="N3" s="397"/>
      <c r="O3" s="397"/>
      <c r="P3" s="397"/>
      <c r="Q3" s="397"/>
      <c r="R3" s="397"/>
      <c r="S3" s="398"/>
      <c r="T3" s="397" t="s">
        <v>182</v>
      </c>
      <c r="U3" s="397"/>
      <c r="V3" s="397"/>
      <c r="W3" s="397"/>
      <c r="X3" s="397"/>
      <c r="Y3" s="397"/>
      <c r="Z3" s="397"/>
      <c r="AA3" s="398"/>
      <c r="AB3" s="397" t="s">
        <v>183</v>
      </c>
      <c r="AC3" s="397"/>
      <c r="AD3" s="397"/>
      <c r="AE3" s="397"/>
      <c r="AF3" s="397"/>
      <c r="AG3" s="397"/>
      <c r="AH3" s="397"/>
      <c r="AI3" s="398"/>
      <c r="AJ3" s="397" t="s">
        <v>184</v>
      </c>
      <c r="AK3" s="397"/>
      <c r="AL3" s="397"/>
      <c r="AM3" s="397"/>
      <c r="AN3" s="397"/>
      <c r="AO3" s="397"/>
      <c r="AP3" s="397"/>
      <c r="AQ3" s="398"/>
      <c r="AR3" s="397" t="s">
        <v>185</v>
      </c>
      <c r="AS3" s="397"/>
      <c r="AT3" s="397"/>
      <c r="AU3" s="397"/>
      <c r="AV3" s="397"/>
      <c r="AW3" s="397"/>
      <c r="AX3" s="397"/>
      <c r="AY3" s="398"/>
      <c r="AZ3" s="397" t="s">
        <v>186</v>
      </c>
      <c r="BA3" s="397"/>
      <c r="BB3" s="397"/>
      <c r="BC3" s="397"/>
      <c r="BD3" s="397"/>
      <c r="BE3" s="397"/>
      <c r="BF3" s="397"/>
      <c r="BG3" s="398"/>
      <c r="BH3" s="399" t="s">
        <v>187</v>
      </c>
      <c r="BI3" s="399"/>
      <c r="BJ3" s="399"/>
      <c r="BK3" s="399"/>
      <c r="BL3" s="399"/>
      <c r="BM3" s="399"/>
      <c r="BN3" s="399"/>
      <c r="BO3" s="400"/>
    </row>
    <row r="4" spans="1:78" ht="13.15" customHeight="1">
      <c r="B4" s="402"/>
      <c r="C4" s="405"/>
      <c r="D4" s="186" t="s">
        <v>207</v>
      </c>
      <c r="E4" s="369" t="s">
        <v>269</v>
      </c>
      <c r="F4" s="168" t="s">
        <v>201</v>
      </c>
      <c r="G4" s="168" t="s">
        <v>208</v>
      </c>
      <c r="H4" s="168" t="s">
        <v>209</v>
      </c>
      <c r="I4" s="169" t="s">
        <v>200</v>
      </c>
      <c r="J4" s="168" t="s">
        <v>205</v>
      </c>
      <c r="K4" s="100" t="s">
        <v>210</v>
      </c>
      <c r="L4" s="186" t="s">
        <v>207</v>
      </c>
      <c r="M4" s="369" t="s">
        <v>269</v>
      </c>
      <c r="N4" s="184" t="s">
        <v>201</v>
      </c>
      <c r="O4" s="184" t="s">
        <v>208</v>
      </c>
      <c r="P4" s="184" t="s">
        <v>209</v>
      </c>
      <c r="Q4" s="185" t="s">
        <v>200</v>
      </c>
      <c r="R4" s="184" t="s">
        <v>205</v>
      </c>
      <c r="S4" s="100" t="s">
        <v>210</v>
      </c>
      <c r="T4" s="186" t="s">
        <v>207</v>
      </c>
      <c r="U4" s="369" t="s">
        <v>269</v>
      </c>
      <c r="V4" s="184" t="s">
        <v>201</v>
      </c>
      <c r="W4" s="184" t="s">
        <v>208</v>
      </c>
      <c r="X4" s="184" t="s">
        <v>209</v>
      </c>
      <c r="Y4" s="185" t="s">
        <v>200</v>
      </c>
      <c r="Z4" s="184" t="s">
        <v>205</v>
      </c>
      <c r="AA4" s="198" t="s">
        <v>210</v>
      </c>
      <c r="AB4" s="186" t="s">
        <v>207</v>
      </c>
      <c r="AC4" s="369" t="s">
        <v>269</v>
      </c>
      <c r="AD4" s="184" t="s">
        <v>201</v>
      </c>
      <c r="AE4" s="184" t="s">
        <v>208</v>
      </c>
      <c r="AF4" s="184" t="s">
        <v>209</v>
      </c>
      <c r="AG4" s="185" t="s">
        <v>200</v>
      </c>
      <c r="AH4" s="184" t="s">
        <v>205</v>
      </c>
      <c r="AI4" s="100" t="s">
        <v>210</v>
      </c>
      <c r="AJ4" s="186" t="s">
        <v>207</v>
      </c>
      <c r="AK4" s="369" t="s">
        <v>269</v>
      </c>
      <c r="AL4" s="184" t="s">
        <v>201</v>
      </c>
      <c r="AM4" s="184" t="s">
        <v>208</v>
      </c>
      <c r="AN4" s="184" t="s">
        <v>209</v>
      </c>
      <c r="AO4" s="185" t="s">
        <v>200</v>
      </c>
      <c r="AP4" s="184" t="s">
        <v>205</v>
      </c>
      <c r="AQ4" s="100" t="s">
        <v>210</v>
      </c>
      <c r="AR4" s="186" t="s">
        <v>207</v>
      </c>
      <c r="AS4" s="369" t="s">
        <v>269</v>
      </c>
      <c r="AT4" s="184" t="s">
        <v>201</v>
      </c>
      <c r="AU4" s="184" t="s">
        <v>208</v>
      </c>
      <c r="AV4" s="184" t="s">
        <v>209</v>
      </c>
      <c r="AW4" s="185" t="s">
        <v>200</v>
      </c>
      <c r="AX4" s="184" t="s">
        <v>205</v>
      </c>
      <c r="AY4" s="198" t="s">
        <v>210</v>
      </c>
      <c r="AZ4" s="186" t="s">
        <v>207</v>
      </c>
      <c r="BA4" s="369" t="s">
        <v>269</v>
      </c>
      <c r="BB4" s="184" t="s">
        <v>201</v>
      </c>
      <c r="BC4" s="184" t="s">
        <v>208</v>
      </c>
      <c r="BD4" s="184" t="s">
        <v>209</v>
      </c>
      <c r="BE4" s="185" t="s">
        <v>200</v>
      </c>
      <c r="BF4" s="184" t="s">
        <v>205</v>
      </c>
      <c r="BG4" s="198" t="s">
        <v>210</v>
      </c>
      <c r="BH4" s="186" t="s">
        <v>207</v>
      </c>
      <c r="BI4" s="369" t="s">
        <v>269</v>
      </c>
      <c r="BJ4" s="184" t="s">
        <v>201</v>
      </c>
      <c r="BK4" s="184" t="s">
        <v>208</v>
      </c>
      <c r="BL4" s="184" t="s">
        <v>209</v>
      </c>
      <c r="BM4" s="185" t="s">
        <v>200</v>
      </c>
      <c r="BN4" s="184" t="s">
        <v>205</v>
      </c>
      <c r="BO4" s="198" t="s">
        <v>210</v>
      </c>
      <c r="BP4" s="194"/>
    </row>
    <row r="5" spans="1:78" ht="22.9" customHeight="1">
      <c r="B5" s="402"/>
      <c r="C5" s="405"/>
      <c r="D5" s="367" t="s">
        <v>238</v>
      </c>
      <c r="E5" s="370"/>
      <c r="F5" s="376" t="s">
        <v>188</v>
      </c>
      <c r="G5" s="361" t="s">
        <v>239</v>
      </c>
      <c r="H5" s="361" t="s">
        <v>189</v>
      </c>
      <c r="I5" s="372" t="s">
        <v>281</v>
      </c>
      <c r="J5" s="373"/>
      <c r="K5" s="374" t="s">
        <v>178</v>
      </c>
      <c r="L5" s="367" t="s">
        <v>238</v>
      </c>
      <c r="M5" s="370"/>
      <c r="N5" s="376" t="s">
        <v>188</v>
      </c>
      <c r="O5" s="361" t="s">
        <v>239</v>
      </c>
      <c r="P5" s="361" t="s">
        <v>189</v>
      </c>
      <c r="Q5" s="372" t="s">
        <v>281</v>
      </c>
      <c r="R5" s="373"/>
      <c r="S5" s="374" t="s">
        <v>178</v>
      </c>
      <c r="T5" s="367" t="s">
        <v>238</v>
      </c>
      <c r="U5" s="370"/>
      <c r="V5" s="376" t="s">
        <v>188</v>
      </c>
      <c r="W5" s="361" t="s">
        <v>239</v>
      </c>
      <c r="X5" s="361" t="s">
        <v>189</v>
      </c>
      <c r="Y5" s="372" t="s">
        <v>281</v>
      </c>
      <c r="Z5" s="373"/>
      <c r="AA5" s="359" t="s">
        <v>178</v>
      </c>
      <c r="AB5" s="378" t="s">
        <v>238</v>
      </c>
      <c r="AC5" s="370"/>
      <c r="AD5" s="376" t="s">
        <v>188</v>
      </c>
      <c r="AE5" s="361" t="s">
        <v>239</v>
      </c>
      <c r="AF5" s="361" t="s">
        <v>189</v>
      </c>
      <c r="AG5" s="372" t="s">
        <v>281</v>
      </c>
      <c r="AH5" s="373"/>
      <c r="AI5" s="374" t="s">
        <v>178</v>
      </c>
      <c r="AJ5" s="367" t="s">
        <v>238</v>
      </c>
      <c r="AK5" s="370"/>
      <c r="AL5" s="376" t="s">
        <v>188</v>
      </c>
      <c r="AM5" s="361" t="s">
        <v>239</v>
      </c>
      <c r="AN5" s="361" t="s">
        <v>189</v>
      </c>
      <c r="AO5" s="372" t="s">
        <v>281</v>
      </c>
      <c r="AP5" s="373"/>
      <c r="AQ5" s="374" t="s">
        <v>178</v>
      </c>
      <c r="AR5" s="367" t="s">
        <v>238</v>
      </c>
      <c r="AS5" s="370"/>
      <c r="AT5" s="376" t="s">
        <v>188</v>
      </c>
      <c r="AU5" s="361" t="s">
        <v>239</v>
      </c>
      <c r="AV5" s="361" t="s">
        <v>189</v>
      </c>
      <c r="AW5" s="372" t="s">
        <v>281</v>
      </c>
      <c r="AX5" s="373"/>
      <c r="AY5" s="359" t="s">
        <v>178</v>
      </c>
      <c r="AZ5" s="367" t="s">
        <v>238</v>
      </c>
      <c r="BA5" s="370"/>
      <c r="BB5" s="376" t="s">
        <v>188</v>
      </c>
      <c r="BC5" s="361" t="s">
        <v>239</v>
      </c>
      <c r="BD5" s="361" t="s">
        <v>189</v>
      </c>
      <c r="BE5" s="372" t="s">
        <v>281</v>
      </c>
      <c r="BF5" s="373"/>
      <c r="BG5" s="359" t="s">
        <v>178</v>
      </c>
      <c r="BH5" s="378" t="s">
        <v>238</v>
      </c>
      <c r="BI5" s="370"/>
      <c r="BJ5" s="376" t="s">
        <v>188</v>
      </c>
      <c r="BK5" s="361" t="s">
        <v>239</v>
      </c>
      <c r="BL5" s="361" t="s">
        <v>189</v>
      </c>
      <c r="BM5" s="372" t="s">
        <v>281</v>
      </c>
      <c r="BN5" s="373"/>
      <c r="BO5" s="359" t="s">
        <v>178</v>
      </c>
      <c r="BP5" s="194"/>
    </row>
    <row r="6" spans="1:78" ht="48.4" customHeight="1">
      <c r="B6" s="403"/>
      <c r="C6" s="406"/>
      <c r="D6" s="368"/>
      <c r="E6" s="371"/>
      <c r="F6" s="377"/>
      <c r="G6" s="362"/>
      <c r="H6" s="362"/>
      <c r="I6" s="109" t="s">
        <v>179</v>
      </c>
      <c r="J6" s="109" t="s">
        <v>190</v>
      </c>
      <c r="K6" s="375"/>
      <c r="L6" s="368"/>
      <c r="M6" s="371"/>
      <c r="N6" s="377"/>
      <c r="O6" s="362"/>
      <c r="P6" s="362"/>
      <c r="Q6" s="109" t="s">
        <v>179</v>
      </c>
      <c r="R6" s="109" t="s">
        <v>190</v>
      </c>
      <c r="S6" s="375"/>
      <c r="T6" s="368"/>
      <c r="U6" s="371"/>
      <c r="V6" s="377"/>
      <c r="W6" s="362"/>
      <c r="X6" s="362"/>
      <c r="Y6" s="109" t="s">
        <v>179</v>
      </c>
      <c r="Z6" s="109" t="s">
        <v>190</v>
      </c>
      <c r="AA6" s="360"/>
      <c r="AB6" s="368"/>
      <c r="AC6" s="371"/>
      <c r="AD6" s="377"/>
      <c r="AE6" s="362"/>
      <c r="AF6" s="362"/>
      <c r="AG6" s="109" t="s">
        <v>179</v>
      </c>
      <c r="AH6" s="109" t="s">
        <v>190</v>
      </c>
      <c r="AI6" s="375"/>
      <c r="AJ6" s="368"/>
      <c r="AK6" s="371"/>
      <c r="AL6" s="377"/>
      <c r="AM6" s="362"/>
      <c r="AN6" s="362"/>
      <c r="AO6" s="109" t="s">
        <v>179</v>
      </c>
      <c r="AP6" s="109" t="s">
        <v>190</v>
      </c>
      <c r="AQ6" s="375"/>
      <c r="AR6" s="368"/>
      <c r="AS6" s="371"/>
      <c r="AT6" s="377"/>
      <c r="AU6" s="362"/>
      <c r="AV6" s="362"/>
      <c r="AW6" s="109" t="s">
        <v>179</v>
      </c>
      <c r="AX6" s="109" t="s">
        <v>190</v>
      </c>
      <c r="AY6" s="360"/>
      <c r="AZ6" s="368"/>
      <c r="BA6" s="371"/>
      <c r="BB6" s="377"/>
      <c r="BC6" s="362"/>
      <c r="BD6" s="362"/>
      <c r="BE6" s="109" t="s">
        <v>179</v>
      </c>
      <c r="BF6" s="109" t="s">
        <v>190</v>
      </c>
      <c r="BG6" s="360"/>
      <c r="BH6" s="368"/>
      <c r="BI6" s="371"/>
      <c r="BJ6" s="377"/>
      <c r="BK6" s="362"/>
      <c r="BL6" s="362"/>
      <c r="BM6" s="109" t="s">
        <v>179</v>
      </c>
      <c r="BN6" s="109" t="s">
        <v>190</v>
      </c>
      <c r="BO6" s="360"/>
      <c r="BP6" s="194"/>
      <c r="BR6" s="3" t="s">
        <v>255</v>
      </c>
      <c r="BS6" s="3"/>
      <c r="BT6" s="3"/>
      <c r="BU6" s="3"/>
      <c r="BV6" s="3"/>
      <c r="BW6" s="3"/>
      <c r="BX6" s="3"/>
      <c r="BY6" s="3"/>
      <c r="BZ6" s="3"/>
    </row>
    <row r="7" spans="1:78" s="87" customFormat="1">
      <c r="B7" s="390">
        <v>1</v>
      </c>
      <c r="C7" s="391" t="s">
        <v>141</v>
      </c>
      <c r="D7" s="388">
        <f>BS8</f>
        <v>127</v>
      </c>
      <c r="E7" s="245" t="s">
        <v>143</v>
      </c>
      <c r="F7" s="180">
        <v>49</v>
      </c>
      <c r="G7" s="152">
        <v>31</v>
      </c>
      <c r="H7" s="152">
        <v>2585860</v>
      </c>
      <c r="I7" s="153">
        <f>IFERROR(G7/$D$7,"-")</f>
        <v>0.24409448818897639</v>
      </c>
      <c r="J7" s="153">
        <f>IFERROR(G7/F7,"-")</f>
        <v>0.63265306122448983</v>
      </c>
      <c r="K7" s="180">
        <f>IFERROR(H7/G7,"-")</f>
        <v>83414.838709677424</v>
      </c>
      <c r="L7" s="388">
        <f>BT8</f>
        <v>323</v>
      </c>
      <c r="M7" s="245" t="s">
        <v>143</v>
      </c>
      <c r="N7" s="144">
        <v>150</v>
      </c>
      <c r="O7" s="152">
        <v>95</v>
      </c>
      <c r="P7" s="152">
        <v>8254700</v>
      </c>
      <c r="Q7" s="153">
        <f t="shared" ref="Q7:Q17" si="0">IFERROR(O7/$L$7,"-")</f>
        <v>0.29411764705882354</v>
      </c>
      <c r="R7" s="153">
        <f>IFERROR(O7/N7,"-")</f>
        <v>0.6333333333333333</v>
      </c>
      <c r="S7" s="148">
        <f>IFERROR(P7/O7,"-")</f>
        <v>86891.578947368427</v>
      </c>
      <c r="T7" s="388">
        <f>BU8</f>
        <v>54174</v>
      </c>
      <c r="U7" s="245" t="s">
        <v>143</v>
      </c>
      <c r="V7" s="144">
        <v>24340</v>
      </c>
      <c r="W7" s="152">
        <v>15709</v>
      </c>
      <c r="X7" s="152">
        <v>1097153250</v>
      </c>
      <c r="Y7" s="153">
        <f>IFERROR(W7/$T$7,"-")</f>
        <v>0.28997304980248828</v>
      </c>
      <c r="Z7" s="153">
        <f>IFERROR(W7/V7,"-")</f>
        <v>0.64539852095316352</v>
      </c>
      <c r="AA7" s="148">
        <f>IFERROR(X7/W7,"-")</f>
        <v>69842.33560379401</v>
      </c>
      <c r="AB7" s="388">
        <f>BV8</f>
        <v>44410</v>
      </c>
      <c r="AC7" s="245" t="s">
        <v>143</v>
      </c>
      <c r="AD7" s="144">
        <v>22119</v>
      </c>
      <c r="AE7" s="152">
        <v>14139</v>
      </c>
      <c r="AF7" s="152">
        <v>1073854550</v>
      </c>
      <c r="AG7" s="153">
        <f>IFERROR(AE7/$AB$7,"-")</f>
        <v>0.31837424003602793</v>
      </c>
      <c r="AH7" s="153">
        <f>IFERROR(AE7/AD7,"-")</f>
        <v>0.63922419639224193</v>
      </c>
      <c r="AI7" s="148">
        <f>IFERROR(AF7/AE7,"-")</f>
        <v>75949.823184100707</v>
      </c>
      <c r="AJ7" s="388">
        <f>BW8</f>
        <v>30372</v>
      </c>
      <c r="AK7" s="245" t="s">
        <v>143</v>
      </c>
      <c r="AL7" s="144">
        <v>14834</v>
      </c>
      <c r="AM7" s="152">
        <v>8711</v>
      </c>
      <c r="AN7" s="152">
        <v>692405040</v>
      </c>
      <c r="AO7" s="153">
        <f>IFERROR(AM7/$AJ$7,"-")</f>
        <v>0.28681021993941791</v>
      </c>
      <c r="AP7" s="153">
        <f>IFERROR(AM7/AL7,"-")</f>
        <v>0.5872320345153027</v>
      </c>
      <c r="AQ7" s="148">
        <f>IFERROR(AN7/AM7,"-")</f>
        <v>79486.286304672249</v>
      </c>
      <c r="AR7" s="388">
        <f>BX8</f>
        <v>14209</v>
      </c>
      <c r="AS7" s="245" t="s">
        <v>143</v>
      </c>
      <c r="AT7" s="144">
        <v>6076</v>
      </c>
      <c r="AU7" s="152">
        <v>3296</v>
      </c>
      <c r="AV7" s="152">
        <v>264010500</v>
      </c>
      <c r="AW7" s="153">
        <f>IFERROR(AU7/$AR$7,"-")</f>
        <v>0.23196565557041313</v>
      </c>
      <c r="AX7" s="153">
        <f>IFERROR(AU7/AT7,"-")</f>
        <v>0.54246214614878208</v>
      </c>
      <c r="AY7" s="148">
        <f>IFERROR(AV7/AU7,"-")</f>
        <v>80100.273058252424</v>
      </c>
      <c r="AZ7" s="388">
        <f>BY8</f>
        <v>5421</v>
      </c>
      <c r="BA7" s="245" t="s">
        <v>143</v>
      </c>
      <c r="BB7" s="144">
        <v>1785</v>
      </c>
      <c r="BC7" s="152">
        <v>897</v>
      </c>
      <c r="BD7" s="152">
        <v>78740040</v>
      </c>
      <c r="BE7" s="153">
        <f t="shared" ref="BE7:BE13" si="1">IFERROR(BC7/$AZ$7,"-")</f>
        <v>0.16546762589928057</v>
      </c>
      <c r="BF7" s="153">
        <f>IFERROR(BC7/BB7,"-")</f>
        <v>0.50252100840336134</v>
      </c>
      <c r="BG7" s="148">
        <f>IFERROR(BD7/BC7,"-")</f>
        <v>87781.538461538468</v>
      </c>
      <c r="BH7" s="388">
        <f>BZ8</f>
        <v>149036</v>
      </c>
      <c r="BI7" s="245" t="s">
        <v>143</v>
      </c>
      <c r="BJ7" s="144">
        <f>SUM(F7,N7,V7,AD7,AL7,AT7,BB7)</f>
        <v>69353</v>
      </c>
      <c r="BK7" s="152">
        <f t="shared" ref="BK7:BK70" si="2">SUM(G7,O7,W7,AE7,AM7,AU7,BC7)</f>
        <v>42878</v>
      </c>
      <c r="BL7" s="152">
        <f t="shared" ref="BL7:BL70" si="3">SUM(H7,P7,X7,AF7,AN7,AV7,BD7)</f>
        <v>3217003940</v>
      </c>
      <c r="BM7" s="153">
        <f>IFERROR(BK7/$BH$7,"-")</f>
        <v>0.28770230011540837</v>
      </c>
      <c r="BN7" s="153">
        <f>IFERROR(BK7/BJ7,"-")</f>
        <v>0.61825732124060961</v>
      </c>
      <c r="BO7" s="148">
        <f>IFERROR(BL7/BK7,"-")</f>
        <v>75026.912169410891</v>
      </c>
      <c r="BR7" s="222" t="s">
        <v>96</v>
      </c>
      <c r="BS7" s="223" t="s">
        <v>256</v>
      </c>
      <c r="BT7" s="224" t="s">
        <v>257</v>
      </c>
      <c r="BU7" s="224" t="s">
        <v>258</v>
      </c>
      <c r="BV7" s="224" t="s">
        <v>259</v>
      </c>
      <c r="BW7" s="224" t="s">
        <v>260</v>
      </c>
      <c r="BX7" s="224" t="s">
        <v>261</v>
      </c>
      <c r="BY7" s="224" t="s">
        <v>262</v>
      </c>
      <c r="BZ7" s="225" t="s">
        <v>187</v>
      </c>
    </row>
    <row r="8" spans="1:78" s="87" customFormat="1" ht="13.5" customHeight="1">
      <c r="B8" s="390"/>
      <c r="C8" s="392"/>
      <c r="D8" s="380"/>
      <c r="E8" s="246" t="s">
        <v>192</v>
      </c>
      <c r="F8" s="181">
        <v>44</v>
      </c>
      <c r="G8" s="154">
        <v>29</v>
      </c>
      <c r="H8" s="154">
        <v>2255880</v>
      </c>
      <c r="I8" s="155">
        <f t="shared" ref="I8:I17" si="4">IFERROR(G8/$D$7,"-")</f>
        <v>0.2283464566929134</v>
      </c>
      <c r="J8" s="155">
        <f t="shared" ref="J8:J71" si="5">IFERROR(G8/F8,"-")</f>
        <v>0.65909090909090906</v>
      </c>
      <c r="K8" s="181">
        <f t="shared" ref="K8:K71" si="6">IFERROR(H8/G8,"-")</f>
        <v>77788.965517241377</v>
      </c>
      <c r="L8" s="380"/>
      <c r="M8" s="246" t="s">
        <v>192</v>
      </c>
      <c r="N8" s="145">
        <v>141</v>
      </c>
      <c r="O8" s="154">
        <v>94</v>
      </c>
      <c r="P8" s="154">
        <v>7454060</v>
      </c>
      <c r="Q8" s="155">
        <f t="shared" si="0"/>
        <v>0.29102167182662536</v>
      </c>
      <c r="R8" s="155">
        <f t="shared" ref="R8:R71" si="7">IFERROR(O8/N8,"-")</f>
        <v>0.66666666666666663</v>
      </c>
      <c r="S8" s="149">
        <f t="shared" ref="S8:S71" si="8">IFERROR(P8/O8,"-")</f>
        <v>79298.51063829787</v>
      </c>
      <c r="T8" s="380"/>
      <c r="U8" s="246" t="s">
        <v>192</v>
      </c>
      <c r="V8" s="145">
        <v>24352</v>
      </c>
      <c r="W8" s="154">
        <v>15907</v>
      </c>
      <c r="X8" s="154">
        <v>1070034590</v>
      </c>
      <c r="Y8" s="155">
        <f t="shared" ref="Y8:Y17" si="9">IFERROR(W8/$T$7,"-")</f>
        <v>0.2936279396020231</v>
      </c>
      <c r="Z8" s="155">
        <f t="shared" ref="Z8:Z71" si="10">IFERROR(W8/V8,"-")</f>
        <v>0.65321123521682001</v>
      </c>
      <c r="AA8" s="149">
        <f t="shared" ref="AA8:AA71" si="11">IFERROR(X8/W8,"-")</f>
        <v>67268.158043628588</v>
      </c>
      <c r="AB8" s="380"/>
      <c r="AC8" s="246" t="s">
        <v>192</v>
      </c>
      <c r="AD8" s="145">
        <v>20609</v>
      </c>
      <c r="AE8" s="154">
        <v>13291</v>
      </c>
      <c r="AF8" s="154">
        <v>976048050</v>
      </c>
      <c r="AG8" s="155">
        <f>IFERROR(AE8/$AB$7,"-")</f>
        <v>0.29927944156721459</v>
      </c>
      <c r="AH8" s="155">
        <f t="shared" ref="AH8:AH71" si="12">IFERROR(AE8/AD8,"-")</f>
        <v>0.6449124169052356</v>
      </c>
      <c r="AI8" s="149">
        <f t="shared" ref="AI8:AI71" si="13">IFERROR(AF8/AE8,"-")</f>
        <v>73436.765480400267</v>
      </c>
      <c r="AJ8" s="380"/>
      <c r="AK8" s="246" t="s">
        <v>192</v>
      </c>
      <c r="AL8" s="145">
        <v>12974</v>
      </c>
      <c r="AM8" s="154">
        <v>7698</v>
      </c>
      <c r="AN8" s="154">
        <v>584450090</v>
      </c>
      <c r="AO8" s="155">
        <f t="shared" ref="AO8:AO17" si="14">IFERROR(AM8/$AJ$7,"-")</f>
        <v>0.25345713156854999</v>
      </c>
      <c r="AP8" s="155">
        <f>IFERROR(AM8/AL8,"-")</f>
        <v>0.59334052720826269</v>
      </c>
      <c r="AQ8" s="149">
        <f t="shared" ref="AQ8:AQ71" si="15">IFERROR(AN8/AM8,"-")</f>
        <v>75922.329176409461</v>
      </c>
      <c r="AR8" s="380"/>
      <c r="AS8" s="246" t="s">
        <v>192</v>
      </c>
      <c r="AT8" s="145">
        <v>4801</v>
      </c>
      <c r="AU8" s="154">
        <v>2655</v>
      </c>
      <c r="AV8" s="154">
        <v>203295780</v>
      </c>
      <c r="AW8" s="155">
        <f t="shared" ref="AW8:AW17" si="16">IFERROR(AU8/$AR$7,"-")</f>
        <v>0.18685340277289042</v>
      </c>
      <c r="AX8" s="155">
        <f t="shared" ref="AX8:AX71" si="17">IFERROR(AU8/AT8,"-")</f>
        <v>0.55300978962716096</v>
      </c>
      <c r="AY8" s="149">
        <f t="shared" ref="AY8:AY71" si="18">IFERROR(AV8/AU8,"-")</f>
        <v>76570.91525423729</v>
      </c>
      <c r="AZ8" s="380"/>
      <c r="BA8" s="246" t="s">
        <v>192</v>
      </c>
      <c r="BB8" s="145">
        <v>1146</v>
      </c>
      <c r="BC8" s="154">
        <v>503</v>
      </c>
      <c r="BD8" s="154">
        <v>42234660</v>
      </c>
      <c r="BE8" s="155">
        <f t="shared" si="1"/>
        <v>9.2787308614646749E-2</v>
      </c>
      <c r="BF8" s="155">
        <f t="shared" ref="BF8:BF71" si="19">IFERROR(BC8/BB8,"-")</f>
        <v>0.4389179755671902</v>
      </c>
      <c r="BG8" s="149">
        <f>IFERROR(BD8/BC8,"-")</f>
        <v>83965.526838966209</v>
      </c>
      <c r="BH8" s="380"/>
      <c r="BI8" s="246" t="s">
        <v>192</v>
      </c>
      <c r="BJ8" s="145">
        <f t="shared" ref="BJ8:BJ71" si="20">SUM(F8,N8,V8,AD8,AL8,AT8,BB8)</f>
        <v>64067</v>
      </c>
      <c r="BK8" s="154">
        <f t="shared" si="2"/>
        <v>40177</v>
      </c>
      <c r="BL8" s="154">
        <f t="shared" si="3"/>
        <v>2885773110</v>
      </c>
      <c r="BM8" s="155">
        <f t="shared" ref="BM8:BM17" si="21">IFERROR(BK8/$BH$7,"-")</f>
        <v>0.26957916208164473</v>
      </c>
      <c r="BN8" s="155">
        <f t="shared" ref="BN8:BN71" si="22">IFERROR(BK8/BJ8,"-")</f>
        <v>0.62710912013985354</v>
      </c>
      <c r="BO8" s="149">
        <f t="shared" ref="BO8:BO71" si="23">IFERROR(BL8/BK8,"-")</f>
        <v>71826.495507379848</v>
      </c>
      <c r="BR8" s="36" t="s">
        <v>1</v>
      </c>
      <c r="BS8" s="285">
        <v>127</v>
      </c>
      <c r="BT8" s="285">
        <v>323</v>
      </c>
      <c r="BU8" s="285">
        <v>54174</v>
      </c>
      <c r="BV8" s="285">
        <v>44410</v>
      </c>
      <c r="BW8" s="285">
        <v>30372</v>
      </c>
      <c r="BX8" s="285">
        <v>14209</v>
      </c>
      <c r="BY8" s="285">
        <v>5421</v>
      </c>
      <c r="BZ8" s="122">
        <f>地区別_歯科医療費!D6</f>
        <v>149036</v>
      </c>
    </row>
    <row r="9" spans="1:78" s="87" customFormat="1" ht="13.5" customHeight="1">
      <c r="B9" s="390"/>
      <c r="C9" s="392"/>
      <c r="D9" s="380"/>
      <c r="E9" s="246" t="s">
        <v>142</v>
      </c>
      <c r="F9" s="181">
        <v>62</v>
      </c>
      <c r="G9" s="154">
        <v>43</v>
      </c>
      <c r="H9" s="154">
        <v>3281100</v>
      </c>
      <c r="I9" s="155">
        <f t="shared" si="4"/>
        <v>0.33858267716535434</v>
      </c>
      <c r="J9" s="155">
        <f t="shared" si="5"/>
        <v>0.69354838709677424</v>
      </c>
      <c r="K9" s="181">
        <f t="shared" si="6"/>
        <v>76304.651162790702</v>
      </c>
      <c r="L9" s="380"/>
      <c r="M9" s="246" t="s">
        <v>142</v>
      </c>
      <c r="N9" s="145">
        <v>192</v>
      </c>
      <c r="O9" s="154">
        <v>124</v>
      </c>
      <c r="P9" s="154">
        <v>10013070</v>
      </c>
      <c r="Q9" s="155">
        <f t="shared" si="0"/>
        <v>0.38390092879256965</v>
      </c>
      <c r="R9" s="155">
        <f t="shared" si="7"/>
        <v>0.64583333333333337</v>
      </c>
      <c r="S9" s="149">
        <f t="shared" si="8"/>
        <v>80750.56451612903</v>
      </c>
      <c r="T9" s="380"/>
      <c r="U9" s="246" t="s">
        <v>142</v>
      </c>
      <c r="V9" s="145">
        <v>31189</v>
      </c>
      <c r="W9" s="154">
        <v>19749</v>
      </c>
      <c r="X9" s="154">
        <v>1368320200</v>
      </c>
      <c r="Y9" s="155">
        <f t="shared" si="9"/>
        <v>0.36454756894451212</v>
      </c>
      <c r="Z9" s="155">
        <f t="shared" si="10"/>
        <v>0.6332040142357882</v>
      </c>
      <c r="AA9" s="149">
        <f t="shared" si="11"/>
        <v>69285.54357182642</v>
      </c>
      <c r="AB9" s="380"/>
      <c r="AC9" s="246" t="s">
        <v>142</v>
      </c>
      <c r="AD9" s="145">
        <v>28688</v>
      </c>
      <c r="AE9" s="154">
        <v>17990</v>
      </c>
      <c r="AF9" s="154">
        <v>1355650020</v>
      </c>
      <c r="AG9" s="155">
        <f>IFERROR(AE9/$AB$7,"-")</f>
        <v>0.40508894393154693</v>
      </c>
      <c r="AH9" s="155">
        <f t="shared" si="12"/>
        <v>0.62709146681539318</v>
      </c>
      <c r="AI9" s="149">
        <f t="shared" si="13"/>
        <v>75355.754307948853</v>
      </c>
      <c r="AJ9" s="380"/>
      <c r="AK9" s="246" t="s">
        <v>142</v>
      </c>
      <c r="AL9" s="145">
        <v>21061</v>
      </c>
      <c r="AM9" s="154">
        <v>12250</v>
      </c>
      <c r="AN9" s="154">
        <v>981763150</v>
      </c>
      <c r="AO9" s="155">
        <f t="shared" si="14"/>
        <v>0.40333201633083104</v>
      </c>
      <c r="AP9" s="155">
        <f>IFERROR(AM9/AL9,"-")</f>
        <v>0.58164379659085519</v>
      </c>
      <c r="AQ9" s="149">
        <f t="shared" si="15"/>
        <v>80143.930612244905</v>
      </c>
      <c r="AR9" s="380"/>
      <c r="AS9" s="246" t="s">
        <v>142</v>
      </c>
      <c r="AT9" s="145">
        <v>9622</v>
      </c>
      <c r="AU9" s="154">
        <v>5237</v>
      </c>
      <c r="AV9" s="154">
        <v>449167090</v>
      </c>
      <c r="AW9" s="155">
        <f t="shared" si="16"/>
        <v>0.3685692166936449</v>
      </c>
      <c r="AX9" s="155">
        <f t="shared" si="17"/>
        <v>0.54427353980461446</v>
      </c>
      <c r="AY9" s="149">
        <f t="shared" si="18"/>
        <v>85768.014130227224</v>
      </c>
      <c r="AZ9" s="380"/>
      <c r="BA9" s="246" t="s">
        <v>142</v>
      </c>
      <c r="BB9" s="145">
        <v>3359</v>
      </c>
      <c r="BC9" s="154">
        <v>1674</v>
      </c>
      <c r="BD9" s="154">
        <v>161312680</v>
      </c>
      <c r="BE9" s="155">
        <f t="shared" si="1"/>
        <v>0.30879911455451026</v>
      </c>
      <c r="BF9" s="155">
        <f t="shared" si="19"/>
        <v>0.49836260791902354</v>
      </c>
      <c r="BG9" s="149">
        <f>IFERROR(BD9/BC9,"-")</f>
        <v>96363.608124253282</v>
      </c>
      <c r="BH9" s="380"/>
      <c r="BI9" s="246" t="s">
        <v>142</v>
      </c>
      <c r="BJ9" s="145">
        <f t="shared" si="20"/>
        <v>94173</v>
      </c>
      <c r="BK9" s="154">
        <f t="shared" si="2"/>
        <v>57067</v>
      </c>
      <c r="BL9" s="154">
        <f t="shared" si="3"/>
        <v>4329507310</v>
      </c>
      <c r="BM9" s="155">
        <f t="shared" si="21"/>
        <v>0.3829074854397595</v>
      </c>
      <c r="BN9" s="155">
        <f t="shared" si="22"/>
        <v>0.60598048272859528</v>
      </c>
      <c r="BO9" s="149">
        <f t="shared" si="23"/>
        <v>75867.091488951584</v>
      </c>
      <c r="BR9" s="36" t="s">
        <v>8</v>
      </c>
      <c r="BS9" s="285">
        <v>169</v>
      </c>
      <c r="BT9" s="285">
        <v>474</v>
      </c>
      <c r="BU9" s="285">
        <v>43592</v>
      </c>
      <c r="BV9" s="285">
        <v>33355</v>
      </c>
      <c r="BW9" s="285">
        <v>20804</v>
      </c>
      <c r="BX9" s="285">
        <v>9667</v>
      </c>
      <c r="BY9" s="285">
        <v>3499</v>
      </c>
      <c r="BZ9" s="122">
        <f>地区別_歯科医療費!D7</f>
        <v>111560</v>
      </c>
    </row>
    <row r="10" spans="1:78" s="87" customFormat="1" ht="13.5" customHeight="1">
      <c r="B10" s="390"/>
      <c r="C10" s="392"/>
      <c r="D10" s="380"/>
      <c r="E10" s="247" t="s">
        <v>151</v>
      </c>
      <c r="F10" s="181">
        <v>25</v>
      </c>
      <c r="G10" s="154">
        <v>14</v>
      </c>
      <c r="H10" s="154">
        <v>1493010</v>
      </c>
      <c r="I10" s="155">
        <f t="shared" si="4"/>
        <v>0.11023622047244094</v>
      </c>
      <c r="J10" s="155">
        <f t="shared" si="5"/>
        <v>0.56000000000000005</v>
      </c>
      <c r="K10" s="181">
        <f t="shared" si="6"/>
        <v>106643.57142857143</v>
      </c>
      <c r="L10" s="380"/>
      <c r="M10" s="247" t="s">
        <v>151</v>
      </c>
      <c r="N10" s="145">
        <v>72</v>
      </c>
      <c r="O10" s="154">
        <v>39</v>
      </c>
      <c r="P10" s="154">
        <v>2316070</v>
      </c>
      <c r="Q10" s="155">
        <f t="shared" si="0"/>
        <v>0.12074303405572756</v>
      </c>
      <c r="R10" s="155">
        <f t="shared" si="7"/>
        <v>0.54166666666666663</v>
      </c>
      <c r="S10" s="149">
        <f t="shared" si="8"/>
        <v>59386.410256410258</v>
      </c>
      <c r="T10" s="380"/>
      <c r="U10" s="247" t="s">
        <v>151</v>
      </c>
      <c r="V10" s="145">
        <v>10366</v>
      </c>
      <c r="W10" s="154">
        <v>6724</v>
      </c>
      <c r="X10" s="154">
        <v>482665070</v>
      </c>
      <c r="Y10" s="155">
        <f t="shared" si="9"/>
        <v>0.12411858086905157</v>
      </c>
      <c r="Z10" s="155">
        <f t="shared" si="10"/>
        <v>0.6486590777541964</v>
      </c>
      <c r="AA10" s="149">
        <f t="shared" si="11"/>
        <v>71782.431588340274</v>
      </c>
      <c r="AB10" s="380"/>
      <c r="AC10" s="247" t="s">
        <v>151</v>
      </c>
      <c r="AD10" s="145">
        <v>10604</v>
      </c>
      <c r="AE10" s="154">
        <v>6752</v>
      </c>
      <c r="AF10" s="154">
        <v>520569260</v>
      </c>
      <c r="AG10" s="155">
        <f>IFERROR(AE10/$AB$7,"-")</f>
        <v>0.15203782931772122</v>
      </c>
      <c r="AH10" s="155">
        <f t="shared" si="12"/>
        <v>0.63674085250848733</v>
      </c>
      <c r="AI10" s="149">
        <f t="shared" si="13"/>
        <v>77098.5278436019</v>
      </c>
      <c r="AJ10" s="380"/>
      <c r="AK10" s="247" t="s">
        <v>151</v>
      </c>
      <c r="AL10" s="145">
        <v>8294</v>
      </c>
      <c r="AM10" s="154">
        <v>4850</v>
      </c>
      <c r="AN10" s="154">
        <v>381760380</v>
      </c>
      <c r="AO10" s="155">
        <f t="shared" si="14"/>
        <v>0.15968655340445148</v>
      </c>
      <c r="AP10" s="155">
        <f>IFERROR(AM10/AL10,"-")</f>
        <v>0.58476006751868825</v>
      </c>
      <c r="AQ10" s="149">
        <f t="shared" si="15"/>
        <v>78713.480412371136</v>
      </c>
      <c r="AR10" s="380"/>
      <c r="AS10" s="247" t="s">
        <v>151</v>
      </c>
      <c r="AT10" s="145">
        <v>3932</v>
      </c>
      <c r="AU10" s="154">
        <v>2100</v>
      </c>
      <c r="AV10" s="154">
        <v>172821030</v>
      </c>
      <c r="AW10" s="155">
        <f t="shared" si="16"/>
        <v>0.1477936519107608</v>
      </c>
      <c r="AX10" s="155">
        <f t="shared" si="17"/>
        <v>0.53407934893184128</v>
      </c>
      <c r="AY10" s="149">
        <f t="shared" si="18"/>
        <v>82295.728571428568</v>
      </c>
      <c r="AZ10" s="380"/>
      <c r="BA10" s="247" t="s">
        <v>151</v>
      </c>
      <c r="BB10" s="145">
        <v>1372</v>
      </c>
      <c r="BC10" s="154">
        <v>686</v>
      </c>
      <c r="BD10" s="154">
        <v>58285410</v>
      </c>
      <c r="BE10" s="155">
        <f t="shared" si="1"/>
        <v>0.12654491791182437</v>
      </c>
      <c r="BF10" s="155">
        <f t="shared" si="19"/>
        <v>0.5</v>
      </c>
      <c r="BG10" s="149">
        <f>IFERROR(BD10/BC10,"-")</f>
        <v>84964.15451895044</v>
      </c>
      <c r="BH10" s="380"/>
      <c r="BI10" s="247" t="s">
        <v>151</v>
      </c>
      <c r="BJ10" s="145">
        <f t="shared" si="20"/>
        <v>34665</v>
      </c>
      <c r="BK10" s="154">
        <f t="shared" si="2"/>
        <v>21165</v>
      </c>
      <c r="BL10" s="154">
        <f t="shared" si="3"/>
        <v>1619910230</v>
      </c>
      <c r="BM10" s="155">
        <f t="shared" si="21"/>
        <v>0.14201266808019539</v>
      </c>
      <c r="BN10" s="155">
        <f t="shared" si="22"/>
        <v>0.61055819991345739</v>
      </c>
      <c r="BO10" s="149">
        <f t="shared" si="23"/>
        <v>76537.218521143397</v>
      </c>
      <c r="BR10" s="36" t="s">
        <v>13</v>
      </c>
      <c r="BS10" s="285">
        <v>313</v>
      </c>
      <c r="BT10" s="285">
        <v>1088</v>
      </c>
      <c r="BU10" s="285">
        <v>71025</v>
      </c>
      <c r="BV10" s="285">
        <v>54534</v>
      </c>
      <c r="BW10" s="285">
        <v>32127</v>
      </c>
      <c r="BX10" s="285">
        <v>13595</v>
      </c>
      <c r="BY10" s="285">
        <v>4879</v>
      </c>
      <c r="BZ10" s="122">
        <f>地区別_歯科医療費!D8</f>
        <v>177561</v>
      </c>
    </row>
    <row r="11" spans="1:78" s="87" customFormat="1" ht="13.5" customHeight="1">
      <c r="B11" s="390"/>
      <c r="C11" s="392"/>
      <c r="D11" s="380"/>
      <c r="E11" s="247" t="s">
        <v>170</v>
      </c>
      <c r="F11" s="181">
        <v>19</v>
      </c>
      <c r="G11" s="154">
        <v>13</v>
      </c>
      <c r="H11" s="154">
        <v>1083280</v>
      </c>
      <c r="I11" s="155">
        <f t="shared" si="4"/>
        <v>0.10236220472440945</v>
      </c>
      <c r="J11" s="155">
        <f t="shared" si="5"/>
        <v>0.68421052631578949</v>
      </c>
      <c r="K11" s="181">
        <f t="shared" si="6"/>
        <v>83329.230769230766</v>
      </c>
      <c r="L11" s="380"/>
      <c r="M11" s="247" t="s">
        <v>170</v>
      </c>
      <c r="N11" s="145">
        <v>101</v>
      </c>
      <c r="O11" s="154">
        <v>67</v>
      </c>
      <c r="P11" s="154">
        <v>6470880</v>
      </c>
      <c r="Q11" s="155">
        <f t="shared" si="0"/>
        <v>0.20743034055727555</v>
      </c>
      <c r="R11" s="155">
        <f t="shared" si="7"/>
        <v>0.6633663366336634</v>
      </c>
      <c r="S11" s="149">
        <f t="shared" si="8"/>
        <v>96580.298507462692</v>
      </c>
      <c r="T11" s="380"/>
      <c r="U11" s="247" t="s">
        <v>170</v>
      </c>
      <c r="V11" s="145">
        <v>11444</v>
      </c>
      <c r="W11" s="154">
        <v>7606</v>
      </c>
      <c r="X11" s="154">
        <v>566150710</v>
      </c>
      <c r="Y11" s="155">
        <f t="shared" si="9"/>
        <v>0.140399453612434</v>
      </c>
      <c r="Z11" s="155">
        <f t="shared" si="10"/>
        <v>0.66462775253407902</v>
      </c>
      <c r="AA11" s="149">
        <f t="shared" si="11"/>
        <v>74434.750197212721</v>
      </c>
      <c r="AB11" s="380"/>
      <c r="AC11" s="247" t="s">
        <v>170</v>
      </c>
      <c r="AD11" s="145">
        <v>12120</v>
      </c>
      <c r="AE11" s="154">
        <v>7849</v>
      </c>
      <c r="AF11" s="154">
        <v>613050480</v>
      </c>
      <c r="AG11" s="155">
        <f t="shared" ref="AG11:AG17" si="24">IFERROR(AE11/$AB$7,"-")</f>
        <v>0.17673947309164603</v>
      </c>
      <c r="AH11" s="155">
        <f t="shared" si="12"/>
        <v>0.64760726072607255</v>
      </c>
      <c r="AI11" s="149">
        <f t="shared" si="13"/>
        <v>78105.552299656003</v>
      </c>
      <c r="AJ11" s="380"/>
      <c r="AK11" s="247" t="s">
        <v>170</v>
      </c>
      <c r="AL11" s="145">
        <v>9256</v>
      </c>
      <c r="AM11" s="154">
        <v>5654</v>
      </c>
      <c r="AN11" s="154">
        <v>468781630</v>
      </c>
      <c r="AO11" s="155">
        <f t="shared" si="14"/>
        <v>0.18615830370077704</v>
      </c>
      <c r="AP11" s="155">
        <f>IFERROR(AM11/AL11,"-")</f>
        <v>0.61084701815038889</v>
      </c>
      <c r="AQ11" s="149">
        <f t="shared" si="15"/>
        <v>82911.501591793422</v>
      </c>
      <c r="AR11" s="380"/>
      <c r="AS11" s="247" t="s">
        <v>170</v>
      </c>
      <c r="AT11" s="145">
        <v>4073</v>
      </c>
      <c r="AU11" s="154">
        <v>2305</v>
      </c>
      <c r="AV11" s="154">
        <v>210969150</v>
      </c>
      <c r="AW11" s="155">
        <f t="shared" si="16"/>
        <v>0.16222112745443029</v>
      </c>
      <c r="AX11" s="155">
        <f t="shared" si="17"/>
        <v>0.56592192487110238</v>
      </c>
      <c r="AY11" s="149">
        <f t="shared" si="18"/>
        <v>91526.746203904549</v>
      </c>
      <c r="AZ11" s="380"/>
      <c r="BA11" s="247" t="s">
        <v>170</v>
      </c>
      <c r="BB11" s="145">
        <v>1309</v>
      </c>
      <c r="BC11" s="154">
        <v>669</v>
      </c>
      <c r="BD11" s="154">
        <v>67690840</v>
      </c>
      <c r="BE11" s="155">
        <f t="shared" si="1"/>
        <v>0.12340896513558385</v>
      </c>
      <c r="BF11" s="155">
        <f t="shared" si="19"/>
        <v>0.51107715813598165</v>
      </c>
      <c r="BG11" s="149">
        <f t="shared" ref="BG11:BG71" si="25">IFERROR(BD11/BC11,"-")</f>
        <v>101182.1225710015</v>
      </c>
      <c r="BH11" s="380"/>
      <c r="BI11" s="247" t="s">
        <v>170</v>
      </c>
      <c r="BJ11" s="145">
        <f t="shared" si="20"/>
        <v>38322</v>
      </c>
      <c r="BK11" s="154">
        <f t="shared" si="2"/>
        <v>24163</v>
      </c>
      <c r="BL11" s="154">
        <f t="shared" si="3"/>
        <v>1934196970</v>
      </c>
      <c r="BM11" s="155">
        <f t="shared" si="21"/>
        <v>0.16212861322096675</v>
      </c>
      <c r="BN11" s="155">
        <f t="shared" si="22"/>
        <v>0.63052554668336724</v>
      </c>
      <c r="BO11" s="149">
        <f t="shared" si="23"/>
        <v>80047.881885527459</v>
      </c>
      <c r="BR11" s="36" t="s">
        <v>21</v>
      </c>
      <c r="BS11" s="285">
        <v>127</v>
      </c>
      <c r="BT11" s="285">
        <v>358</v>
      </c>
      <c r="BU11" s="285">
        <v>48444</v>
      </c>
      <c r="BV11" s="285">
        <v>39151</v>
      </c>
      <c r="BW11" s="285">
        <v>24237</v>
      </c>
      <c r="BX11" s="285">
        <v>10311</v>
      </c>
      <c r="BY11" s="285">
        <v>3758</v>
      </c>
      <c r="BZ11" s="122">
        <f>地区別_歯科医療費!D9</f>
        <v>126386</v>
      </c>
    </row>
    <row r="12" spans="1:78" s="87" customFormat="1">
      <c r="B12" s="390"/>
      <c r="C12" s="392"/>
      <c r="D12" s="380"/>
      <c r="E12" s="247" t="s">
        <v>171</v>
      </c>
      <c r="F12" s="181">
        <v>12</v>
      </c>
      <c r="G12" s="154">
        <v>8</v>
      </c>
      <c r="H12" s="154">
        <v>894220</v>
      </c>
      <c r="I12" s="155">
        <f t="shared" si="4"/>
        <v>6.2992125984251968E-2</v>
      </c>
      <c r="J12" s="155">
        <f t="shared" si="5"/>
        <v>0.66666666666666663</v>
      </c>
      <c r="K12" s="181">
        <f t="shared" si="6"/>
        <v>111777.5</v>
      </c>
      <c r="L12" s="380"/>
      <c r="M12" s="247" t="s">
        <v>171</v>
      </c>
      <c r="N12" s="145">
        <v>28</v>
      </c>
      <c r="O12" s="154">
        <v>17</v>
      </c>
      <c r="P12" s="154">
        <v>1183070</v>
      </c>
      <c r="Q12" s="155">
        <f t="shared" si="0"/>
        <v>5.2631578947368418E-2</v>
      </c>
      <c r="R12" s="155">
        <f t="shared" si="7"/>
        <v>0.6071428571428571</v>
      </c>
      <c r="S12" s="149">
        <f t="shared" si="8"/>
        <v>69592.352941176476</v>
      </c>
      <c r="T12" s="380"/>
      <c r="U12" s="247" t="s">
        <v>171</v>
      </c>
      <c r="V12" s="145">
        <v>4978</v>
      </c>
      <c r="W12" s="154">
        <v>3367</v>
      </c>
      <c r="X12" s="154">
        <v>241070450</v>
      </c>
      <c r="Y12" s="155">
        <f t="shared" si="9"/>
        <v>6.2151585631483736E-2</v>
      </c>
      <c r="Z12" s="155">
        <f t="shared" si="10"/>
        <v>0.67637605464041783</v>
      </c>
      <c r="AA12" s="149">
        <f t="shared" si="11"/>
        <v>71597.995247995248</v>
      </c>
      <c r="AB12" s="380"/>
      <c r="AC12" s="247" t="s">
        <v>171</v>
      </c>
      <c r="AD12" s="145">
        <v>4658</v>
      </c>
      <c r="AE12" s="154">
        <v>3100</v>
      </c>
      <c r="AF12" s="154">
        <v>228589890</v>
      </c>
      <c r="AG12" s="155">
        <f t="shared" si="24"/>
        <v>6.9804098176086474E-2</v>
      </c>
      <c r="AH12" s="155">
        <f t="shared" si="12"/>
        <v>0.66552168312580506</v>
      </c>
      <c r="AI12" s="149">
        <f t="shared" si="13"/>
        <v>73738.674193548388</v>
      </c>
      <c r="AJ12" s="380"/>
      <c r="AK12" s="247" t="s">
        <v>171</v>
      </c>
      <c r="AL12" s="145">
        <v>3149</v>
      </c>
      <c r="AM12" s="154">
        <v>1977</v>
      </c>
      <c r="AN12" s="154">
        <v>147731000</v>
      </c>
      <c r="AO12" s="155">
        <f t="shared" si="14"/>
        <v>6.509284867641249E-2</v>
      </c>
      <c r="AP12" s="155">
        <f t="shared" ref="AP12:AP71" si="26">IFERROR(AM12/AL12,"-")</f>
        <v>0.62781835503334393</v>
      </c>
      <c r="AQ12" s="149">
        <f t="shared" si="15"/>
        <v>74724.835609509362</v>
      </c>
      <c r="AR12" s="380"/>
      <c r="AS12" s="247" t="s">
        <v>171</v>
      </c>
      <c r="AT12" s="145">
        <v>1134</v>
      </c>
      <c r="AU12" s="154">
        <v>638</v>
      </c>
      <c r="AV12" s="154">
        <v>46361610</v>
      </c>
      <c r="AW12" s="155">
        <f t="shared" si="16"/>
        <v>4.4901119009078755E-2</v>
      </c>
      <c r="AX12" s="155">
        <f t="shared" si="17"/>
        <v>0.56261022927689597</v>
      </c>
      <c r="AY12" s="149">
        <f t="shared" si="18"/>
        <v>72667.100313479619</v>
      </c>
      <c r="AZ12" s="380"/>
      <c r="BA12" s="247" t="s">
        <v>171</v>
      </c>
      <c r="BB12" s="145">
        <v>291</v>
      </c>
      <c r="BC12" s="154">
        <v>163</v>
      </c>
      <c r="BD12" s="154">
        <v>13260240</v>
      </c>
      <c r="BE12" s="155">
        <f t="shared" si="1"/>
        <v>3.0068253089835822E-2</v>
      </c>
      <c r="BF12" s="155">
        <f t="shared" si="19"/>
        <v>0.56013745704467355</v>
      </c>
      <c r="BG12" s="149">
        <f t="shared" si="25"/>
        <v>81351.165644171779</v>
      </c>
      <c r="BH12" s="380"/>
      <c r="BI12" s="247" t="s">
        <v>171</v>
      </c>
      <c r="BJ12" s="145">
        <f t="shared" si="20"/>
        <v>14250</v>
      </c>
      <c r="BK12" s="154">
        <f t="shared" si="2"/>
        <v>9270</v>
      </c>
      <c r="BL12" s="154">
        <f t="shared" si="3"/>
        <v>679090480</v>
      </c>
      <c r="BM12" s="155">
        <f t="shared" si="21"/>
        <v>6.2199736976301025E-2</v>
      </c>
      <c r="BN12" s="155">
        <f t="shared" si="22"/>
        <v>0.65052631578947373</v>
      </c>
      <c r="BO12" s="149">
        <f t="shared" si="23"/>
        <v>73256.793959007555</v>
      </c>
      <c r="BR12" s="36" t="s">
        <v>25</v>
      </c>
      <c r="BS12" s="285">
        <v>190</v>
      </c>
      <c r="BT12" s="285">
        <v>598</v>
      </c>
      <c r="BU12" s="285">
        <v>38694</v>
      </c>
      <c r="BV12" s="285">
        <v>30442</v>
      </c>
      <c r="BW12" s="285">
        <v>19362</v>
      </c>
      <c r="BX12" s="285">
        <v>9342</v>
      </c>
      <c r="BY12" s="285">
        <v>3412</v>
      </c>
      <c r="BZ12" s="122">
        <f>地区別_歯科医療費!D10</f>
        <v>102040</v>
      </c>
    </row>
    <row r="13" spans="1:78" s="87" customFormat="1">
      <c r="B13" s="390"/>
      <c r="C13" s="392"/>
      <c r="D13" s="380"/>
      <c r="E13" s="247" t="s">
        <v>172</v>
      </c>
      <c r="F13" s="181">
        <v>15</v>
      </c>
      <c r="G13" s="154">
        <v>9</v>
      </c>
      <c r="H13" s="154">
        <v>723730</v>
      </c>
      <c r="I13" s="155">
        <f t="shared" si="4"/>
        <v>7.0866141732283464E-2</v>
      </c>
      <c r="J13" s="155">
        <f t="shared" si="5"/>
        <v>0.6</v>
      </c>
      <c r="K13" s="181">
        <f t="shared" si="6"/>
        <v>80414.444444444438</v>
      </c>
      <c r="L13" s="380"/>
      <c r="M13" s="247" t="s">
        <v>172</v>
      </c>
      <c r="N13" s="145">
        <v>56</v>
      </c>
      <c r="O13" s="154">
        <v>32</v>
      </c>
      <c r="P13" s="154">
        <v>3400740</v>
      </c>
      <c r="Q13" s="155">
        <f t="shared" si="0"/>
        <v>9.9071207430340563E-2</v>
      </c>
      <c r="R13" s="155">
        <f t="shared" si="7"/>
        <v>0.5714285714285714</v>
      </c>
      <c r="S13" s="149">
        <f t="shared" si="8"/>
        <v>106273.125</v>
      </c>
      <c r="T13" s="380"/>
      <c r="U13" s="247" t="s">
        <v>172</v>
      </c>
      <c r="V13" s="145">
        <v>3116</v>
      </c>
      <c r="W13" s="154">
        <v>1881</v>
      </c>
      <c r="X13" s="154">
        <v>136159720</v>
      </c>
      <c r="Y13" s="155">
        <f t="shared" si="9"/>
        <v>3.4721453095580904E-2</v>
      </c>
      <c r="Z13" s="155">
        <f t="shared" si="10"/>
        <v>0.60365853658536583</v>
      </c>
      <c r="AA13" s="149">
        <f t="shared" si="11"/>
        <v>72386.879319510903</v>
      </c>
      <c r="AB13" s="380"/>
      <c r="AC13" s="247" t="s">
        <v>172</v>
      </c>
      <c r="AD13" s="145">
        <v>3664</v>
      </c>
      <c r="AE13" s="154">
        <v>2148</v>
      </c>
      <c r="AF13" s="154">
        <v>171000070</v>
      </c>
      <c r="AG13" s="155">
        <f t="shared" si="24"/>
        <v>4.8367484800720562E-2</v>
      </c>
      <c r="AH13" s="155">
        <f t="shared" si="12"/>
        <v>0.58624454148471616</v>
      </c>
      <c r="AI13" s="149">
        <f t="shared" si="13"/>
        <v>79608.971135940403</v>
      </c>
      <c r="AJ13" s="380"/>
      <c r="AK13" s="247" t="s">
        <v>172</v>
      </c>
      <c r="AL13" s="145">
        <v>3247</v>
      </c>
      <c r="AM13" s="154">
        <v>1848</v>
      </c>
      <c r="AN13" s="154">
        <v>141370070</v>
      </c>
      <c r="AO13" s="155">
        <f t="shared" si="14"/>
        <v>6.0845515606479654E-2</v>
      </c>
      <c r="AP13" s="155">
        <f>IFERROR(AM13/AL13,"-")</f>
        <v>0.5691407453033569</v>
      </c>
      <c r="AQ13" s="149">
        <f t="shared" si="15"/>
        <v>76498.955627705625</v>
      </c>
      <c r="AR13" s="380"/>
      <c r="AS13" s="247" t="s">
        <v>172</v>
      </c>
      <c r="AT13" s="145">
        <v>1790</v>
      </c>
      <c r="AU13" s="154">
        <v>944</v>
      </c>
      <c r="AV13" s="154">
        <v>78068670</v>
      </c>
      <c r="AW13" s="155">
        <f t="shared" si="16"/>
        <v>6.6436765430361033E-2</v>
      </c>
      <c r="AX13" s="155">
        <f t="shared" si="17"/>
        <v>0.52737430167597765</v>
      </c>
      <c r="AY13" s="149">
        <f t="shared" si="18"/>
        <v>82699.862288135599</v>
      </c>
      <c r="AZ13" s="380"/>
      <c r="BA13" s="247" t="s">
        <v>172</v>
      </c>
      <c r="BB13" s="145">
        <v>698</v>
      </c>
      <c r="BC13" s="154">
        <v>364</v>
      </c>
      <c r="BD13" s="154">
        <v>29585330</v>
      </c>
      <c r="BE13" s="155">
        <f t="shared" si="1"/>
        <v>6.7146282973621102E-2</v>
      </c>
      <c r="BF13" s="155">
        <f t="shared" si="19"/>
        <v>0.52148997134670483</v>
      </c>
      <c r="BG13" s="149">
        <f t="shared" si="25"/>
        <v>81278.379120879123</v>
      </c>
      <c r="BH13" s="380"/>
      <c r="BI13" s="247" t="s">
        <v>172</v>
      </c>
      <c r="BJ13" s="145">
        <f t="shared" si="20"/>
        <v>12586</v>
      </c>
      <c r="BK13" s="154">
        <f t="shared" si="2"/>
        <v>7226</v>
      </c>
      <c r="BL13" s="154">
        <f t="shared" si="3"/>
        <v>560308330</v>
      </c>
      <c r="BM13" s="155">
        <f t="shared" si="21"/>
        <v>4.8484929815615016E-2</v>
      </c>
      <c r="BN13" s="155">
        <f t="shared" si="22"/>
        <v>0.57412998569839502</v>
      </c>
      <c r="BO13" s="149">
        <f t="shared" si="23"/>
        <v>77540.593689454749</v>
      </c>
      <c r="BR13" s="36" t="s">
        <v>35</v>
      </c>
      <c r="BS13" s="285">
        <v>522</v>
      </c>
      <c r="BT13" s="285">
        <v>1204</v>
      </c>
      <c r="BU13" s="285">
        <v>48486</v>
      </c>
      <c r="BV13" s="285">
        <v>38059</v>
      </c>
      <c r="BW13" s="285">
        <v>24080</v>
      </c>
      <c r="BX13" s="285">
        <v>11434</v>
      </c>
      <c r="BY13" s="285">
        <v>4258</v>
      </c>
      <c r="BZ13" s="122">
        <f>地区別_歯科医療費!D11</f>
        <v>128043</v>
      </c>
    </row>
    <row r="14" spans="1:78" s="87" customFormat="1" ht="13.5" customHeight="1">
      <c r="B14" s="390"/>
      <c r="C14" s="392"/>
      <c r="D14" s="380"/>
      <c r="E14" s="248" t="s">
        <v>173</v>
      </c>
      <c r="F14" s="181">
        <v>12</v>
      </c>
      <c r="G14" s="154">
        <v>5</v>
      </c>
      <c r="H14" s="154">
        <v>338160</v>
      </c>
      <c r="I14" s="155">
        <f t="shared" si="4"/>
        <v>3.937007874015748E-2</v>
      </c>
      <c r="J14" s="155">
        <f t="shared" si="5"/>
        <v>0.41666666666666669</v>
      </c>
      <c r="K14" s="181">
        <f t="shared" si="6"/>
        <v>67632</v>
      </c>
      <c r="L14" s="380"/>
      <c r="M14" s="248" t="s">
        <v>173</v>
      </c>
      <c r="N14" s="145">
        <v>46</v>
      </c>
      <c r="O14" s="154">
        <v>34</v>
      </c>
      <c r="P14" s="154">
        <v>3078070</v>
      </c>
      <c r="Q14" s="155">
        <f t="shared" si="0"/>
        <v>0.10526315789473684</v>
      </c>
      <c r="R14" s="155">
        <f t="shared" si="7"/>
        <v>0.73913043478260865</v>
      </c>
      <c r="S14" s="149">
        <f t="shared" si="8"/>
        <v>90531.470588235301</v>
      </c>
      <c r="T14" s="380"/>
      <c r="U14" s="248" t="s">
        <v>173</v>
      </c>
      <c r="V14" s="145">
        <v>3007</v>
      </c>
      <c r="W14" s="154">
        <v>2020</v>
      </c>
      <c r="X14" s="154">
        <v>159886070</v>
      </c>
      <c r="Y14" s="155">
        <f t="shared" si="9"/>
        <v>3.7287259571011921E-2</v>
      </c>
      <c r="Z14" s="155">
        <f t="shared" si="10"/>
        <v>0.67176587961423351</v>
      </c>
      <c r="AA14" s="149">
        <f t="shared" si="11"/>
        <v>79151.519801980205</v>
      </c>
      <c r="AB14" s="380"/>
      <c r="AC14" s="248" t="s">
        <v>173</v>
      </c>
      <c r="AD14" s="145">
        <v>3145</v>
      </c>
      <c r="AE14" s="154">
        <v>2078</v>
      </c>
      <c r="AF14" s="154">
        <v>173426920</v>
      </c>
      <c r="AG14" s="155">
        <f t="shared" si="24"/>
        <v>4.6791263229002476E-2</v>
      </c>
      <c r="AH14" s="155">
        <f t="shared" si="12"/>
        <v>0.66073131955484898</v>
      </c>
      <c r="AI14" s="149">
        <f t="shared" si="13"/>
        <v>83458.57555341674</v>
      </c>
      <c r="AJ14" s="380"/>
      <c r="AK14" s="248" t="s">
        <v>173</v>
      </c>
      <c r="AL14" s="145">
        <v>2475</v>
      </c>
      <c r="AM14" s="154">
        <v>1565</v>
      </c>
      <c r="AN14" s="154">
        <v>130349390</v>
      </c>
      <c r="AO14" s="155">
        <f t="shared" si="14"/>
        <v>5.1527722902673517E-2</v>
      </c>
      <c r="AP14" s="155">
        <f>IFERROR(AM14/AL14,"-")</f>
        <v>0.63232323232323229</v>
      </c>
      <c r="AQ14" s="149">
        <f t="shared" si="15"/>
        <v>83290.345047923329</v>
      </c>
      <c r="AR14" s="380"/>
      <c r="AS14" s="248" t="s">
        <v>173</v>
      </c>
      <c r="AT14" s="145">
        <v>1178</v>
      </c>
      <c r="AU14" s="154">
        <v>700</v>
      </c>
      <c r="AV14" s="154">
        <v>69722020</v>
      </c>
      <c r="AW14" s="155">
        <f t="shared" si="16"/>
        <v>4.9264550636920264E-2</v>
      </c>
      <c r="AX14" s="155">
        <f t="shared" si="17"/>
        <v>0.59422750424448212</v>
      </c>
      <c r="AY14" s="149">
        <f t="shared" si="18"/>
        <v>99602.885714285716</v>
      </c>
      <c r="AZ14" s="380"/>
      <c r="BA14" s="248" t="s">
        <v>173</v>
      </c>
      <c r="BB14" s="145">
        <v>344</v>
      </c>
      <c r="BC14" s="154">
        <v>202</v>
      </c>
      <c r="BD14" s="154">
        <v>20620880</v>
      </c>
      <c r="BE14" s="155">
        <f t="shared" ref="BE14:BE17" si="27">IFERROR(BC14/$AZ$7,"-")</f>
        <v>3.7262497694152373E-2</v>
      </c>
      <c r="BF14" s="155">
        <f t="shared" si="19"/>
        <v>0.58720930232558144</v>
      </c>
      <c r="BG14" s="149">
        <f t="shared" si="25"/>
        <v>102083.56435643564</v>
      </c>
      <c r="BH14" s="380"/>
      <c r="BI14" s="248" t="s">
        <v>173</v>
      </c>
      <c r="BJ14" s="145">
        <f t="shared" si="20"/>
        <v>10207</v>
      </c>
      <c r="BK14" s="154">
        <f t="shared" si="2"/>
        <v>6604</v>
      </c>
      <c r="BL14" s="154">
        <f t="shared" si="3"/>
        <v>557421510</v>
      </c>
      <c r="BM14" s="155">
        <f t="shared" si="21"/>
        <v>4.4311441530905285E-2</v>
      </c>
      <c r="BN14" s="155">
        <f t="shared" si="22"/>
        <v>0.647006956010581</v>
      </c>
      <c r="BO14" s="149">
        <f t="shared" si="23"/>
        <v>84406.649000605699</v>
      </c>
      <c r="BR14" s="36" t="s">
        <v>44</v>
      </c>
      <c r="BS14" s="285">
        <v>539</v>
      </c>
      <c r="BT14" s="285">
        <v>1243</v>
      </c>
      <c r="BU14" s="285">
        <v>49531</v>
      </c>
      <c r="BV14" s="285">
        <v>38656</v>
      </c>
      <c r="BW14" s="285">
        <v>24938</v>
      </c>
      <c r="BX14" s="285">
        <v>11778</v>
      </c>
      <c r="BY14" s="285">
        <v>4168</v>
      </c>
      <c r="BZ14" s="122">
        <f>地区別_歯科医療費!D12</f>
        <v>130853</v>
      </c>
    </row>
    <row r="15" spans="1:78" s="87" customFormat="1">
      <c r="B15" s="390"/>
      <c r="C15" s="392"/>
      <c r="D15" s="380"/>
      <c r="E15" s="248" t="s">
        <v>174</v>
      </c>
      <c r="F15" s="181">
        <v>45</v>
      </c>
      <c r="G15" s="154">
        <v>30</v>
      </c>
      <c r="H15" s="154">
        <v>2485800</v>
      </c>
      <c r="I15" s="155">
        <f t="shared" si="4"/>
        <v>0.23622047244094488</v>
      </c>
      <c r="J15" s="155">
        <f t="shared" si="5"/>
        <v>0.66666666666666663</v>
      </c>
      <c r="K15" s="181">
        <f t="shared" si="6"/>
        <v>82860</v>
      </c>
      <c r="L15" s="380"/>
      <c r="M15" s="248" t="s">
        <v>174</v>
      </c>
      <c r="N15" s="145">
        <v>121</v>
      </c>
      <c r="O15" s="154">
        <v>80</v>
      </c>
      <c r="P15" s="154">
        <v>5752910</v>
      </c>
      <c r="Q15" s="155">
        <f t="shared" si="0"/>
        <v>0.24767801857585139</v>
      </c>
      <c r="R15" s="155">
        <f t="shared" si="7"/>
        <v>0.66115702479338845</v>
      </c>
      <c r="S15" s="149">
        <f t="shared" si="8"/>
        <v>71911.375</v>
      </c>
      <c r="T15" s="380"/>
      <c r="U15" s="248" t="s">
        <v>174</v>
      </c>
      <c r="V15" s="145">
        <v>20774</v>
      </c>
      <c r="W15" s="154">
        <v>14251</v>
      </c>
      <c r="X15" s="154">
        <v>1004679500</v>
      </c>
      <c r="Y15" s="155">
        <f t="shared" si="9"/>
        <v>0.26305977036954997</v>
      </c>
      <c r="Z15" s="155">
        <f t="shared" si="10"/>
        <v>0.68600173293540001</v>
      </c>
      <c r="AA15" s="149">
        <f t="shared" si="11"/>
        <v>70498.877271770398</v>
      </c>
      <c r="AB15" s="380"/>
      <c r="AC15" s="248" t="s">
        <v>174</v>
      </c>
      <c r="AD15" s="145">
        <v>17949</v>
      </c>
      <c r="AE15" s="154">
        <v>12036</v>
      </c>
      <c r="AF15" s="154">
        <v>913339660</v>
      </c>
      <c r="AG15" s="155">
        <f t="shared" si="24"/>
        <v>0.27102004053141182</v>
      </c>
      <c r="AH15" s="155">
        <f t="shared" si="12"/>
        <v>0.67056660538191548</v>
      </c>
      <c r="AI15" s="149">
        <f t="shared" si="13"/>
        <v>75883.986374210697</v>
      </c>
      <c r="AJ15" s="380"/>
      <c r="AK15" s="248" t="s">
        <v>174</v>
      </c>
      <c r="AL15" s="145">
        <v>11348</v>
      </c>
      <c r="AM15" s="154">
        <v>7074</v>
      </c>
      <c r="AN15" s="154">
        <v>553663300</v>
      </c>
      <c r="AO15" s="155">
        <f t="shared" si="14"/>
        <v>0.23291189253259581</v>
      </c>
      <c r="AP15" s="155">
        <f>IFERROR(AM15/AL15,"-")</f>
        <v>0.62336975678533657</v>
      </c>
      <c r="AQ15" s="149">
        <f t="shared" si="15"/>
        <v>78267.359344076904</v>
      </c>
      <c r="AR15" s="380"/>
      <c r="AS15" s="248" t="s">
        <v>174</v>
      </c>
      <c r="AT15" s="145">
        <v>4333</v>
      </c>
      <c r="AU15" s="154">
        <v>2445</v>
      </c>
      <c r="AV15" s="154">
        <v>195402170</v>
      </c>
      <c r="AW15" s="155">
        <f t="shared" si="16"/>
        <v>0.17207403758181433</v>
      </c>
      <c r="AX15" s="155">
        <f t="shared" si="17"/>
        <v>0.56427417493653353</v>
      </c>
      <c r="AY15" s="149">
        <f t="shared" si="18"/>
        <v>79919.087934560332</v>
      </c>
      <c r="AZ15" s="380"/>
      <c r="BA15" s="248" t="s">
        <v>174</v>
      </c>
      <c r="BB15" s="145">
        <v>1207</v>
      </c>
      <c r="BC15" s="154">
        <v>642</v>
      </c>
      <c r="BD15" s="154">
        <v>57806670</v>
      </c>
      <c r="BE15" s="155">
        <f t="shared" si="27"/>
        <v>0.11842833425567238</v>
      </c>
      <c r="BF15" s="155">
        <f t="shared" si="19"/>
        <v>0.53189726594863296</v>
      </c>
      <c r="BG15" s="149">
        <f t="shared" si="25"/>
        <v>90041.542056074773</v>
      </c>
      <c r="BH15" s="380"/>
      <c r="BI15" s="248" t="s">
        <v>174</v>
      </c>
      <c r="BJ15" s="145">
        <f t="shared" si="20"/>
        <v>55777</v>
      </c>
      <c r="BK15" s="154">
        <f t="shared" si="2"/>
        <v>36558</v>
      </c>
      <c r="BL15" s="154">
        <f t="shared" si="3"/>
        <v>2733130010</v>
      </c>
      <c r="BM15" s="155">
        <f t="shared" si="21"/>
        <v>0.24529643844440269</v>
      </c>
      <c r="BN15" s="155">
        <f t="shared" si="22"/>
        <v>0.65543145023934601</v>
      </c>
      <c r="BO15" s="149">
        <f t="shared" si="23"/>
        <v>74761.475190108875</v>
      </c>
      <c r="BR15" s="36" t="s">
        <v>57</v>
      </c>
      <c r="BS15" s="285">
        <v>1169</v>
      </c>
      <c r="BT15" s="285">
        <v>3200</v>
      </c>
      <c r="BU15" s="285">
        <v>122918</v>
      </c>
      <c r="BV15" s="285">
        <v>106112</v>
      </c>
      <c r="BW15" s="285">
        <v>76026</v>
      </c>
      <c r="BX15" s="285">
        <v>36496</v>
      </c>
      <c r="BY15" s="285">
        <v>13674</v>
      </c>
      <c r="BZ15" s="122">
        <f>地区別_歯科医療費!D13</f>
        <v>359595</v>
      </c>
    </row>
    <row r="16" spans="1:78" s="87" customFormat="1">
      <c r="B16" s="390"/>
      <c r="C16" s="392"/>
      <c r="D16" s="380"/>
      <c r="E16" s="248" t="s">
        <v>175</v>
      </c>
      <c r="F16" s="181">
        <v>14</v>
      </c>
      <c r="G16" s="154">
        <v>9</v>
      </c>
      <c r="H16" s="154">
        <v>710060</v>
      </c>
      <c r="I16" s="155">
        <f>IFERROR(G16/$D$7,"-")</f>
        <v>7.0866141732283464E-2</v>
      </c>
      <c r="J16" s="155">
        <f t="shared" si="5"/>
        <v>0.6428571428571429</v>
      </c>
      <c r="K16" s="181">
        <f t="shared" si="6"/>
        <v>78895.555555555562</v>
      </c>
      <c r="L16" s="380"/>
      <c r="M16" s="248" t="s">
        <v>175</v>
      </c>
      <c r="N16" s="145">
        <v>49</v>
      </c>
      <c r="O16" s="154">
        <v>28</v>
      </c>
      <c r="P16" s="154">
        <v>2574170</v>
      </c>
      <c r="Q16" s="155">
        <f t="shared" si="0"/>
        <v>8.6687306501547989E-2</v>
      </c>
      <c r="R16" s="155">
        <f t="shared" si="7"/>
        <v>0.5714285714285714</v>
      </c>
      <c r="S16" s="149">
        <f t="shared" si="8"/>
        <v>91934.642857142855</v>
      </c>
      <c r="T16" s="380"/>
      <c r="U16" s="248" t="s">
        <v>175</v>
      </c>
      <c r="V16" s="145">
        <v>3296</v>
      </c>
      <c r="W16" s="154">
        <v>2120</v>
      </c>
      <c r="X16" s="154">
        <v>166052070</v>
      </c>
      <c r="Y16" s="155">
        <f t="shared" si="9"/>
        <v>3.9133163510170932E-2</v>
      </c>
      <c r="Z16" s="155">
        <f t="shared" si="10"/>
        <v>0.64320388349514568</v>
      </c>
      <c r="AA16" s="149">
        <f t="shared" si="11"/>
        <v>78326.448113207545</v>
      </c>
      <c r="AB16" s="380"/>
      <c r="AC16" s="248" t="s">
        <v>175</v>
      </c>
      <c r="AD16" s="145">
        <v>3834</v>
      </c>
      <c r="AE16" s="154">
        <v>2378</v>
      </c>
      <c r="AF16" s="154">
        <v>203017730</v>
      </c>
      <c r="AG16" s="155">
        <f t="shared" si="24"/>
        <v>5.3546498536365686E-2</v>
      </c>
      <c r="AH16" s="155">
        <f t="shared" si="12"/>
        <v>0.62023995826812728</v>
      </c>
      <c r="AI16" s="149">
        <f t="shared" si="13"/>
        <v>85373.309503784694</v>
      </c>
      <c r="AJ16" s="380"/>
      <c r="AK16" s="248" t="s">
        <v>175</v>
      </c>
      <c r="AL16" s="145">
        <v>3623</v>
      </c>
      <c r="AM16" s="154">
        <v>2130</v>
      </c>
      <c r="AN16" s="154">
        <v>189338970</v>
      </c>
      <c r="AO16" s="155">
        <f t="shared" si="14"/>
        <v>7.0130383247728176E-2</v>
      </c>
      <c r="AP16" s="155">
        <f>IFERROR(AM16/AL16,"-")</f>
        <v>0.58791057134971014</v>
      </c>
      <c r="AQ16" s="149">
        <f t="shared" si="15"/>
        <v>88891.535211267605</v>
      </c>
      <c r="AR16" s="380"/>
      <c r="AS16" s="248" t="s">
        <v>175</v>
      </c>
      <c r="AT16" s="145">
        <v>2242</v>
      </c>
      <c r="AU16" s="154">
        <v>1215</v>
      </c>
      <c r="AV16" s="154">
        <v>109772820</v>
      </c>
      <c r="AW16" s="155">
        <f t="shared" si="16"/>
        <v>8.5509184319797316E-2</v>
      </c>
      <c r="AX16" s="155">
        <f t="shared" si="17"/>
        <v>0.54192685102586979</v>
      </c>
      <c r="AY16" s="149">
        <f t="shared" si="18"/>
        <v>90348</v>
      </c>
      <c r="AZ16" s="380"/>
      <c r="BA16" s="248" t="s">
        <v>175</v>
      </c>
      <c r="BB16" s="145">
        <v>941</v>
      </c>
      <c r="BC16" s="154">
        <v>483</v>
      </c>
      <c r="BD16" s="154">
        <v>45348750</v>
      </c>
      <c r="BE16" s="155">
        <f t="shared" si="27"/>
        <v>8.909795240730492E-2</v>
      </c>
      <c r="BF16" s="155">
        <f t="shared" si="19"/>
        <v>0.5132837407013815</v>
      </c>
      <c r="BG16" s="149">
        <f t="shared" si="25"/>
        <v>93889.751552795031</v>
      </c>
      <c r="BH16" s="380"/>
      <c r="BI16" s="248" t="s">
        <v>175</v>
      </c>
      <c r="BJ16" s="145">
        <f t="shared" si="20"/>
        <v>13999</v>
      </c>
      <c r="BK16" s="154">
        <f t="shared" si="2"/>
        <v>8363</v>
      </c>
      <c r="BL16" s="154">
        <f t="shared" si="3"/>
        <v>716814570</v>
      </c>
      <c r="BM16" s="155">
        <f t="shared" si="21"/>
        <v>5.6113959043452587E-2</v>
      </c>
      <c r="BN16" s="155">
        <f t="shared" si="22"/>
        <v>0.59739981427244804</v>
      </c>
      <c r="BO16" s="149">
        <f t="shared" si="23"/>
        <v>85712.611503049149</v>
      </c>
      <c r="BR16" s="226" t="s">
        <v>150</v>
      </c>
      <c r="BS16" s="122">
        <v>3123</v>
      </c>
      <c r="BT16" s="122">
        <v>8327</v>
      </c>
      <c r="BU16" s="122">
        <v>473655</v>
      </c>
      <c r="BV16" s="122">
        <v>378672</v>
      </c>
      <c r="BW16" s="122">
        <v>246230</v>
      </c>
      <c r="BX16" s="122">
        <v>113179</v>
      </c>
      <c r="BY16" s="122">
        <v>41727</v>
      </c>
      <c r="BZ16" s="122">
        <f>地区別_歯科医療費!D14</f>
        <v>1264913</v>
      </c>
    </row>
    <row r="17" spans="2:67" s="87" customFormat="1">
      <c r="B17" s="390"/>
      <c r="C17" s="392"/>
      <c r="D17" s="380"/>
      <c r="E17" s="249" t="s">
        <v>166</v>
      </c>
      <c r="F17" s="181">
        <v>27</v>
      </c>
      <c r="G17" s="154">
        <v>16</v>
      </c>
      <c r="H17" s="154">
        <v>884790</v>
      </c>
      <c r="I17" s="155">
        <f t="shared" si="4"/>
        <v>0.12598425196850394</v>
      </c>
      <c r="J17" s="155">
        <f t="shared" si="5"/>
        <v>0.59259259259259256</v>
      </c>
      <c r="K17" s="181">
        <f t="shared" si="6"/>
        <v>55299.375</v>
      </c>
      <c r="L17" s="380"/>
      <c r="M17" s="249" t="s">
        <v>166</v>
      </c>
      <c r="N17" s="145">
        <v>21</v>
      </c>
      <c r="O17" s="154">
        <v>10</v>
      </c>
      <c r="P17" s="154">
        <v>1008100</v>
      </c>
      <c r="Q17" s="155">
        <f t="shared" si="0"/>
        <v>3.0959752321981424E-2</v>
      </c>
      <c r="R17" s="155">
        <f t="shared" si="7"/>
        <v>0.47619047619047616</v>
      </c>
      <c r="S17" s="149">
        <f t="shared" si="8"/>
        <v>100810</v>
      </c>
      <c r="T17" s="380"/>
      <c r="U17" s="249" t="s">
        <v>166</v>
      </c>
      <c r="V17" s="145">
        <v>5246</v>
      </c>
      <c r="W17" s="154">
        <v>3128</v>
      </c>
      <c r="X17" s="154">
        <v>204983700</v>
      </c>
      <c r="Y17" s="155">
        <f t="shared" si="9"/>
        <v>5.7739875216893714E-2</v>
      </c>
      <c r="Z17" s="155">
        <f t="shared" si="10"/>
        <v>0.59626382005337397</v>
      </c>
      <c r="AA17" s="149">
        <f t="shared" si="11"/>
        <v>65531.873401534525</v>
      </c>
      <c r="AB17" s="380"/>
      <c r="AC17" s="249" t="s">
        <v>166</v>
      </c>
      <c r="AD17" s="145">
        <v>3067</v>
      </c>
      <c r="AE17" s="154">
        <v>1758</v>
      </c>
      <c r="AF17" s="154">
        <v>127876220</v>
      </c>
      <c r="AG17" s="155">
        <f t="shared" si="24"/>
        <v>3.9585678901148391E-2</v>
      </c>
      <c r="AH17" s="155">
        <f t="shared" si="12"/>
        <v>0.57319856537332903</v>
      </c>
      <c r="AI17" s="149">
        <f t="shared" si="13"/>
        <v>72739.601820250289</v>
      </c>
      <c r="AJ17" s="380"/>
      <c r="AK17" s="249" t="s">
        <v>166</v>
      </c>
      <c r="AL17" s="145">
        <v>1823</v>
      </c>
      <c r="AM17" s="154">
        <v>946</v>
      </c>
      <c r="AN17" s="154">
        <v>83088210</v>
      </c>
      <c r="AO17" s="155">
        <f t="shared" si="14"/>
        <v>3.1147109179507439E-2</v>
      </c>
      <c r="AP17" s="155">
        <f>IFERROR(AM17/AL17,"-")</f>
        <v>0.51892484914975312</v>
      </c>
      <c r="AQ17" s="149">
        <f t="shared" si="15"/>
        <v>87831.088794926007</v>
      </c>
      <c r="AR17" s="380"/>
      <c r="AS17" s="249" t="s">
        <v>166</v>
      </c>
      <c r="AT17" s="145">
        <v>932</v>
      </c>
      <c r="AU17" s="154">
        <v>466</v>
      </c>
      <c r="AV17" s="154">
        <v>47229420</v>
      </c>
      <c r="AW17" s="155">
        <f t="shared" si="16"/>
        <v>3.2796115138292628E-2</v>
      </c>
      <c r="AX17" s="155">
        <f t="shared" si="17"/>
        <v>0.5</v>
      </c>
      <c r="AY17" s="149">
        <f t="shared" si="18"/>
        <v>101350.68669527897</v>
      </c>
      <c r="AZ17" s="380"/>
      <c r="BA17" s="249" t="s">
        <v>166</v>
      </c>
      <c r="BB17" s="145">
        <v>509</v>
      </c>
      <c r="BC17" s="154">
        <v>236</v>
      </c>
      <c r="BD17" s="154">
        <v>29960390</v>
      </c>
      <c r="BE17" s="155">
        <f t="shared" si="27"/>
        <v>4.3534403246633463E-2</v>
      </c>
      <c r="BF17" s="155">
        <f t="shared" si="19"/>
        <v>0.46365422396856582</v>
      </c>
      <c r="BG17" s="149">
        <f t="shared" si="25"/>
        <v>126950.80508474576</v>
      </c>
      <c r="BH17" s="380"/>
      <c r="BI17" s="249" t="s">
        <v>166</v>
      </c>
      <c r="BJ17" s="145">
        <f t="shared" si="20"/>
        <v>11625</v>
      </c>
      <c r="BK17" s="154">
        <f t="shared" si="2"/>
        <v>6560</v>
      </c>
      <c r="BL17" s="154">
        <f t="shared" si="3"/>
        <v>495030830</v>
      </c>
      <c r="BM17" s="155">
        <f t="shared" si="21"/>
        <v>4.4016210848385626E-2</v>
      </c>
      <c r="BN17" s="155">
        <f t="shared" si="22"/>
        <v>0.56430107526881723</v>
      </c>
      <c r="BO17" s="149">
        <f t="shared" si="23"/>
        <v>75462.016768292684</v>
      </c>
    </row>
    <row r="18" spans="2:67" s="87" customFormat="1">
      <c r="B18" s="390">
        <v>2</v>
      </c>
      <c r="C18" s="391" t="s">
        <v>144</v>
      </c>
      <c r="D18" s="388">
        <f>BS9</f>
        <v>169</v>
      </c>
      <c r="E18" s="250" t="s">
        <v>143</v>
      </c>
      <c r="F18" s="144">
        <v>78</v>
      </c>
      <c r="G18" s="152">
        <v>44</v>
      </c>
      <c r="H18" s="152">
        <v>2903820</v>
      </c>
      <c r="I18" s="153">
        <f>IFERROR(G18/$D$18,"-")</f>
        <v>0.26035502958579881</v>
      </c>
      <c r="J18" s="153">
        <f t="shared" si="5"/>
        <v>0.5641025641025641</v>
      </c>
      <c r="K18" s="180">
        <f t="shared" si="6"/>
        <v>65995.909090909088</v>
      </c>
      <c r="L18" s="388">
        <f>BT9</f>
        <v>474</v>
      </c>
      <c r="M18" s="250" t="s">
        <v>143</v>
      </c>
      <c r="N18" s="144">
        <v>247</v>
      </c>
      <c r="O18" s="152">
        <v>146</v>
      </c>
      <c r="P18" s="152">
        <v>13045750</v>
      </c>
      <c r="Q18" s="153">
        <f>IFERROR(O18/$L$18,"-")</f>
        <v>0.30801687763713081</v>
      </c>
      <c r="R18" s="153">
        <f>IFERROR(O18/N18,"-")</f>
        <v>0.59109311740890691</v>
      </c>
      <c r="S18" s="148">
        <f>IFERROR(P18/O18,"-")</f>
        <v>89354.452054794514</v>
      </c>
      <c r="T18" s="388">
        <f>BU9</f>
        <v>43592</v>
      </c>
      <c r="U18" s="250" t="s">
        <v>143</v>
      </c>
      <c r="V18" s="144">
        <v>21346</v>
      </c>
      <c r="W18" s="152">
        <v>13099</v>
      </c>
      <c r="X18" s="152">
        <v>871899080</v>
      </c>
      <c r="Y18" s="153">
        <f>IFERROR(W18/$T$18,"-")</f>
        <v>0.30049091576436043</v>
      </c>
      <c r="Z18" s="153">
        <f t="shared" si="10"/>
        <v>0.61365126955869953</v>
      </c>
      <c r="AA18" s="148">
        <f t="shared" si="11"/>
        <v>66562.262768150234</v>
      </c>
      <c r="AB18" s="388">
        <f>BV9</f>
        <v>33355</v>
      </c>
      <c r="AC18" s="250" t="s">
        <v>143</v>
      </c>
      <c r="AD18" s="144">
        <v>17858</v>
      </c>
      <c r="AE18" s="152">
        <v>10869</v>
      </c>
      <c r="AF18" s="152">
        <v>789950020</v>
      </c>
      <c r="AG18" s="153">
        <f>IFERROR(AE18/$AB$18,"-")</f>
        <v>0.32585819217508621</v>
      </c>
      <c r="AH18" s="153">
        <f t="shared" si="12"/>
        <v>0.6086347855302946</v>
      </c>
      <c r="AI18" s="148">
        <f t="shared" si="13"/>
        <v>72679.181157420186</v>
      </c>
      <c r="AJ18" s="388">
        <f>BW9</f>
        <v>20804</v>
      </c>
      <c r="AK18" s="250" t="s">
        <v>143</v>
      </c>
      <c r="AL18" s="144">
        <v>11016</v>
      </c>
      <c r="AM18" s="152">
        <v>6193</v>
      </c>
      <c r="AN18" s="152">
        <v>467522180</v>
      </c>
      <c r="AO18" s="153">
        <f>IFERROR(AM18/$AJ$18,"-")</f>
        <v>0.29768313785810419</v>
      </c>
      <c r="AP18" s="153">
        <f t="shared" si="26"/>
        <v>0.56218228031953521</v>
      </c>
      <c r="AQ18" s="148">
        <f t="shared" si="15"/>
        <v>75492.036169869214</v>
      </c>
      <c r="AR18" s="388">
        <f>BX9</f>
        <v>9667</v>
      </c>
      <c r="AS18" s="250" t="s">
        <v>143</v>
      </c>
      <c r="AT18" s="144">
        <v>4581</v>
      </c>
      <c r="AU18" s="152">
        <v>2337</v>
      </c>
      <c r="AV18" s="152">
        <v>187082550</v>
      </c>
      <c r="AW18" s="153">
        <f>IFERROR(AU18/$AR$18,"-")</f>
        <v>0.24175028447294922</v>
      </c>
      <c r="AX18" s="153">
        <f t="shared" si="17"/>
        <v>0.51015062213490503</v>
      </c>
      <c r="AY18" s="148">
        <f t="shared" si="18"/>
        <v>80052.439024390245</v>
      </c>
      <c r="AZ18" s="388">
        <f>BY9</f>
        <v>3499</v>
      </c>
      <c r="BA18" s="250" t="s">
        <v>143</v>
      </c>
      <c r="BB18" s="144">
        <v>1318</v>
      </c>
      <c r="BC18" s="152">
        <v>646</v>
      </c>
      <c r="BD18" s="152">
        <v>54860160</v>
      </c>
      <c r="BE18" s="153">
        <f>IFERROR(BC18/$AZ$18,"-")</f>
        <v>0.18462417833666761</v>
      </c>
      <c r="BF18" s="153">
        <f t="shared" si="19"/>
        <v>0.49013657056145676</v>
      </c>
      <c r="BG18" s="148">
        <f t="shared" si="25"/>
        <v>84922.848297213626</v>
      </c>
      <c r="BH18" s="388">
        <f>BZ9</f>
        <v>111560</v>
      </c>
      <c r="BI18" s="250" t="s">
        <v>143</v>
      </c>
      <c r="BJ18" s="144">
        <f t="shared" si="20"/>
        <v>56444</v>
      </c>
      <c r="BK18" s="152">
        <f t="shared" si="2"/>
        <v>33334</v>
      </c>
      <c r="BL18" s="152">
        <f t="shared" si="3"/>
        <v>2387263560</v>
      </c>
      <c r="BM18" s="153">
        <f>IFERROR(BK18/$BH$18,"-")</f>
        <v>0.29879885263535316</v>
      </c>
      <c r="BN18" s="153">
        <f t="shared" si="22"/>
        <v>0.59056764226489977</v>
      </c>
      <c r="BO18" s="148">
        <f t="shared" si="23"/>
        <v>71616.474470510584</v>
      </c>
    </row>
    <row r="19" spans="2:67" s="87" customFormat="1" ht="13.5" customHeight="1">
      <c r="B19" s="390"/>
      <c r="C19" s="392"/>
      <c r="D19" s="380"/>
      <c r="E19" s="251" t="s">
        <v>192</v>
      </c>
      <c r="F19" s="145">
        <v>53</v>
      </c>
      <c r="G19" s="154">
        <v>31</v>
      </c>
      <c r="H19" s="154">
        <v>2351880</v>
      </c>
      <c r="I19" s="155">
        <f t="shared" ref="I19:I28" si="28">IFERROR(G19/$D$18,"-")</f>
        <v>0.18343195266272189</v>
      </c>
      <c r="J19" s="155">
        <f t="shared" si="5"/>
        <v>0.58490566037735847</v>
      </c>
      <c r="K19" s="181">
        <f t="shared" si="6"/>
        <v>75867.096774193546</v>
      </c>
      <c r="L19" s="380"/>
      <c r="M19" s="251" t="s">
        <v>192</v>
      </c>
      <c r="N19" s="145">
        <v>209</v>
      </c>
      <c r="O19" s="154">
        <v>122</v>
      </c>
      <c r="P19" s="154">
        <v>9042390</v>
      </c>
      <c r="Q19" s="155">
        <f>IFERROR(O19/$L$18,"-")</f>
        <v>0.25738396624472576</v>
      </c>
      <c r="R19" s="155">
        <f t="shared" si="7"/>
        <v>0.58373205741626799</v>
      </c>
      <c r="S19" s="149">
        <f t="shared" si="8"/>
        <v>74117.950819672129</v>
      </c>
      <c r="T19" s="380"/>
      <c r="U19" s="251" t="s">
        <v>192</v>
      </c>
      <c r="V19" s="145">
        <v>20037</v>
      </c>
      <c r="W19" s="154">
        <v>12458</v>
      </c>
      <c r="X19" s="154">
        <v>803941390</v>
      </c>
      <c r="Y19" s="155">
        <f t="shared" ref="Y19:Y28" si="29">IFERROR(W19/$T$18,"-")</f>
        <v>0.28578638282253627</v>
      </c>
      <c r="Z19" s="155">
        <f t="shared" si="10"/>
        <v>0.62174976293856365</v>
      </c>
      <c r="AA19" s="149">
        <f t="shared" si="11"/>
        <v>64532.139187670575</v>
      </c>
      <c r="AB19" s="380"/>
      <c r="AC19" s="251" t="s">
        <v>192</v>
      </c>
      <c r="AD19" s="145">
        <v>15596</v>
      </c>
      <c r="AE19" s="154">
        <v>9544</v>
      </c>
      <c r="AF19" s="154">
        <v>667180540</v>
      </c>
      <c r="AG19" s="155">
        <f t="shared" ref="AG19:AG28" si="30">IFERROR(AE19/$AB$18,"-")</f>
        <v>0.28613401289162044</v>
      </c>
      <c r="AH19" s="155">
        <f t="shared" si="12"/>
        <v>0.61195178250833548</v>
      </c>
      <c r="AI19" s="149">
        <f t="shared" si="13"/>
        <v>69905.756496228001</v>
      </c>
      <c r="AJ19" s="380"/>
      <c r="AK19" s="251" t="s">
        <v>192</v>
      </c>
      <c r="AL19" s="145">
        <v>8814</v>
      </c>
      <c r="AM19" s="154">
        <v>4944</v>
      </c>
      <c r="AN19" s="154">
        <v>357146570</v>
      </c>
      <c r="AO19" s="155">
        <f t="shared" ref="AO19:AO28" si="31">IFERROR(AM19/$AJ$18,"-")</f>
        <v>0.23764660642184196</v>
      </c>
      <c r="AP19" s="155">
        <f>IFERROR(AM19/AL19,"-")</f>
        <v>0.56092579986385294</v>
      </c>
      <c r="AQ19" s="149">
        <f t="shared" si="15"/>
        <v>72238.383899676381</v>
      </c>
      <c r="AR19" s="380"/>
      <c r="AS19" s="251" t="s">
        <v>192</v>
      </c>
      <c r="AT19" s="145">
        <v>3268</v>
      </c>
      <c r="AU19" s="154">
        <v>1650</v>
      </c>
      <c r="AV19" s="154">
        <v>125673810</v>
      </c>
      <c r="AW19" s="155">
        <f t="shared" ref="AW19:AW28" si="32">IFERROR(AU19/$AR$18,"-")</f>
        <v>0.17068376952518879</v>
      </c>
      <c r="AX19" s="155">
        <f t="shared" si="17"/>
        <v>0.50489596083231336</v>
      </c>
      <c r="AY19" s="149">
        <f t="shared" si="18"/>
        <v>76165.94545454545</v>
      </c>
      <c r="AZ19" s="380"/>
      <c r="BA19" s="251" t="s">
        <v>192</v>
      </c>
      <c r="BB19" s="145">
        <v>784</v>
      </c>
      <c r="BC19" s="154">
        <v>349</v>
      </c>
      <c r="BD19" s="154">
        <v>24197680</v>
      </c>
      <c r="BE19" s="155">
        <f t="shared" ref="BE19:BE28" si="33">IFERROR(BC19/$AZ$18,"-")</f>
        <v>9.9742783652472133E-2</v>
      </c>
      <c r="BF19" s="155">
        <f t="shared" si="19"/>
        <v>0.44515306122448978</v>
      </c>
      <c r="BG19" s="149">
        <f t="shared" si="25"/>
        <v>69334.326647564463</v>
      </c>
      <c r="BH19" s="380"/>
      <c r="BI19" s="251" t="s">
        <v>192</v>
      </c>
      <c r="BJ19" s="145">
        <f t="shared" si="20"/>
        <v>48761</v>
      </c>
      <c r="BK19" s="154">
        <f t="shared" si="2"/>
        <v>29098</v>
      </c>
      <c r="BL19" s="154">
        <f t="shared" si="3"/>
        <v>1989534260</v>
      </c>
      <c r="BM19" s="155">
        <f t="shared" ref="BM19:BM28" si="34">IFERROR(BK19/$BH$18,"-")</f>
        <v>0.26082825385442809</v>
      </c>
      <c r="BN19" s="155">
        <f t="shared" si="22"/>
        <v>0.5967474005865343</v>
      </c>
      <c r="BO19" s="149">
        <f t="shared" si="23"/>
        <v>68373.574128806096</v>
      </c>
    </row>
    <row r="20" spans="2:67" s="87" customFormat="1" ht="13.5" customHeight="1">
      <c r="B20" s="390"/>
      <c r="C20" s="392"/>
      <c r="D20" s="380"/>
      <c r="E20" s="252" t="s">
        <v>142</v>
      </c>
      <c r="F20" s="145">
        <v>94</v>
      </c>
      <c r="G20" s="154">
        <v>52</v>
      </c>
      <c r="H20" s="154">
        <v>4041190</v>
      </c>
      <c r="I20" s="155">
        <f t="shared" si="28"/>
        <v>0.30769230769230771</v>
      </c>
      <c r="J20" s="155">
        <f t="shared" si="5"/>
        <v>0.55319148936170215</v>
      </c>
      <c r="K20" s="181">
        <f t="shared" si="6"/>
        <v>77715.192307692312</v>
      </c>
      <c r="L20" s="380"/>
      <c r="M20" s="252" t="s">
        <v>142</v>
      </c>
      <c r="N20" s="145">
        <v>295</v>
      </c>
      <c r="O20" s="154">
        <v>167</v>
      </c>
      <c r="P20" s="154">
        <v>15025000</v>
      </c>
      <c r="Q20" s="155">
        <f>IFERROR(O20/$L$18,"-")</f>
        <v>0.35232067510548526</v>
      </c>
      <c r="R20" s="155">
        <f t="shared" si="7"/>
        <v>0.56610169491525419</v>
      </c>
      <c r="S20" s="149">
        <f t="shared" si="8"/>
        <v>89970.059880239525</v>
      </c>
      <c r="T20" s="380"/>
      <c r="U20" s="252" t="s">
        <v>142</v>
      </c>
      <c r="V20" s="145">
        <v>25485</v>
      </c>
      <c r="W20" s="154">
        <v>15286</v>
      </c>
      <c r="X20" s="154">
        <v>1010056440</v>
      </c>
      <c r="Y20" s="155">
        <f t="shared" si="29"/>
        <v>0.35066067168287757</v>
      </c>
      <c r="Z20" s="155">
        <f t="shared" si="10"/>
        <v>0.59980380616048656</v>
      </c>
      <c r="AA20" s="149">
        <f t="shared" si="11"/>
        <v>66077.223603297141</v>
      </c>
      <c r="AB20" s="380"/>
      <c r="AC20" s="252" t="s">
        <v>142</v>
      </c>
      <c r="AD20" s="145">
        <v>21706</v>
      </c>
      <c r="AE20" s="154">
        <v>12988</v>
      </c>
      <c r="AF20" s="154">
        <v>938308750</v>
      </c>
      <c r="AG20" s="155">
        <f t="shared" si="30"/>
        <v>0.38938689851596464</v>
      </c>
      <c r="AH20" s="155">
        <f t="shared" si="12"/>
        <v>0.5983599004883442</v>
      </c>
      <c r="AI20" s="149">
        <f t="shared" si="13"/>
        <v>72244.283184477987</v>
      </c>
      <c r="AJ20" s="380"/>
      <c r="AK20" s="252" t="s">
        <v>142</v>
      </c>
      <c r="AL20" s="145">
        <v>14472</v>
      </c>
      <c r="AM20" s="154">
        <v>7989</v>
      </c>
      <c r="AN20" s="154">
        <v>614217260</v>
      </c>
      <c r="AO20" s="155">
        <f t="shared" si="31"/>
        <v>0.38401268986733322</v>
      </c>
      <c r="AP20" s="155">
        <f>IFERROR(AM20/AL20,"-")</f>
        <v>0.55203150912106136</v>
      </c>
      <c r="AQ20" s="149">
        <f t="shared" si="15"/>
        <v>76882.871448241334</v>
      </c>
      <c r="AR20" s="380"/>
      <c r="AS20" s="252" t="s">
        <v>142</v>
      </c>
      <c r="AT20" s="145">
        <v>6668</v>
      </c>
      <c r="AU20" s="154">
        <v>3317</v>
      </c>
      <c r="AV20" s="154">
        <v>270418630</v>
      </c>
      <c r="AW20" s="155">
        <f t="shared" si="32"/>
        <v>0.34312609910003106</v>
      </c>
      <c r="AX20" s="155">
        <f t="shared" si="17"/>
        <v>0.49745050989802042</v>
      </c>
      <c r="AY20" s="149">
        <f t="shared" si="18"/>
        <v>81525.061802833879</v>
      </c>
      <c r="AZ20" s="380"/>
      <c r="BA20" s="252" t="s">
        <v>142</v>
      </c>
      <c r="BB20" s="145">
        <v>2258</v>
      </c>
      <c r="BC20" s="154">
        <v>1072</v>
      </c>
      <c r="BD20" s="154">
        <v>92634910</v>
      </c>
      <c r="BE20" s="155">
        <f t="shared" si="33"/>
        <v>0.30637324949985711</v>
      </c>
      <c r="BF20" s="155">
        <f t="shared" si="19"/>
        <v>0.47475642161204606</v>
      </c>
      <c r="BG20" s="149">
        <f t="shared" si="25"/>
        <v>86413.16231343284</v>
      </c>
      <c r="BH20" s="380"/>
      <c r="BI20" s="252" t="s">
        <v>142</v>
      </c>
      <c r="BJ20" s="145">
        <f t="shared" si="20"/>
        <v>70978</v>
      </c>
      <c r="BK20" s="154">
        <f t="shared" si="2"/>
        <v>40871</v>
      </c>
      <c r="BL20" s="154">
        <f t="shared" si="3"/>
        <v>2944702180</v>
      </c>
      <c r="BM20" s="155">
        <f t="shared" si="34"/>
        <v>0.3663589100035855</v>
      </c>
      <c r="BN20" s="155">
        <f t="shared" si="22"/>
        <v>0.57582631237848347</v>
      </c>
      <c r="BO20" s="149">
        <f t="shared" si="23"/>
        <v>72048.694184140346</v>
      </c>
    </row>
    <row r="21" spans="2:67" s="87" customFormat="1" ht="13.5" customHeight="1">
      <c r="B21" s="390"/>
      <c r="C21" s="392"/>
      <c r="D21" s="380"/>
      <c r="E21" s="252" t="s">
        <v>151</v>
      </c>
      <c r="F21" s="145">
        <v>41</v>
      </c>
      <c r="G21" s="154">
        <v>19</v>
      </c>
      <c r="H21" s="154">
        <v>1696990</v>
      </c>
      <c r="I21" s="155">
        <f t="shared" si="28"/>
        <v>0.11242603550295859</v>
      </c>
      <c r="J21" s="155">
        <f t="shared" si="5"/>
        <v>0.46341463414634149</v>
      </c>
      <c r="K21" s="181">
        <f t="shared" si="6"/>
        <v>89315.263157894733</v>
      </c>
      <c r="L21" s="380"/>
      <c r="M21" s="252" t="s">
        <v>151</v>
      </c>
      <c r="N21" s="145">
        <v>124</v>
      </c>
      <c r="O21" s="154">
        <v>77</v>
      </c>
      <c r="P21" s="154">
        <v>6830380</v>
      </c>
      <c r="Q21" s="155">
        <f>IFERROR(O21/$L$18,"-")</f>
        <v>0.16244725738396623</v>
      </c>
      <c r="R21" s="155">
        <f t="shared" si="7"/>
        <v>0.62096774193548387</v>
      </c>
      <c r="S21" s="149">
        <f t="shared" si="8"/>
        <v>88706.233766233767</v>
      </c>
      <c r="T21" s="380"/>
      <c r="U21" s="252" t="s">
        <v>151</v>
      </c>
      <c r="V21" s="145">
        <v>8852</v>
      </c>
      <c r="W21" s="154">
        <v>5440</v>
      </c>
      <c r="X21" s="154">
        <v>361489290</v>
      </c>
      <c r="Y21" s="155">
        <f t="shared" si="29"/>
        <v>0.12479354009910075</v>
      </c>
      <c r="Z21" s="155">
        <f t="shared" si="10"/>
        <v>0.6145503840939901</v>
      </c>
      <c r="AA21" s="149">
        <f t="shared" si="11"/>
        <v>66450.237132352937</v>
      </c>
      <c r="AB21" s="380"/>
      <c r="AC21" s="252" t="s">
        <v>151</v>
      </c>
      <c r="AD21" s="145">
        <v>8504</v>
      </c>
      <c r="AE21" s="154">
        <v>5145</v>
      </c>
      <c r="AF21" s="154">
        <v>368977560</v>
      </c>
      <c r="AG21" s="155">
        <f t="shared" si="30"/>
        <v>0.15424973767051417</v>
      </c>
      <c r="AH21" s="155">
        <f t="shared" si="12"/>
        <v>0.60500940733772346</v>
      </c>
      <c r="AI21" s="149">
        <f t="shared" si="13"/>
        <v>71715.755102040814</v>
      </c>
      <c r="AJ21" s="380"/>
      <c r="AK21" s="252" t="s">
        <v>151</v>
      </c>
      <c r="AL21" s="145">
        <v>5942</v>
      </c>
      <c r="AM21" s="154">
        <v>3361</v>
      </c>
      <c r="AN21" s="154">
        <v>260983460</v>
      </c>
      <c r="AO21" s="155">
        <f t="shared" si="31"/>
        <v>0.16155547010190349</v>
      </c>
      <c r="AP21" s="155">
        <f>IFERROR(AM21/AL21,"-")</f>
        <v>0.5656344665095927</v>
      </c>
      <c r="AQ21" s="149">
        <f t="shared" si="15"/>
        <v>77650.538530199352</v>
      </c>
      <c r="AR21" s="380"/>
      <c r="AS21" s="252" t="s">
        <v>151</v>
      </c>
      <c r="AT21" s="145">
        <v>2856</v>
      </c>
      <c r="AU21" s="154">
        <v>1469</v>
      </c>
      <c r="AV21" s="154">
        <v>114945100</v>
      </c>
      <c r="AW21" s="155">
        <f t="shared" si="32"/>
        <v>0.1519602772318196</v>
      </c>
      <c r="AX21" s="155">
        <f t="shared" si="17"/>
        <v>0.51435574229691872</v>
      </c>
      <c r="AY21" s="149">
        <f t="shared" si="18"/>
        <v>78247.174948944856</v>
      </c>
      <c r="AZ21" s="380"/>
      <c r="BA21" s="252" t="s">
        <v>151</v>
      </c>
      <c r="BB21" s="145">
        <v>952</v>
      </c>
      <c r="BC21" s="154">
        <v>459</v>
      </c>
      <c r="BD21" s="154">
        <v>38996740</v>
      </c>
      <c r="BE21" s="155">
        <f t="shared" si="33"/>
        <v>0.13118033723921121</v>
      </c>
      <c r="BF21" s="155">
        <f t="shared" si="19"/>
        <v>0.48214285714285715</v>
      </c>
      <c r="BG21" s="149">
        <f t="shared" si="25"/>
        <v>84960.217864923747</v>
      </c>
      <c r="BH21" s="380"/>
      <c r="BI21" s="252" t="s">
        <v>151</v>
      </c>
      <c r="BJ21" s="145">
        <f t="shared" si="20"/>
        <v>27271</v>
      </c>
      <c r="BK21" s="154">
        <f t="shared" si="2"/>
        <v>15970</v>
      </c>
      <c r="BL21" s="154">
        <f t="shared" si="3"/>
        <v>1153919520</v>
      </c>
      <c r="BM21" s="155">
        <f t="shared" si="34"/>
        <v>0.14315166726425241</v>
      </c>
      <c r="BN21" s="155">
        <f t="shared" si="22"/>
        <v>0.58560375490447725</v>
      </c>
      <c r="BO21" s="149">
        <f t="shared" si="23"/>
        <v>72255.448966812779</v>
      </c>
    </row>
    <row r="22" spans="2:67" s="87" customFormat="1" ht="13.5" customHeight="1">
      <c r="B22" s="390"/>
      <c r="C22" s="392"/>
      <c r="D22" s="380"/>
      <c r="E22" s="252" t="s">
        <v>170</v>
      </c>
      <c r="F22" s="145">
        <v>53</v>
      </c>
      <c r="G22" s="154">
        <v>33</v>
      </c>
      <c r="H22" s="154">
        <v>3513700</v>
      </c>
      <c r="I22" s="155">
        <f t="shared" si="28"/>
        <v>0.19526627218934911</v>
      </c>
      <c r="J22" s="155">
        <f t="shared" si="5"/>
        <v>0.62264150943396224</v>
      </c>
      <c r="K22" s="181">
        <f t="shared" si="6"/>
        <v>106475.75757575757</v>
      </c>
      <c r="L22" s="380"/>
      <c r="M22" s="252" t="s">
        <v>170</v>
      </c>
      <c r="N22" s="145">
        <v>158</v>
      </c>
      <c r="O22" s="154">
        <v>82</v>
      </c>
      <c r="P22" s="154">
        <v>9562100</v>
      </c>
      <c r="Q22" s="155">
        <f>IFERROR(O22/$L$18,"-")</f>
        <v>0.1729957805907173</v>
      </c>
      <c r="R22" s="155">
        <f t="shared" si="7"/>
        <v>0.51898734177215189</v>
      </c>
      <c r="S22" s="149">
        <f t="shared" si="8"/>
        <v>116610.9756097561</v>
      </c>
      <c r="T22" s="380"/>
      <c r="U22" s="252" t="s">
        <v>170</v>
      </c>
      <c r="V22" s="145">
        <v>10299</v>
      </c>
      <c r="W22" s="154">
        <v>6461</v>
      </c>
      <c r="X22" s="154">
        <v>441795080</v>
      </c>
      <c r="Y22" s="155">
        <f t="shared" si="29"/>
        <v>0.14821526885667094</v>
      </c>
      <c r="Z22" s="155">
        <f t="shared" si="10"/>
        <v>0.62734246043305175</v>
      </c>
      <c r="AA22" s="149">
        <f t="shared" si="11"/>
        <v>68378.746324098436</v>
      </c>
      <c r="AB22" s="380"/>
      <c r="AC22" s="252" t="s">
        <v>170</v>
      </c>
      <c r="AD22" s="145">
        <v>9931</v>
      </c>
      <c r="AE22" s="154">
        <v>6130</v>
      </c>
      <c r="AF22" s="154">
        <v>457361030</v>
      </c>
      <c r="AG22" s="155">
        <f t="shared" si="30"/>
        <v>0.18378054264727928</v>
      </c>
      <c r="AH22" s="155">
        <f t="shared" si="12"/>
        <v>0.61725908770516569</v>
      </c>
      <c r="AI22" s="149">
        <f t="shared" si="13"/>
        <v>74610.282218597058</v>
      </c>
      <c r="AJ22" s="380"/>
      <c r="AK22" s="252" t="s">
        <v>170</v>
      </c>
      <c r="AL22" s="145">
        <v>7124</v>
      </c>
      <c r="AM22" s="154">
        <v>4103</v>
      </c>
      <c r="AN22" s="154">
        <v>322236690</v>
      </c>
      <c r="AO22" s="155">
        <f t="shared" si="31"/>
        <v>0.19722168813689675</v>
      </c>
      <c r="AP22" s="155">
        <f t="shared" si="26"/>
        <v>0.57594048287478949</v>
      </c>
      <c r="AQ22" s="149">
        <f t="shared" si="15"/>
        <v>78536.848647331222</v>
      </c>
      <c r="AR22" s="380"/>
      <c r="AS22" s="252" t="s">
        <v>170</v>
      </c>
      <c r="AT22" s="145">
        <v>3224</v>
      </c>
      <c r="AU22" s="154">
        <v>1684</v>
      </c>
      <c r="AV22" s="154">
        <v>136643070</v>
      </c>
      <c r="AW22" s="155">
        <f t="shared" si="32"/>
        <v>0.1742008896244957</v>
      </c>
      <c r="AX22" s="155">
        <f t="shared" si="17"/>
        <v>0.52233250620347393</v>
      </c>
      <c r="AY22" s="149">
        <f t="shared" si="18"/>
        <v>81141.965558194774</v>
      </c>
      <c r="AZ22" s="380"/>
      <c r="BA22" s="252" t="s">
        <v>170</v>
      </c>
      <c r="BB22" s="145">
        <v>1035</v>
      </c>
      <c r="BC22" s="154">
        <v>513</v>
      </c>
      <c r="BD22" s="154">
        <v>41750020</v>
      </c>
      <c r="BE22" s="155">
        <f t="shared" si="33"/>
        <v>0.1466133180908831</v>
      </c>
      <c r="BF22" s="155">
        <f t="shared" si="19"/>
        <v>0.4956521739130435</v>
      </c>
      <c r="BG22" s="149">
        <f t="shared" si="25"/>
        <v>81384.054580896685</v>
      </c>
      <c r="BH22" s="380"/>
      <c r="BI22" s="252" t="s">
        <v>170</v>
      </c>
      <c r="BJ22" s="145">
        <f t="shared" si="20"/>
        <v>31824</v>
      </c>
      <c r="BK22" s="154">
        <f t="shared" si="2"/>
        <v>19006</v>
      </c>
      <c r="BL22" s="154">
        <f t="shared" si="3"/>
        <v>1412861690</v>
      </c>
      <c r="BM22" s="155">
        <f t="shared" si="34"/>
        <v>0.17036572248117604</v>
      </c>
      <c r="BN22" s="155">
        <f t="shared" si="22"/>
        <v>0.59722222222222221</v>
      </c>
      <c r="BO22" s="149">
        <f t="shared" si="23"/>
        <v>74337.666526360103</v>
      </c>
    </row>
    <row r="23" spans="2:67" s="87" customFormat="1">
      <c r="B23" s="390"/>
      <c r="C23" s="392"/>
      <c r="D23" s="380"/>
      <c r="E23" s="252" t="s">
        <v>171</v>
      </c>
      <c r="F23" s="145">
        <v>22</v>
      </c>
      <c r="G23" s="154">
        <v>13</v>
      </c>
      <c r="H23" s="154">
        <v>916040</v>
      </c>
      <c r="I23" s="155">
        <f t="shared" si="28"/>
        <v>7.6923076923076927E-2</v>
      </c>
      <c r="J23" s="155">
        <f t="shared" si="5"/>
        <v>0.59090909090909094</v>
      </c>
      <c r="K23" s="181">
        <f t="shared" si="6"/>
        <v>70464.61538461539</v>
      </c>
      <c r="L23" s="380"/>
      <c r="M23" s="252" t="s">
        <v>171</v>
      </c>
      <c r="N23" s="145">
        <v>74</v>
      </c>
      <c r="O23" s="154">
        <v>43</v>
      </c>
      <c r="P23" s="154">
        <v>4054120</v>
      </c>
      <c r="Q23" s="155">
        <f t="shared" ref="Q23:Q28" si="35">IFERROR(O23/$L$18,"-")</f>
        <v>9.0717299578059074E-2</v>
      </c>
      <c r="R23" s="155">
        <f t="shared" si="7"/>
        <v>0.58108108108108103</v>
      </c>
      <c r="S23" s="149">
        <f t="shared" si="8"/>
        <v>94281.860465116275</v>
      </c>
      <c r="T23" s="380"/>
      <c r="U23" s="252" t="s">
        <v>171</v>
      </c>
      <c r="V23" s="145">
        <v>5341</v>
      </c>
      <c r="W23" s="154">
        <v>3503</v>
      </c>
      <c r="X23" s="154">
        <v>231994340</v>
      </c>
      <c r="Y23" s="155">
        <f t="shared" si="29"/>
        <v>8.0358781427784909E-2</v>
      </c>
      <c r="Z23" s="155">
        <f t="shared" si="10"/>
        <v>0.65586968732447104</v>
      </c>
      <c r="AA23" s="149">
        <f t="shared" si="11"/>
        <v>66227.330859263486</v>
      </c>
      <c r="AB23" s="380"/>
      <c r="AC23" s="252" t="s">
        <v>171</v>
      </c>
      <c r="AD23" s="145">
        <v>4589</v>
      </c>
      <c r="AE23" s="154">
        <v>2938</v>
      </c>
      <c r="AF23" s="154">
        <v>209321370</v>
      </c>
      <c r="AG23" s="155">
        <f t="shared" si="30"/>
        <v>8.8082746214960275E-2</v>
      </c>
      <c r="AH23" s="155">
        <f t="shared" si="12"/>
        <v>0.64022662889518411</v>
      </c>
      <c r="AI23" s="149">
        <f t="shared" si="13"/>
        <v>71246.211708645336</v>
      </c>
      <c r="AJ23" s="380"/>
      <c r="AK23" s="252" t="s">
        <v>171</v>
      </c>
      <c r="AL23" s="145">
        <v>2698</v>
      </c>
      <c r="AM23" s="154">
        <v>1611</v>
      </c>
      <c r="AN23" s="154">
        <v>117689570</v>
      </c>
      <c r="AO23" s="155">
        <f t="shared" si="31"/>
        <v>7.7437031340126902E-2</v>
      </c>
      <c r="AP23" s="155">
        <f t="shared" si="26"/>
        <v>0.59710896960711635</v>
      </c>
      <c r="AQ23" s="149">
        <f t="shared" si="15"/>
        <v>73053.73680943514</v>
      </c>
      <c r="AR23" s="380"/>
      <c r="AS23" s="252" t="s">
        <v>171</v>
      </c>
      <c r="AT23" s="145">
        <v>962</v>
      </c>
      <c r="AU23" s="154">
        <v>512</v>
      </c>
      <c r="AV23" s="154">
        <v>36055960</v>
      </c>
      <c r="AW23" s="155">
        <f t="shared" si="32"/>
        <v>5.2963690907210099E-2</v>
      </c>
      <c r="AX23" s="155">
        <f t="shared" si="17"/>
        <v>0.53222453222453225</v>
      </c>
      <c r="AY23" s="149">
        <f t="shared" si="18"/>
        <v>70421.796875</v>
      </c>
      <c r="AZ23" s="380"/>
      <c r="BA23" s="252" t="s">
        <v>171</v>
      </c>
      <c r="BB23" s="145">
        <v>221</v>
      </c>
      <c r="BC23" s="154">
        <v>109</v>
      </c>
      <c r="BD23" s="154">
        <v>8932050</v>
      </c>
      <c r="BE23" s="155">
        <f t="shared" si="33"/>
        <v>3.1151757645041439E-2</v>
      </c>
      <c r="BF23" s="155">
        <f t="shared" si="19"/>
        <v>0.49321266968325794</v>
      </c>
      <c r="BG23" s="149">
        <f t="shared" si="25"/>
        <v>81945.412844036691</v>
      </c>
      <c r="BH23" s="380"/>
      <c r="BI23" s="252" t="s">
        <v>171</v>
      </c>
      <c r="BJ23" s="145">
        <f t="shared" si="20"/>
        <v>13907</v>
      </c>
      <c r="BK23" s="154">
        <f t="shared" si="2"/>
        <v>8729</v>
      </c>
      <c r="BL23" s="154">
        <f t="shared" si="3"/>
        <v>608963450</v>
      </c>
      <c r="BM23" s="155">
        <f t="shared" si="34"/>
        <v>7.8244890641807105E-2</v>
      </c>
      <c r="BN23" s="155">
        <f t="shared" si="22"/>
        <v>0.62766951894729273</v>
      </c>
      <c r="BO23" s="149">
        <f t="shared" si="23"/>
        <v>69763.254668346883</v>
      </c>
    </row>
    <row r="24" spans="2:67" s="87" customFormat="1">
      <c r="B24" s="390"/>
      <c r="C24" s="392"/>
      <c r="D24" s="380"/>
      <c r="E24" s="252" t="s">
        <v>172</v>
      </c>
      <c r="F24" s="145">
        <v>30</v>
      </c>
      <c r="G24" s="154">
        <v>19</v>
      </c>
      <c r="H24" s="154">
        <v>1471000</v>
      </c>
      <c r="I24" s="155">
        <f t="shared" si="28"/>
        <v>0.11242603550295859</v>
      </c>
      <c r="J24" s="155">
        <f t="shared" si="5"/>
        <v>0.6333333333333333</v>
      </c>
      <c r="K24" s="181">
        <f t="shared" si="6"/>
        <v>77421.052631578947</v>
      </c>
      <c r="L24" s="380"/>
      <c r="M24" s="252" t="s">
        <v>172</v>
      </c>
      <c r="N24" s="145">
        <v>77</v>
      </c>
      <c r="O24" s="154">
        <v>40</v>
      </c>
      <c r="P24" s="154">
        <v>3369330</v>
      </c>
      <c r="Q24" s="155">
        <f t="shared" si="35"/>
        <v>8.4388185654008435E-2</v>
      </c>
      <c r="R24" s="155">
        <f t="shared" si="7"/>
        <v>0.51948051948051943</v>
      </c>
      <c r="S24" s="149">
        <f t="shared" si="8"/>
        <v>84233.25</v>
      </c>
      <c r="T24" s="380"/>
      <c r="U24" s="252" t="s">
        <v>172</v>
      </c>
      <c r="V24" s="145">
        <v>2244</v>
      </c>
      <c r="W24" s="154">
        <v>1252</v>
      </c>
      <c r="X24" s="154">
        <v>84067250</v>
      </c>
      <c r="Y24" s="155">
        <f t="shared" si="29"/>
        <v>2.8720866213984217E-2</v>
      </c>
      <c r="Z24" s="155">
        <f t="shared" si="10"/>
        <v>0.5579322638146168</v>
      </c>
      <c r="AA24" s="149">
        <f t="shared" si="11"/>
        <v>67146.365814696488</v>
      </c>
      <c r="AB24" s="380"/>
      <c r="AC24" s="252" t="s">
        <v>172</v>
      </c>
      <c r="AD24" s="145">
        <v>2420</v>
      </c>
      <c r="AE24" s="154">
        <v>1382</v>
      </c>
      <c r="AF24" s="154">
        <v>97861980</v>
      </c>
      <c r="AG24" s="155">
        <f t="shared" si="30"/>
        <v>4.1433068505471446E-2</v>
      </c>
      <c r="AH24" s="155">
        <f t="shared" si="12"/>
        <v>0.57107438016528922</v>
      </c>
      <c r="AI24" s="149">
        <f t="shared" si="13"/>
        <v>70811.852387843712</v>
      </c>
      <c r="AJ24" s="380"/>
      <c r="AK24" s="252" t="s">
        <v>172</v>
      </c>
      <c r="AL24" s="145">
        <v>2015</v>
      </c>
      <c r="AM24" s="154">
        <v>1038</v>
      </c>
      <c r="AN24" s="154">
        <v>78728720</v>
      </c>
      <c r="AO24" s="155">
        <f t="shared" si="31"/>
        <v>4.9894251105556627E-2</v>
      </c>
      <c r="AP24" s="155">
        <f t="shared" si="26"/>
        <v>0.51513647642679905</v>
      </c>
      <c r="AQ24" s="149">
        <f t="shared" si="15"/>
        <v>75846.551059730249</v>
      </c>
      <c r="AR24" s="380"/>
      <c r="AS24" s="252" t="s">
        <v>172</v>
      </c>
      <c r="AT24" s="145">
        <v>1195</v>
      </c>
      <c r="AU24" s="154">
        <v>600</v>
      </c>
      <c r="AV24" s="154">
        <v>47045380</v>
      </c>
      <c r="AW24" s="155">
        <f t="shared" si="32"/>
        <v>6.2066825281886832E-2</v>
      </c>
      <c r="AX24" s="155">
        <f t="shared" si="17"/>
        <v>0.502092050209205</v>
      </c>
      <c r="AY24" s="149">
        <f t="shared" si="18"/>
        <v>78408.96666666666</v>
      </c>
      <c r="AZ24" s="380"/>
      <c r="BA24" s="252" t="s">
        <v>172</v>
      </c>
      <c r="BB24" s="145">
        <v>464</v>
      </c>
      <c r="BC24" s="154">
        <v>210</v>
      </c>
      <c r="BD24" s="154">
        <v>16391530</v>
      </c>
      <c r="BE24" s="155">
        <f t="shared" si="33"/>
        <v>6.0017147756501861E-2</v>
      </c>
      <c r="BF24" s="155">
        <f t="shared" si="19"/>
        <v>0.45258620689655171</v>
      </c>
      <c r="BG24" s="149">
        <f t="shared" si="25"/>
        <v>78054.904761904763</v>
      </c>
      <c r="BH24" s="380"/>
      <c r="BI24" s="252" t="s">
        <v>172</v>
      </c>
      <c r="BJ24" s="145">
        <f t="shared" si="20"/>
        <v>8445</v>
      </c>
      <c r="BK24" s="154">
        <f t="shared" si="2"/>
        <v>4541</v>
      </c>
      <c r="BL24" s="154">
        <f t="shared" si="3"/>
        <v>328935190</v>
      </c>
      <c r="BM24" s="155">
        <f t="shared" si="34"/>
        <v>4.0704553603442092E-2</v>
      </c>
      <c r="BN24" s="155">
        <f t="shared" si="22"/>
        <v>0.53771462403789227</v>
      </c>
      <c r="BO24" s="149">
        <f t="shared" si="23"/>
        <v>72436.729795199295</v>
      </c>
    </row>
    <row r="25" spans="2:67" s="87" customFormat="1" ht="13.5" customHeight="1">
      <c r="B25" s="390"/>
      <c r="C25" s="392"/>
      <c r="D25" s="380"/>
      <c r="E25" s="252" t="s">
        <v>173</v>
      </c>
      <c r="F25" s="145">
        <v>23</v>
      </c>
      <c r="G25" s="154">
        <v>17</v>
      </c>
      <c r="H25" s="154">
        <v>1339420</v>
      </c>
      <c r="I25" s="155">
        <f t="shared" si="28"/>
        <v>0.10059171597633136</v>
      </c>
      <c r="J25" s="155">
        <f t="shared" si="5"/>
        <v>0.73913043478260865</v>
      </c>
      <c r="K25" s="181">
        <f t="shared" si="6"/>
        <v>78789.411764705888</v>
      </c>
      <c r="L25" s="380"/>
      <c r="M25" s="252" t="s">
        <v>173</v>
      </c>
      <c r="N25" s="145">
        <v>46</v>
      </c>
      <c r="O25" s="154">
        <v>30</v>
      </c>
      <c r="P25" s="154">
        <v>2237030</v>
      </c>
      <c r="Q25" s="155">
        <f t="shared" si="35"/>
        <v>6.3291139240506333E-2</v>
      </c>
      <c r="R25" s="155">
        <f t="shared" si="7"/>
        <v>0.65217391304347827</v>
      </c>
      <c r="S25" s="149">
        <f t="shared" si="8"/>
        <v>74567.666666666672</v>
      </c>
      <c r="T25" s="380"/>
      <c r="U25" s="252" t="s">
        <v>173</v>
      </c>
      <c r="V25" s="145">
        <v>2490</v>
      </c>
      <c r="W25" s="154">
        <v>1638</v>
      </c>
      <c r="X25" s="154">
        <v>116003120</v>
      </c>
      <c r="Y25" s="155">
        <f t="shared" si="29"/>
        <v>3.7575701963663055E-2</v>
      </c>
      <c r="Z25" s="155">
        <f t="shared" si="10"/>
        <v>0.65783132530120481</v>
      </c>
      <c r="AA25" s="149">
        <f t="shared" si="11"/>
        <v>70819.97557997558</v>
      </c>
      <c r="AB25" s="380"/>
      <c r="AC25" s="252" t="s">
        <v>173</v>
      </c>
      <c r="AD25" s="145">
        <v>2393</v>
      </c>
      <c r="AE25" s="154">
        <v>1529</v>
      </c>
      <c r="AF25" s="154">
        <v>125487660</v>
      </c>
      <c r="AG25" s="155">
        <f t="shared" si="30"/>
        <v>4.5840203867486135E-2</v>
      </c>
      <c r="AH25" s="155">
        <f t="shared" si="12"/>
        <v>0.63894692854157964</v>
      </c>
      <c r="AI25" s="149">
        <f t="shared" si="13"/>
        <v>82071.720078482671</v>
      </c>
      <c r="AJ25" s="380"/>
      <c r="AK25" s="252" t="s">
        <v>173</v>
      </c>
      <c r="AL25" s="145">
        <v>1818</v>
      </c>
      <c r="AM25" s="154">
        <v>1107</v>
      </c>
      <c r="AN25" s="154">
        <v>92409310</v>
      </c>
      <c r="AO25" s="155">
        <f t="shared" si="31"/>
        <v>5.3210920976735243E-2</v>
      </c>
      <c r="AP25" s="155">
        <f t="shared" si="26"/>
        <v>0.6089108910891089</v>
      </c>
      <c r="AQ25" s="149">
        <f t="shared" si="15"/>
        <v>83477.244805781389</v>
      </c>
      <c r="AR25" s="380"/>
      <c r="AS25" s="252" t="s">
        <v>173</v>
      </c>
      <c r="AT25" s="145">
        <v>822</v>
      </c>
      <c r="AU25" s="154">
        <v>475</v>
      </c>
      <c r="AV25" s="154">
        <v>42753190</v>
      </c>
      <c r="AW25" s="155">
        <f t="shared" si="32"/>
        <v>4.9136236681493743E-2</v>
      </c>
      <c r="AX25" s="155">
        <f t="shared" si="17"/>
        <v>0.57785888077858882</v>
      </c>
      <c r="AY25" s="149">
        <f t="shared" si="18"/>
        <v>90006.715789473688</v>
      </c>
      <c r="AZ25" s="380"/>
      <c r="BA25" s="252" t="s">
        <v>173</v>
      </c>
      <c r="BB25" s="145">
        <v>220</v>
      </c>
      <c r="BC25" s="154">
        <v>128</v>
      </c>
      <c r="BD25" s="154">
        <v>13846150</v>
      </c>
      <c r="BE25" s="155">
        <f t="shared" si="33"/>
        <v>3.6581880537296371E-2</v>
      </c>
      <c r="BF25" s="155">
        <f t="shared" si="19"/>
        <v>0.58181818181818179</v>
      </c>
      <c r="BG25" s="149">
        <f t="shared" si="25"/>
        <v>108173.046875</v>
      </c>
      <c r="BH25" s="380"/>
      <c r="BI25" s="252" t="s">
        <v>173</v>
      </c>
      <c r="BJ25" s="145">
        <f t="shared" si="20"/>
        <v>7812</v>
      </c>
      <c r="BK25" s="154">
        <f t="shared" si="2"/>
        <v>4924</v>
      </c>
      <c r="BL25" s="154">
        <f t="shared" si="3"/>
        <v>394075880</v>
      </c>
      <c r="BM25" s="155">
        <f t="shared" si="34"/>
        <v>4.4137683757619221E-2</v>
      </c>
      <c r="BN25" s="155">
        <f t="shared" si="22"/>
        <v>0.63031233998975933</v>
      </c>
      <c r="BO25" s="149">
        <f t="shared" si="23"/>
        <v>80031.657189277015</v>
      </c>
    </row>
    <row r="26" spans="2:67" s="87" customFormat="1">
      <c r="B26" s="390"/>
      <c r="C26" s="392"/>
      <c r="D26" s="380"/>
      <c r="E26" s="252" t="s">
        <v>174</v>
      </c>
      <c r="F26" s="145">
        <v>51</v>
      </c>
      <c r="G26" s="154">
        <v>31</v>
      </c>
      <c r="H26" s="154">
        <v>2321490</v>
      </c>
      <c r="I26" s="155">
        <f t="shared" si="28"/>
        <v>0.18343195266272189</v>
      </c>
      <c r="J26" s="155">
        <f t="shared" si="5"/>
        <v>0.60784313725490191</v>
      </c>
      <c r="K26" s="181">
        <f t="shared" si="6"/>
        <v>74886.774193548394</v>
      </c>
      <c r="L26" s="380"/>
      <c r="M26" s="252" t="s">
        <v>174</v>
      </c>
      <c r="N26" s="145">
        <v>173</v>
      </c>
      <c r="O26" s="154">
        <v>108</v>
      </c>
      <c r="P26" s="154">
        <v>9273350</v>
      </c>
      <c r="Q26" s="155">
        <f t="shared" si="35"/>
        <v>0.22784810126582278</v>
      </c>
      <c r="R26" s="155">
        <f t="shared" si="7"/>
        <v>0.62427745664739887</v>
      </c>
      <c r="S26" s="149">
        <f t="shared" si="8"/>
        <v>85864.351851851854</v>
      </c>
      <c r="T26" s="380"/>
      <c r="U26" s="252" t="s">
        <v>174</v>
      </c>
      <c r="V26" s="145">
        <v>16898</v>
      </c>
      <c r="W26" s="154">
        <v>10855</v>
      </c>
      <c r="X26" s="154">
        <v>714416990</v>
      </c>
      <c r="Y26" s="155">
        <f t="shared" si="29"/>
        <v>0.24901358047348138</v>
      </c>
      <c r="Z26" s="155">
        <f t="shared" si="10"/>
        <v>0.64238371404899985</v>
      </c>
      <c r="AA26" s="149">
        <f t="shared" si="11"/>
        <v>65814.554583141406</v>
      </c>
      <c r="AB26" s="380"/>
      <c r="AC26" s="252" t="s">
        <v>174</v>
      </c>
      <c r="AD26" s="145">
        <v>13647</v>
      </c>
      <c r="AE26" s="154">
        <v>8724</v>
      </c>
      <c r="AF26" s="154">
        <v>631035290</v>
      </c>
      <c r="AG26" s="155">
        <f t="shared" si="30"/>
        <v>0.26154999250487182</v>
      </c>
      <c r="AH26" s="155">
        <f t="shared" si="12"/>
        <v>0.63926137612662126</v>
      </c>
      <c r="AI26" s="149">
        <f t="shared" si="13"/>
        <v>72333.251948647405</v>
      </c>
      <c r="AJ26" s="380"/>
      <c r="AK26" s="252" t="s">
        <v>174</v>
      </c>
      <c r="AL26" s="145">
        <v>7903</v>
      </c>
      <c r="AM26" s="154">
        <v>4640</v>
      </c>
      <c r="AN26" s="154">
        <v>349060290</v>
      </c>
      <c r="AO26" s="155">
        <f t="shared" si="31"/>
        <v>0.22303403191693905</v>
      </c>
      <c r="AP26" s="155">
        <f t="shared" si="26"/>
        <v>0.58711881563963053</v>
      </c>
      <c r="AQ26" s="149">
        <f t="shared" si="15"/>
        <v>75228.510775862072</v>
      </c>
      <c r="AR26" s="380"/>
      <c r="AS26" s="252" t="s">
        <v>174</v>
      </c>
      <c r="AT26" s="145">
        <v>3050</v>
      </c>
      <c r="AU26" s="154">
        <v>1603</v>
      </c>
      <c r="AV26" s="154">
        <v>122043940</v>
      </c>
      <c r="AW26" s="155">
        <f t="shared" si="32"/>
        <v>0.16582186821144099</v>
      </c>
      <c r="AX26" s="155">
        <f t="shared" si="17"/>
        <v>0.52557377049180332</v>
      </c>
      <c r="AY26" s="149">
        <f t="shared" si="18"/>
        <v>76134.709918902052</v>
      </c>
      <c r="AZ26" s="380"/>
      <c r="BA26" s="252" t="s">
        <v>174</v>
      </c>
      <c r="BB26" s="145">
        <v>786</v>
      </c>
      <c r="BC26" s="154">
        <v>396</v>
      </c>
      <c r="BD26" s="154">
        <v>30491250</v>
      </c>
      <c r="BE26" s="155">
        <f t="shared" si="33"/>
        <v>0.11317519291226065</v>
      </c>
      <c r="BF26" s="155">
        <f t="shared" si="19"/>
        <v>0.50381679389312972</v>
      </c>
      <c r="BG26" s="149">
        <f t="shared" si="25"/>
        <v>76998.106060606064</v>
      </c>
      <c r="BH26" s="380"/>
      <c r="BI26" s="252" t="s">
        <v>174</v>
      </c>
      <c r="BJ26" s="145">
        <f t="shared" si="20"/>
        <v>42508</v>
      </c>
      <c r="BK26" s="154">
        <f t="shared" si="2"/>
        <v>26357</v>
      </c>
      <c r="BL26" s="154">
        <f t="shared" si="3"/>
        <v>1858642600</v>
      </c>
      <c r="BM26" s="155">
        <f t="shared" si="34"/>
        <v>0.23625851559698816</v>
      </c>
      <c r="BN26" s="155">
        <f t="shared" si="22"/>
        <v>0.62004799096640628</v>
      </c>
      <c r="BO26" s="149">
        <f t="shared" si="23"/>
        <v>70517.98763136928</v>
      </c>
    </row>
    <row r="27" spans="2:67" s="87" customFormat="1">
      <c r="B27" s="390"/>
      <c r="C27" s="392"/>
      <c r="D27" s="380"/>
      <c r="E27" s="252" t="s">
        <v>175</v>
      </c>
      <c r="F27" s="145">
        <v>21</v>
      </c>
      <c r="G27" s="154">
        <v>15</v>
      </c>
      <c r="H27" s="154">
        <v>1118960</v>
      </c>
      <c r="I27" s="155">
        <f t="shared" si="28"/>
        <v>8.8757396449704137E-2</v>
      </c>
      <c r="J27" s="155">
        <f t="shared" si="5"/>
        <v>0.7142857142857143</v>
      </c>
      <c r="K27" s="181">
        <f t="shared" si="6"/>
        <v>74597.333333333328</v>
      </c>
      <c r="L27" s="380"/>
      <c r="M27" s="252" t="s">
        <v>175</v>
      </c>
      <c r="N27" s="145">
        <v>61</v>
      </c>
      <c r="O27" s="154">
        <v>43</v>
      </c>
      <c r="P27" s="154">
        <v>4774370</v>
      </c>
      <c r="Q27" s="155">
        <f t="shared" si="35"/>
        <v>9.0717299578059074E-2</v>
      </c>
      <c r="R27" s="155">
        <f t="shared" si="7"/>
        <v>0.70491803278688525</v>
      </c>
      <c r="S27" s="149">
        <f t="shared" si="8"/>
        <v>111031.86046511628</v>
      </c>
      <c r="T27" s="380"/>
      <c r="U27" s="252" t="s">
        <v>175</v>
      </c>
      <c r="V27" s="145">
        <v>2633</v>
      </c>
      <c r="W27" s="154">
        <v>1622</v>
      </c>
      <c r="X27" s="154">
        <v>114889900</v>
      </c>
      <c r="Y27" s="155">
        <f t="shared" si="29"/>
        <v>3.7208662139842176E-2</v>
      </c>
      <c r="Z27" s="155">
        <f t="shared" si="10"/>
        <v>0.61602734523357383</v>
      </c>
      <c r="AA27" s="149">
        <f t="shared" si="11"/>
        <v>70832.244143033298</v>
      </c>
      <c r="AB27" s="380"/>
      <c r="AC27" s="252" t="s">
        <v>175</v>
      </c>
      <c r="AD27" s="145">
        <v>3017</v>
      </c>
      <c r="AE27" s="154">
        <v>1798</v>
      </c>
      <c r="AF27" s="154">
        <v>133967060</v>
      </c>
      <c r="AG27" s="155">
        <f t="shared" si="30"/>
        <v>5.3904961774846348E-2</v>
      </c>
      <c r="AH27" s="155">
        <f t="shared" si="12"/>
        <v>0.59595624792840574</v>
      </c>
      <c r="AI27" s="149">
        <f t="shared" si="13"/>
        <v>74508.932146829815</v>
      </c>
      <c r="AJ27" s="380"/>
      <c r="AK27" s="252" t="s">
        <v>175</v>
      </c>
      <c r="AL27" s="145">
        <v>2596</v>
      </c>
      <c r="AM27" s="154">
        <v>1472</v>
      </c>
      <c r="AN27" s="154">
        <v>121338650</v>
      </c>
      <c r="AO27" s="155">
        <f t="shared" si="31"/>
        <v>7.0755623918477215E-2</v>
      </c>
      <c r="AP27" s="155">
        <f t="shared" si="26"/>
        <v>0.56702619414483824</v>
      </c>
      <c r="AQ27" s="149">
        <f t="shared" si="15"/>
        <v>82431.148097826081</v>
      </c>
      <c r="AR27" s="380"/>
      <c r="AS27" s="252" t="s">
        <v>175</v>
      </c>
      <c r="AT27" s="145">
        <v>1486</v>
      </c>
      <c r="AU27" s="154">
        <v>766</v>
      </c>
      <c r="AV27" s="154">
        <v>62607720</v>
      </c>
      <c r="AW27" s="155">
        <f t="shared" si="32"/>
        <v>7.9238646943208854E-2</v>
      </c>
      <c r="AX27" s="155">
        <f t="shared" si="17"/>
        <v>0.51547779273216687</v>
      </c>
      <c r="AY27" s="149">
        <f t="shared" si="18"/>
        <v>81733.315926892945</v>
      </c>
      <c r="AZ27" s="380"/>
      <c r="BA27" s="252" t="s">
        <v>175</v>
      </c>
      <c r="BB27" s="145">
        <v>631</v>
      </c>
      <c r="BC27" s="154">
        <v>309</v>
      </c>
      <c r="BD27" s="154">
        <v>27543540</v>
      </c>
      <c r="BE27" s="155">
        <f t="shared" si="33"/>
        <v>8.8310945984567013E-2</v>
      </c>
      <c r="BF27" s="155">
        <f t="shared" si="19"/>
        <v>0.4896988906497623</v>
      </c>
      <c r="BG27" s="149">
        <f t="shared" si="25"/>
        <v>89137.669902912618</v>
      </c>
      <c r="BH27" s="380"/>
      <c r="BI27" s="252" t="s">
        <v>175</v>
      </c>
      <c r="BJ27" s="145">
        <f t="shared" si="20"/>
        <v>10445</v>
      </c>
      <c r="BK27" s="154">
        <f t="shared" si="2"/>
        <v>6025</v>
      </c>
      <c r="BL27" s="154">
        <f t="shared" si="3"/>
        <v>466240200</v>
      </c>
      <c r="BM27" s="155">
        <f t="shared" si="34"/>
        <v>5.4006812477590531E-2</v>
      </c>
      <c r="BN27" s="155">
        <f t="shared" si="22"/>
        <v>0.57683101962661565</v>
      </c>
      <c r="BO27" s="149">
        <f t="shared" si="23"/>
        <v>77384.265560165979</v>
      </c>
    </row>
    <row r="28" spans="2:67" s="87" customFormat="1">
      <c r="B28" s="390"/>
      <c r="C28" s="392"/>
      <c r="D28" s="380"/>
      <c r="E28" s="249" t="s">
        <v>166</v>
      </c>
      <c r="F28" s="145">
        <v>25</v>
      </c>
      <c r="G28" s="154">
        <v>18</v>
      </c>
      <c r="H28" s="154">
        <v>2540240</v>
      </c>
      <c r="I28" s="155">
        <f t="shared" si="28"/>
        <v>0.10650887573964497</v>
      </c>
      <c r="J28" s="155">
        <f t="shared" si="5"/>
        <v>0.72</v>
      </c>
      <c r="K28" s="181">
        <f t="shared" si="6"/>
        <v>141124.44444444444</v>
      </c>
      <c r="L28" s="381"/>
      <c r="M28" s="253" t="s">
        <v>166</v>
      </c>
      <c r="N28" s="145">
        <v>41</v>
      </c>
      <c r="O28" s="154">
        <v>23</v>
      </c>
      <c r="P28" s="154">
        <v>2691250</v>
      </c>
      <c r="Q28" s="155">
        <f t="shared" si="35"/>
        <v>4.852320675105485E-2</v>
      </c>
      <c r="R28" s="155">
        <f t="shared" si="7"/>
        <v>0.56097560975609762</v>
      </c>
      <c r="S28" s="149">
        <f t="shared" si="8"/>
        <v>117010.86956521739</v>
      </c>
      <c r="T28" s="381"/>
      <c r="U28" s="253" t="s">
        <v>166</v>
      </c>
      <c r="V28" s="145">
        <v>3950</v>
      </c>
      <c r="W28" s="154">
        <v>2233</v>
      </c>
      <c r="X28" s="154">
        <v>141631910</v>
      </c>
      <c r="Y28" s="155">
        <f t="shared" si="29"/>
        <v>5.1224995412002206E-2</v>
      </c>
      <c r="Z28" s="155">
        <f t="shared" si="10"/>
        <v>0.56531645569620248</v>
      </c>
      <c r="AA28" s="149">
        <f t="shared" si="11"/>
        <v>63426.739811912223</v>
      </c>
      <c r="AB28" s="380"/>
      <c r="AC28" s="253" t="s">
        <v>166</v>
      </c>
      <c r="AD28" s="145">
        <v>2280</v>
      </c>
      <c r="AE28" s="154">
        <v>1239</v>
      </c>
      <c r="AF28" s="154">
        <v>92660590</v>
      </c>
      <c r="AG28" s="155">
        <f t="shared" si="30"/>
        <v>3.714585519412382E-2</v>
      </c>
      <c r="AH28" s="155">
        <f t="shared" si="12"/>
        <v>0.54342105263157892</v>
      </c>
      <c r="AI28" s="149">
        <f t="shared" si="13"/>
        <v>74786.59402744149</v>
      </c>
      <c r="AJ28" s="381"/>
      <c r="AK28" s="253" t="s">
        <v>166</v>
      </c>
      <c r="AL28" s="145">
        <v>1172</v>
      </c>
      <c r="AM28" s="154">
        <v>572</v>
      </c>
      <c r="AN28" s="154">
        <v>52434760</v>
      </c>
      <c r="AO28" s="155">
        <f t="shared" si="31"/>
        <v>2.7494712555277832E-2</v>
      </c>
      <c r="AP28" s="155">
        <f t="shared" si="26"/>
        <v>0.48805460750853241</v>
      </c>
      <c r="AQ28" s="149">
        <f t="shared" si="15"/>
        <v>91669.160839160846</v>
      </c>
      <c r="AR28" s="381"/>
      <c r="AS28" s="253" t="s">
        <v>166</v>
      </c>
      <c r="AT28" s="145">
        <v>593</v>
      </c>
      <c r="AU28" s="154">
        <v>279</v>
      </c>
      <c r="AV28" s="154">
        <v>27598800</v>
      </c>
      <c r="AW28" s="155">
        <f t="shared" si="32"/>
        <v>2.8861073756077375E-2</v>
      </c>
      <c r="AX28" s="155">
        <f t="shared" si="17"/>
        <v>0.47048903878583476</v>
      </c>
      <c r="AY28" s="149">
        <f t="shared" si="18"/>
        <v>98920.430107526889</v>
      </c>
      <c r="AZ28" s="381"/>
      <c r="BA28" s="253" t="s">
        <v>166</v>
      </c>
      <c r="BB28" s="145">
        <v>276</v>
      </c>
      <c r="BC28" s="154">
        <v>105</v>
      </c>
      <c r="BD28" s="154">
        <v>11069710</v>
      </c>
      <c r="BE28" s="155">
        <f t="shared" si="33"/>
        <v>3.0008573878250931E-2</v>
      </c>
      <c r="BF28" s="155">
        <f t="shared" si="19"/>
        <v>0.38043478260869568</v>
      </c>
      <c r="BG28" s="149">
        <f t="shared" si="25"/>
        <v>105425.80952380953</v>
      </c>
      <c r="BH28" s="381"/>
      <c r="BI28" s="253" t="s">
        <v>166</v>
      </c>
      <c r="BJ28" s="145">
        <f t="shared" si="20"/>
        <v>8337</v>
      </c>
      <c r="BK28" s="154">
        <f t="shared" si="2"/>
        <v>4469</v>
      </c>
      <c r="BL28" s="154">
        <f t="shared" si="3"/>
        <v>330627260</v>
      </c>
      <c r="BM28" s="155">
        <f t="shared" si="34"/>
        <v>4.0059160989602008E-2</v>
      </c>
      <c r="BN28" s="155">
        <f t="shared" si="22"/>
        <v>0.53604414057814564</v>
      </c>
      <c r="BO28" s="149">
        <f t="shared" si="23"/>
        <v>73982.380845826803</v>
      </c>
    </row>
    <row r="29" spans="2:67" s="87" customFormat="1">
      <c r="B29" s="390">
        <v>3</v>
      </c>
      <c r="C29" s="391" t="s">
        <v>145</v>
      </c>
      <c r="D29" s="388">
        <f>BS10</f>
        <v>313</v>
      </c>
      <c r="E29" s="250" t="s">
        <v>143</v>
      </c>
      <c r="F29" s="144">
        <v>154</v>
      </c>
      <c r="G29" s="152">
        <v>90</v>
      </c>
      <c r="H29" s="152">
        <v>8745020</v>
      </c>
      <c r="I29" s="153">
        <f>IFERROR(G29/$D$29,"-")</f>
        <v>0.28753993610223644</v>
      </c>
      <c r="J29" s="153">
        <f t="shared" si="5"/>
        <v>0.58441558441558439</v>
      </c>
      <c r="K29" s="180">
        <f t="shared" si="6"/>
        <v>97166.888888888891</v>
      </c>
      <c r="L29" s="388">
        <f>BT10</f>
        <v>1088</v>
      </c>
      <c r="M29" s="250" t="s">
        <v>143</v>
      </c>
      <c r="N29" s="144">
        <v>584</v>
      </c>
      <c r="O29" s="152">
        <v>346</v>
      </c>
      <c r="P29" s="152">
        <v>27148500</v>
      </c>
      <c r="Q29" s="153">
        <f>IFERROR(O29/$L$29,"-")</f>
        <v>0.31801470588235292</v>
      </c>
      <c r="R29" s="153">
        <f t="shared" si="7"/>
        <v>0.59246575342465757</v>
      </c>
      <c r="S29" s="148">
        <f t="shared" si="8"/>
        <v>78463.872832369947</v>
      </c>
      <c r="T29" s="388">
        <f>BU10</f>
        <v>71025</v>
      </c>
      <c r="U29" s="250" t="s">
        <v>143</v>
      </c>
      <c r="V29" s="144">
        <v>34821</v>
      </c>
      <c r="W29" s="152">
        <v>20585</v>
      </c>
      <c r="X29" s="152">
        <v>1393715750</v>
      </c>
      <c r="Y29" s="153">
        <f>IFERROR(W29/$T$29,"-")</f>
        <v>0.28982752551918339</v>
      </c>
      <c r="Z29" s="153">
        <f t="shared" si="10"/>
        <v>0.59116625025128511</v>
      </c>
      <c r="AA29" s="148">
        <f t="shared" si="11"/>
        <v>67705.404420694686</v>
      </c>
      <c r="AB29" s="388">
        <f>BV10</f>
        <v>54534</v>
      </c>
      <c r="AC29" s="250" t="s">
        <v>143</v>
      </c>
      <c r="AD29" s="144">
        <v>29214</v>
      </c>
      <c r="AE29" s="152">
        <v>17088</v>
      </c>
      <c r="AF29" s="152">
        <v>1245577000</v>
      </c>
      <c r="AG29" s="153">
        <f>IFERROR(AE29/$AB$29,"-")</f>
        <v>0.31334580261854988</v>
      </c>
      <c r="AH29" s="153">
        <f t="shared" si="12"/>
        <v>0.58492503594167178</v>
      </c>
      <c r="AI29" s="148">
        <f t="shared" si="13"/>
        <v>72891.912453183526</v>
      </c>
      <c r="AJ29" s="388">
        <f>BW10</f>
        <v>32127</v>
      </c>
      <c r="AK29" s="250" t="s">
        <v>143</v>
      </c>
      <c r="AL29" s="144">
        <v>16982</v>
      </c>
      <c r="AM29" s="152">
        <v>9001</v>
      </c>
      <c r="AN29" s="152">
        <v>704195490</v>
      </c>
      <c r="AO29" s="153">
        <f>IFERROR(AM29/$AJ$29,"-")</f>
        <v>0.28016932797958105</v>
      </c>
      <c r="AP29" s="153">
        <f t="shared" si="26"/>
        <v>0.53003179837474979</v>
      </c>
      <c r="AQ29" s="148">
        <f t="shared" si="15"/>
        <v>78235.250527719138</v>
      </c>
      <c r="AR29" s="388">
        <f>BX10</f>
        <v>13595</v>
      </c>
      <c r="AS29" s="250" t="s">
        <v>143</v>
      </c>
      <c r="AT29" s="144">
        <v>6350</v>
      </c>
      <c r="AU29" s="152">
        <v>3005</v>
      </c>
      <c r="AV29" s="152">
        <v>245801580</v>
      </c>
      <c r="AW29" s="153">
        <f>IFERROR(AU29/$AR$29,"-")</f>
        <v>0.22103714600956234</v>
      </c>
      <c r="AX29" s="153">
        <f t="shared" si="17"/>
        <v>0.47322834645669293</v>
      </c>
      <c r="AY29" s="148">
        <f t="shared" si="18"/>
        <v>81797.530782029949</v>
      </c>
      <c r="AZ29" s="388">
        <f>BY10</f>
        <v>4879</v>
      </c>
      <c r="BA29" s="250" t="s">
        <v>143</v>
      </c>
      <c r="BB29" s="144">
        <v>1788</v>
      </c>
      <c r="BC29" s="152">
        <v>768</v>
      </c>
      <c r="BD29" s="152">
        <v>67931680</v>
      </c>
      <c r="BE29" s="153">
        <f>IFERROR(BC29/$AZ$29,"-")</f>
        <v>0.15740930518548882</v>
      </c>
      <c r="BF29" s="153">
        <f t="shared" si="19"/>
        <v>0.42953020134228187</v>
      </c>
      <c r="BG29" s="148">
        <f t="shared" si="25"/>
        <v>88452.708333333328</v>
      </c>
      <c r="BH29" s="388">
        <f>BZ10</f>
        <v>177561</v>
      </c>
      <c r="BI29" s="250" t="s">
        <v>143</v>
      </c>
      <c r="BJ29" s="144">
        <f t="shared" si="20"/>
        <v>89893</v>
      </c>
      <c r="BK29" s="152">
        <f t="shared" si="2"/>
        <v>50883</v>
      </c>
      <c r="BL29" s="152">
        <f t="shared" si="3"/>
        <v>3693115020</v>
      </c>
      <c r="BM29" s="153">
        <f>IFERROR(BK29/$BH$29,"-")</f>
        <v>0.28656630679034245</v>
      </c>
      <c r="BN29" s="153">
        <f t="shared" si="22"/>
        <v>0.56603962488736614</v>
      </c>
      <c r="BO29" s="148">
        <f t="shared" si="23"/>
        <v>72580.528270738752</v>
      </c>
    </row>
    <row r="30" spans="2:67" s="87" customFormat="1" ht="13.5" customHeight="1">
      <c r="B30" s="390"/>
      <c r="C30" s="392"/>
      <c r="D30" s="380"/>
      <c r="E30" s="251" t="s">
        <v>192</v>
      </c>
      <c r="F30" s="145">
        <v>111</v>
      </c>
      <c r="G30" s="154">
        <v>68</v>
      </c>
      <c r="H30" s="154">
        <v>4186060</v>
      </c>
      <c r="I30" s="155">
        <f t="shared" ref="I30:I39" si="36">IFERROR(G30/$D$29,"-")</f>
        <v>0.21725239616613418</v>
      </c>
      <c r="J30" s="155">
        <f t="shared" si="5"/>
        <v>0.61261261261261257</v>
      </c>
      <c r="K30" s="181">
        <f t="shared" si="6"/>
        <v>61559.705882352944</v>
      </c>
      <c r="L30" s="380"/>
      <c r="M30" s="251" t="s">
        <v>192</v>
      </c>
      <c r="N30" s="145">
        <v>502</v>
      </c>
      <c r="O30" s="154">
        <v>306</v>
      </c>
      <c r="P30" s="154">
        <v>24843160</v>
      </c>
      <c r="Q30" s="155">
        <f t="shared" ref="Q30:Q39" si="37">IFERROR(O30/$L$29,"-")</f>
        <v>0.28125</v>
      </c>
      <c r="R30" s="155">
        <f t="shared" si="7"/>
        <v>0.60956175298804782</v>
      </c>
      <c r="S30" s="149">
        <f t="shared" si="8"/>
        <v>81186.797385620914</v>
      </c>
      <c r="T30" s="380"/>
      <c r="U30" s="251" t="s">
        <v>192</v>
      </c>
      <c r="V30" s="145">
        <v>32029</v>
      </c>
      <c r="W30" s="154">
        <v>19255</v>
      </c>
      <c r="X30" s="154">
        <v>1262370550</v>
      </c>
      <c r="Y30" s="155">
        <f t="shared" ref="Y30:Y39" si="38">IFERROR(W30/$T$29,"-")</f>
        <v>0.27110172474480815</v>
      </c>
      <c r="Z30" s="155">
        <f t="shared" si="10"/>
        <v>0.60117393612039094</v>
      </c>
      <c r="AA30" s="149">
        <f t="shared" si="11"/>
        <v>65560.662165671252</v>
      </c>
      <c r="AB30" s="380"/>
      <c r="AC30" s="251" t="s">
        <v>192</v>
      </c>
      <c r="AD30" s="145">
        <v>25161</v>
      </c>
      <c r="AE30" s="154">
        <v>14858</v>
      </c>
      <c r="AF30" s="154">
        <v>1056305860</v>
      </c>
      <c r="AG30" s="155">
        <f t="shared" ref="AG30:AG39" si="39">IFERROR(AE30/$AB$29,"-")</f>
        <v>0.27245388198188286</v>
      </c>
      <c r="AH30" s="155">
        <f t="shared" si="12"/>
        <v>0.5905170700687572</v>
      </c>
      <c r="AI30" s="149">
        <f t="shared" si="13"/>
        <v>71093.40826490779</v>
      </c>
      <c r="AJ30" s="380"/>
      <c r="AK30" s="251" t="s">
        <v>192</v>
      </c>
      <c r="AL30" s="145">
        <v>13530</v>
      </c>
      <c r="AM30" s="154">
        <v>7187</v>
      </c>
      <c r="AN30" s="154">
        <v>540973330</v>
      </c>
      <c r="AO30" s="155">
        <f t="shared" ref="AO30:AO39" si="40">IFERROR(AM30/$AJ$29,"-")</f>
        <v>0.22370591714134527</v>
      </c>
      <c r="AP30" s="155">
        <f t="shared" si="26"/>
        <v>0.53118994826311905</v>
      </c>
      <c r="AQ30" s="149">
        <f t="shared" si="15"/>
        <v>75271.090858494499</v>
      </c>
      <c r="AR30" s="380"/>
      <c r="AS30" s="251" t="s">
        <v>192</v>
      </c>
      <c r="AT30" s="145">
        <v>4428</v>
      </c>
      <c r="AU30" s="154">
        <v>2016</v>
      </c>
      <c r="AV30" s="154">
        <v>146702680</v>
      </c>
      <c r="AW30" s="155">
        <f t="shared" ref="AW30:AW39" si="41">IFERROR(AU30/$AR$29,"-")</f>
        <v>0.14828981243104083</v>
      </c>
      <c r="AX30" s="155">
        <f t="shared" si="17"/>
        <v>0.45528455284552843</v>
      </c>
      <c r="AY30" s="149">
        <f t="shared" si="18"/>
        <v>72769.186507936509</v>
      </c>
      <c r="AZ30" s="380"/>
      <c r="BA30" s="251" t="s">
        <v>192</v>
      </c>
      <c r="BB30" s="145">
        <v>1029</v>
      </c>
      <c r="BC30" s="154">
        <v>398</v>
      </c>
      <c r="BD30" s="154">
        <v>31360670</v>
      </c>
      <c r="BE30" s="155">
        <f t="shared" ref="BE30:BE39" si="42">IFERROR(BC30/$AZ$29,"-")</f>
        <v>8.1574093051854882E-2</v>
      </c>
      <c r="BF30" s="155">
        <f t="shared" si="19"/>
        <v>0.38678328474246843</v>
      </c>
      <c r="BG30" s="149">
        <f t="shared" si="25"/>
        <v>78795.653266331661</v>
      </c>
      <c r="BH30" s="380"/>
      <c r="BI30" s="251" t="s">
        <v>192</v>
      </c>
      <c r="BJ30" s="145">
        <f t="shared" si="20"/>
        <v>76790</v>
      </c>
      <c r="BK30" s="154">
        <f t="shared" si="2"/>
        <v>44088</v>
      </c>
      <c r="BL30" s="154">
        <f t="shared" si="3"/>
        <v>3066742310</v>
      </c>
      <c r="BM30" s="155">
        <f t="shared" ref="BM30:BM39" si="43">IFERROR(BK30/$BH$29,"-")</f>
        <v>0.24829776809096593</v>
      </c>
      <c r="BN30" s="155">
        <f t="shared" si="22"/>
        <v>0.57413725745539779</v>
      </c>
      <c r="BO30" s="149">
        <f t="shared" si="23"/>
        <v>69559.569724187983</v>
      </c>
    </row>
    <row r="31" spans="2:67" s="87" customFormat="1" ht="13.5" customHeight="1">
      <c r="B31" s="390"/>
      <c r="C31" s="392"/>
      <c r="D31" s="380"/>
      <c r="E31" s="252" t="s">
        <v>142</v>
      </c>
      <c r="F31" s="145">
        <v>191</v>
      </c>
      <c r="G31" s="154">
        <v>113</v>
      </c>
      <c r="H31" s="154">
        <v>9937770</v>
      </c>
      <c r="I31" s="155">
        <f t="shared" si="36"/>
        <v>0.36102236421725242</v>
      </c>
      <c r="J31" s="155">
        <f t="shared" si="5"/>
        <v>0.59162303664921467</v>
      </c>
      <c r="K31" s="181">
        <f t="shared" si="6"/>
        <v>87944.867256637168</v>
      </c>
      <c r="L31" s="380"/>
      <c r="M31" s="252" t="s">
        <v>142</v>
      </c>
      <c r="N31" s="145">
        <v>698</v>
      </c>
      <c r="O31" s="154">
        <v>382</v>
      </c>
      <c r="P31" s="154">
        <v>30845030</v>
      </c>
      <c r="Q31" s="155">
        <f t="shared" si="37"/>
        <v>0.35110294117647056</v>
      </c>
      <c r="R31" s="155">
        <f t="shared" si="7"/>
        <v>0.54727793696275073</v>
      </c>
      <c r="S31" s="149">
        <f t="shared" si="8"/>
        <v>80746.151832460731</v>
      </c>
      <c r="T31" s="380"/>
      <c r="U31" s="252" t="s">
        <v>142</v>
      </c>
      <c r="V31" s="145">
        <v>42847</v>
      </c>
      <c r="W31" s="154">
        <v>24772</v>
      </c>
      <c r="X31" s="154">
        <v>1653703550</v>
      </c>
      <c r="Y31" s="155">
        <f t="shared" si="38"/>
        <v>0.34877859908482928</v>
      </c>
      <c r="Z31" s="155">
        <f t="shared" si="10"/>
        <v>0.57815016220505522</v>
      </c>
      <c r="AA31" s="149">
        <f t="shared" si="11"/>
        <v>66756.965525593405</v>
      </c>
      <c r="AB31" s="380"/>
      <c r="AC31" s="252" t="s">
        <v>142</v>
      </c>
      <c r="AD31" s="145">
        <v>36425</v>
      </c>
      <c r="AE31" s="154">
        <v>20804</v>
      </c>
      <c r="AF31" s="154">
        <v>1524203340</v>
      </c>
      <c r="AG31" s="155">
        <f t="shared" si="39"/>
        <v>0.38148677889023364</v>
      </c>
      <c r="AH31" s="155">
        <f t="shared" si="12"/>
        <v>0.57114619080301987</v>
      </c>
      <c r="AI31" s="149">
        <f t="shared" si="13"/>
        <v>73264.917323591624</v>
      </c>
      <c r="AJ31" s="380"/>
      <c r="AK31" s="252" t="s">
        <v>142</v>
      </c>
      <c r="AL31" s="145">
        <v>22648</v>
      </c>
      <c r="AM31" s="154">
        <v>11762</v>
      </c>
      <c r="AN31" s="154">
        <v>933001570</v>
      </c>
      <c r="AO31" s="155">
        <f t="shared" si="40"/>
        <v>0.36610950291032462</v>
      </c>
      <c r="AP31" s="155">
        <f t="shared" si="26"/>
        <v>0.51933945602260689</v>
      </c>
      <c r="AQ31" s="149">
        <f t="shared" si="15"/>
        <v>79323.377826900192</v>
      </c>
      <c r="AR31" s="380"/>
      <c r="AS31" s="252" t="s">
        <v>142</v>
      </c>
      <c r="AT31" s="145">
        <v>9501</v>
      </c>
      <c r="AU31" s="154">
        <v>4381</v>
      </c>
      <c r="AV31" s="154">
        <v>370094890</v>
      </c>
      <c r="AW31" s="155">
        <f t="shared" si="41"/>
        <v>0.32225082751011402</v>
      </c>
      <c r="AX31" s="155">
        <f t="shared" si="17"/>
        <v>0.46110935690979898</v>
      </c>
      <c r="AY31" s="149">
        <f t="shared" si="18"/>
        <v>84477.263181921939</v>
      </c>
      <c r="AZ31" s="380"/>
      <c r="BA31" s="252" t="s">
        <v>142</v>
      </c>
      <c r="BB31" s="145">
        <v>3170</v>
      </c>
      <c r="BC31" s="154">
        <v>1325</v>
      </c>
      <c r="BD31" s="154">
        <v>121972380</v>
      </c>
      <c r="BE31" s="155">
        <f t="shared" si="42"/>
        <v>0.27157204345152697</v>
      </c>
      <c r="BF31" s="155">
        <f t="shared" si="19"/>
        <v>0.41798107255520506</v>
      </c>
      <c r="BG31" s="149">
        <f t="shared" si="25"/>
        <v>92054.626415094346</v>
      </c>
      <c r="BH31" s="380"/>
      <c r="BI31" s="252" t="s">
        <v>142</v>
      </c>
      <c r="BJ31" s="145">
        <f t="shared" si="20"/>
        <v>115480</v>
      </c>
      <c r="BK31" s="154">
        <f t="shared" si="2"/>
        <v>63539</v>
      </c>
      <c r="BL31" s="154">
        <f t="shared" si="3"/>
        <v>4643758530</v>
      </c>
      <c r="BM31" s="155">
        <f t="shared" si="43"/>
        <v>0.35784322007648078</v>
      </c>
      <c r="BN31" s="155">
        <f t="shared" si="22"/>
        <v>0.5502164877034984</v>
      </c>
      <c r="BO31" s="149">
        <f t="shared" si="23"/>
        <v>73085.168636585411</v>
      </c>
    </row>
    <row r="32" spans="2:67" s="87" customFormat="1" ht="13.5" customHeight="1">
      <c r="B32" s="390"/>
      <c r="C32" s="392"/>
      <c r="D32" s="380"/>
      <c r="E32" s="252" t="s">
        <v>151</v>
      </c>
      <c r="F32" s="145">
        <v>75</v>
      </c>
      <c r="G32" s="154">
        <v>44</v>
      </c>
      <c r="H32" s="154">
        <v>3332600</v>
      </c>
      <c r="I32" s="155">
        <f t="shared" si="36"/>
        <v>0.14057507987220447</v>
      </c>
      <c r="J32" s="155">
        <f t="shared" si="5"/>
        <v>0.58666666666666667</v>
      </c>
      <c r="K32" s="181">
        <f t="shared" si="6"/>
        <v>75740.909090909088</v>
      </c>
      <c r="L32" s="380"/>
      <c r="M32" s="252" t="s">
        <v>151</v>
      </c>
      <c r="N32" s="145">
        <v>311</v>
      </c>
      <c r="O32" s="154">
        <v>165</v>
      </c>
      <c r="P32" s="154">
        <v>12785030</v>
      </c>
      <c r="Q32" s="155">
        <f t="shared" si="37"/>
        <v>0.15165441176470587</v>
      </c>
      <c r="R32" s="155">
        <f t="shared" si="7"/>
        <v>0.53054662379421225</v>
      </c>
      <c r="S32" s="149">
        <f t="shared" si="8"/>
        <v>77485.030303030304</v>
      </c>
      <c r="T32" s="380"/>
      <c r="U32" s="252" t="s">
        <v>151</v>
      </c>
      <c r="V32" s="145">
        <v>15047</v>
      </c>
      <c r="W32" s="154">
        <v>9030</v>
      </c>
      <c r="X32" s="154">
        <v>609955590</v>
      </c>
      <c r="Y32" s="155">
        <f t="shared" si="38"/>
        <v>0.12713833157338966</v>
      </c>
      <c r="Z32" s="155">
        <f t="shared" si="10"/>
        <v>0.60011962517445339</v>
      </c>
      <c r="AA32" s="149">
        <f t="shared" si="11"/>
        <v>67547.684385382061</v>
      </c>
      <c r="AB32" s="380"/>
      <c r="AC32" s="252" t="s">
        <v>151</v>
      </c>
      <c r="AD32" s="145">
        <v>14203</v>
      </c>
      <c r="AE32" s="154">
        <v>8344</v>
      </c>
      <c r="AF32" s="154">
        <v>612211040</v>
      </c>
      <c r="AG32" s="155">
        <f t="shared" si="39"/>
        <v>0.15300546448087432</v>
      </c>
      <c r="AH32" s="155">
        <f t="shared" si="12"/>
        <v>0.58748151798915726</v>
      </c>
      <c r="AI32" s="149">
        <f t="shared" si="13"/>
        <v>73371.409395973154</v>
      </c>
      <c r="AJ32" s="380"/>
      <c r="AK32" s="252" t="s">
        <v>151</v>
      </c>
      <c r="AL32" s="145">
        <v>9425</v>
      </c>
      <c r="AM32" s="154">
        <v>5003</v>
      </c>
      <c r="AN32" s="154">
        <v>394057960</v>
      </c>
      <c r="AO32" s="155">
        <f t="shared" si="40"/>
        <v>0.15572571357425219</v>
      </c>
      <c r="AP32" s="155">
        <f t="shared" si="26"/>
        <v>0.53082228116710872</v>
      </c>
      <c r="AQ32" s="149">
        <f t="shared" si="15"/>
        <v>78764.333399960029</v>
      </c>
      <c r="AR32" s="380"/>
      <c r="AS32" s="252" t="s">
        <v>151</v>
      </c>
      <c r="AT32" s="145">
        <v>4081</v>
      </c>
      <c r="AU32" s="154">
        <v>1926</v>
      </c>
      <c r="AV32" s="154">
        <v>155999890</v>
      </c>
      <c r="AW32" s="155">
        <f t="shared" si="41"/>
        <v>0.1416697315189408</v>
      </c>
      <c r="AX32" s="155">
        <f t="shared" si="17"/>
        <v>0.47194315118843422</v>
      </c>
      <c r="AY32" s="149">
        <f t="shared" si="18"/>
        <v>80996.827622014534</v>
      </c>
      <c r="AZ32" s="380"/>
      <c r="BA32" s="252" t="s">
        <v>151</v>
      </c>
      <c r="BB32" s="145">
        <v>1372</v>
      </c>
      <c r="BC32" s="154">
        <v>580</v>
      </c>
      <c r="BD32" s="154">
        <v>50262470</v>
      </c>
      <c r="BE32" s="155">
        <f t="shared" si="42"/>
        <v>0.11887681902029104</v>
      </c>
      <c r="BF32" s="155">
        <f t="shared" si="19"/>
        <v>0.42274052478134111</v>
      </c>
      <c r="BG32" s="149">
        <f t="shared" si="25"/>
        <v>86659.431034482754</v>
      </c>
      <c r="BH32" s="380"/>
      <c r="BI32" s="252" t="s">
        <v>151</v>
      </c>
      <c r="BJ32" s="145">
        <f t="shared" si="20"/>
        <v>44514</v>
      </c>
      <c r="BK32" s="154">
        <f t="shared" si="2"/>
        <v>25092</v>
      </c>
      <c r="BL32" s="154">
        <f t="shared" si="3"/>
        <v>1838604580</v>
      </c>
      <c r="BM32" s="155">
        <f t="shared" si="43"/>
        <v>0.14131481575345936</v>
      </c>
      <c r="BN32" s="155">
        <f t="shared" si="22"/>
        <v>0.56368782854832189</v>
      </c>
      <c r="BO32" s="149">
        <f t="shared" si="23"/>
        <v>73274.532918858604</v>
      </c>
    </row>
    <row r="33" spans="2:67" s="87" customFormat="1" ht="13.5" customHeight="1">
      <c r="B33" s="390"/>
      <c r="C33" s="392"/>
      <c r="D33" s="380"/>
      <c r="E33" s="252" t="s">
        <v>170</v>
      </c>
      <c r="F33" s="145">
        <v>75</v>
      </c>
      <c r="G33" s="154">
        <v>40</v>
      </c>
      <c r="H33" s="154">
        <v>2548640</v>
      </c>
      <c r="I33" s="155">
        <f t="shared" si="36"/>
        <v>0.12779552715654952</v>
      </c>
      <c r="J33" s="155">
        <f t="shared" si="5"/>
        <v>0.53333333333333333</v>
      </c>
      <c r="K33" s="181">
        <f t="shared" si="6"/>
        <v>63716</v>
      </c>
      <c r="L33" s="380"/>
      <c r="M33" s="252" t="s">
        <v>170</v>
      </c>
      <c r="N33" s="145">
        <v>382</v>
      </c>
      <c r="O33" s="154">
        <v>221</v>
      </c>
      <c r="P33" s="154">
        <v>18574740</v>
      </c>
      <c r="Q33" s="155">
        <f t="shared" si="37"/>
        <v>0.203125</v>
      </c>
      <c r="R33" s="155">
        <f t="shared" si="7"/>
        <v>0.57853403141361259</v>
      </c>
      <c r="S33" s="149">
        <f t="shared" si="8"/>
        <v>84048.597285067866</v>
      </c>
      <c r="T33" s="380"/>
      <c r="U33" s="252" t="s">
        <v>170</v>
      </c>
      <c r="V33" s="145">
        <v>15538</v>
      </c>
      <c r="W33" s="154">
        <v>9398</v>
      </c>
      <c r="X33" s="154">
        <v>670121600</v>
      </c>
      <c r="Y33" s="155">
        <f t="shared" si="38"/>
        <v>0.13231960577261528</v>
      </c>
      <c r="Z33" s="155">
        <f t="shared" si="10"/>
        <v>0.60483974771527871</v>
      </c>
      <c r="AA33" s="149">
        <f t="shared" si="11"/>
        <v>71304.703128325171</v>
      </c>
      <c r="AB33" s="380"/>
      <c r="AC33" s="252" t="s">
        <v>170</v>
      </c>
      <c r="AD33" s="145">
        <v>14971</v>
      </c>
      <c r="AE33" s="154">
        <v>8729</v>
      </c>
      <c r="AF33" s="154">
        <v>659516180</v>
      </c>
      <c r="AG33" s="155">
        <f t="shared" si="39"/>
        <v>0.16006528037554554</v>
      </c>
      <c r="AH33" s="155">
        <f t="shared" si="12"/>
        <v>0.58306058379533765</v>
      </c>
      <c r="AI33" s="149">
        <f t="shared" si="13"/>
        <v>75554.60877534654</v>
      </c>
      <c r="AJ33" s="380"/>
      <c r="AK33" s="252" t="s">
        <v>170</v>
      </c>
      <c r="AL33" s="145">
        <v>10102</v>
      </c>
      <c r="AM33" s="154">
        <v>5437</v>
      </c>
      <c r="AN33" s="154">
        <v>462186990</v>
      </c>
      <c r="AO33" s="155">
        <f t="shared" si="40"/>
        <v>0.16923460018053352</v>
      </c>
      <c r="AP33" s="155">
        <f t="shared" si="26"/>
        <v>0.53821025539497125</v>
      </c>
      <c r="AQ33" s="149">
        <f t="shared" si="15"/>
        <v>85007.723009012319</v>
      </c>
      <c r="AR33" s="380"/>
      <c r="AS33" s="252" t="s">
        <v>170</v>
      </c>
      <c r="AT33" s="145">
        <v>4219</v>
      </c>
      <c r="AU33" s="154">
        <v>2108</v>
      </c>
      <c r="AV33" s="154">
        <v>191473210</v>
      </c>
      <c r="AW33" s="155">
        <f t="shared" si="41"/>
        <v>0.15505700625229865</v>
      </c>
      <c r="AX33" s="155">
        <f t="shared" si="17"/>
        <v>0.49964446551315478</v>
      </c>
      <c r="AY33" s="149">
        <f t="shared" si="18"/>
        <v>90831.693548387091</v>
      </c>
      <c r="AZ33" s="380"/>
      <c r="BA33" s="252" t="s">
        <v>170</v>
      </c>
      <c r="BB33" s="145">
        <v>1379</v>
      </c>
      <c r="BC33" s="154">
        <v>596</v>
      </c>
      <c r="BD33" s="154">
        <v>60924060</v>
      </c>
      <c r="BE33" s="155">
        <f t="shared" si="42"/>
        <v>0.12215617954498872</v>
      </c>
      <c r="BF33" s="155">
        <f t="shared" si="19"/>
        <v>0.43219724437998552</v>
      </c>
      <c r="BG33" s="149">
        <f t="shared" si="25"/>
        <v>102221.57718120805</v>
      </c>
      <c r="BH33" s="380"/>
      <c r="BI33" s="252" t="s">
        <v>170</v>
      </c>
      <c r="BJ33" s="145">
        <f t="shared" si="20"/>
        <v>46666</v>
      </c>
      <c r="BK33" s="154">
        <f t="shared" si="2"/>
        <v>26529</v>
      </c>
      <c r="BL33" s="154">
        <f t="shared" si="3"/>
        <v>2065345420</v>
      </c>
      <c r="BM33" s="155">
        <f t="shared" si="43"/>
        <v>0.14940780914727897</v>
      </c>
      <c r="BN33" s="155">
        <f t="shared" si="22"/>
        <v>0.56848669266703811</v>
      </c>
      <c r="BO33" s="149">
        <f t="shared" si="23"/>
        <v>77852.366089939314</v>
      </c>
    </row>
    <row r="34" spans="2:67" s="87" customFormat="1">
      <c r="B34" s="390"/>
      <c r="C34" s="392"/>
      <c r="D34" s="380"/>
      <c r="E34" s="252" t="s">
        <v>171</v>
      </c>
      <c r="F34" s="145">
        <v>44</v>
      </c>
      <c r="G34" s="154">
        <v>26</v>
      </c>
      <c r="H34" s="154">
        <v>1142170</v>
      </c>
      <c r="I34" s="155">
        <f t="shared" si="36"/>
        <v>8.3067092651757185E-2</v>
      </c>
      <c r="J34" s="155">
        <f t="shared" si="5"/>
        <v>0.59090909090909094</v>
      </c>
      <c r="K34" s="181">
        <f t="shared" si="6"/>
        <v>43929.615384615383</v>
      </c>
      <c r="L34" s="380"/>
      <c r="M34" s="252" t="s">
        <v>171</v>
      </c>
      <c r="N34" s="145">
        <v>235</v>
      </c>
      <c r="O34" s="154">
        <v>126</v>
      </c>
      <c r="P34" s="154">
        <v>9769710</v>
      </c>
      <c r="Q34" s="155">
        <f t="shared" si="37"/>
        <v>0.11580882352941177</v>
      </c>
      <c r="R34" s="155">
        <f t="shared" si="7"/>
        <v>0.53617021276595744</v>
      </c>
      <c r="S34" s="149">
        <f t="shared" si="8"/>
        <v>77537.380952380947</v>
      </c>
      <c r="T34" s="380"/>
      <c r="U34" s="252" t="s">
        <v>171</v>
      </c>
      <c r="V34" s="145">
        <v>8775</v>
      </c>
      <c r="W34" s="154">
        <v>5481</v>
      </c>
      <c r="X34" s="154">
        <v>375337810</v>
      </c>
      <c r="Y34" s="155">
        <f t="shared" si="38"/>
        <v>7.7170010559662092E-2</v>
      </c>
      <c r="Z34" s="155">
        <f t="shared" si="10"/>
        <v>0.62461538461538457</v>
      </c>
      <c r="AA34" s="149">
        <f t="shared" si="11"/>
        <v>68479.804780149614</v>
      </c>
      <c r="AB34" s="380"/>
      <c r="AC34" s="252" t="s">
        <v>171</v>
      </c>
      <c r="AD34" s="145">
        <v>7866</v>
      </c>
      <c r="AE34" s="154">
        <v>4817</v>
      </c>
      <c r="AF34" s="154">
        <v>343265510</v>
      </c>
      <c r="AG34" s="155">
        <f t="shared" si="39"/>
        <v>8.8330216012029186E-2</v>
      </c>
      <c r="AH34" s="155">
        <f t="shared" si="12"/>
        <v>0.61238240528858379</v>
      </c>
      <c r="AI34" s="149">
        <f t="shared" si="13"/>
        <v>71261.264272368688</v>
      </c>
      <c r="AJ34" s="380"/>
      <c r="AK34" s="252" t="s">
        <v>171</v>
      </c>
      <c r="AL34" s="145">
        <v>4524</v>
      </c>
      <c r="AM34" s="154">
        <v>2524</v>
      </c>
      <c r="AN34" s="154">
        <v>194066140</v>
      </c>
      <c r="AO34" s="155">
        <f t="shared" si="40"/>
        <v>7.8563202290907963E-2</v>
      </c>
      <c r="AP34" s="155">
        <f t="shared" si="26"/>
        <v>0.55791335101679929</v>
      </c>
      <c r="AQ34" s="149">
        <f t="shared" si="15"/>
        <v>76888.328050713157</v>
      </c>
      <c r="AR34" s="380"/>
      <c r="AS34" s="252" t="s">
        <v>171</v>
      </c>
      <c r="AT34" s="145">
        <v>1503</v>
      </c>
      <c r="AU34" s="154">
        <v>756</v>
      </c>
      <c r="AV34" s="154">
        <v>61109930</v>
      </c>
      <c r="AW34" s="155">
        <f t="shared" si="41"/>
        <v>5.5608679661640306E-2</v>
      </c>
      <c r="AX34" s="155">
        <f t="shared" si="17"/>
        <v>0.50299401197604787</v>
      </c>
      <c r="AY34" s="149">
        <f t="shared" si="18"/>
        <v>80833.240740740745</v>
      </c>
      <c r="AZ34" s="380"/>
      <c r="BA34" s="252" t="s">
        <v>171</v>
      </c>
      <c r="BB34" s="145">
        <v>398</v>
      </c>
      <c r="BC34" s="154">
        <v>170</v>
      </c>
      <c r="BD34" s="154">
        <v>14912360</v>
      </c>
      <c r="BE34" s="155">
        <f t="shared" si="42"/>
        <v>3.484320557491289E-2</v>
      </c>
      <c r="BF34" s="155">
        <f t="shared" si="19"/>
        <v>0.42713567839195982</v>
      </c>
      <c r="BG34" s="149">
        <f t="shared" si="25"/>
        <v>87719.76470588235</v>
      </c>
      <c r="BH34" s="380"/>
      <c r="BI34" s="252" t="s">
        <v>171</v>
      </c>
      <c r="BJ34" s="145">
        <f t="shared" si="20"/>
        <v>23345</v>
      </c>
      <c r="BK34" s="154">
        <f t="shared" si="2"/>
        <v>13900</v>
      </c>
      <c r="BL34" s="154">
        <f t="shared" si="3"/>
        <v>999603630</v>
      </c>
      <c r="BM34" s="155">
        <f t="shared" si="43"/>
        <v>7.8282956279813701E-2</v>
      </c>
      <c r="BN34" s="155">
        <f t="shared" si="22"/>
        <v>0.59541657742557297</v>
      </c>
      <c r="BO34" s="149">
        <f t="shared" si="23"/>
        <v>71913.930215827335</v>
      </c>
    </row>
    <row r="35" spans="2:67" s="87" customFormat="1">
      <c r="B35" s="390"/>
      <c r="C35" s="392"/>
      <c r="D35" s="380"/>
      <c r="E35" s="252" t="s">
        <v>172</v>
      </c>
      <c r="F35" s="145">
        <v>49</v>
      </c>
      <c r="G35" s="154">
        <v>25</v>
      </c>
      <c r="H35" s="154">
        <v>1220080</v>
      </c>
      <c r="I35" s="155">
        <f t="shared" si="36"/>
        <v>7.9872204472843447E-2</v>
      </c>
      <c r="J35" s="155">
        <f t="shared" si="5"/>
        <v>0.51020408163265307</v>
      </c>
      <c r="K35" s="181">
        <f t="shared" si="6"/>
        <v>48803.199999999997</v>
      </c>
      <c r="L35" s="380"/>
      <c r="M35" s="252" t="s">
        <v>172</v>
      </c>
      <c r="N35" s="145">
        <v>219</v>
      </c>
      <c r="O35" s="154">
        <v>111</v>
      </c>
      <c r="P35" s="154">
        <v>7198130</v>
      </c>
      <c r="Q35" s="155">
        <f t="shared" si="37"/>
        <v>0.10202205882352941</v>
      </c>
      <c r="R35" s="155">
        <f t="shared" si="7"/>
        <v>0.50684931506849318</v>
      </c>
      <c r="S35" s="149">
        <f t="shared" si="8"/>
        <v>64848.018018018018</v>
      </c>
      <c r="T35" s="380"/>
      <c r="U35" s="252" t="s">
        <v>172</v>
      </c>
      <c r="V35" s="145">
        <v>4044</v>
      </c>
      <c r="W35" s="154">
        <v>2164</v>
      </c>
      <c r="X35" s="154">
        <v>153287410</v>
      </c>
      <c r="Y35" s="155">
        <f t="shared" si="38"/>
        <v>3.0468145019359381E-2</v>
      </c>
      <c r="Z35" s="155">
        <f t="shared" si="10"/>
        <v>0.53511374876360041</v>
      </c>
      <c r="AA35" s="149">
        <f t="shared" si="11"/>
        <v>70835.217190388168</v>
      </c>
      <c r="AB35" s="380"/>
      <c r="AC35" s="252" t="s">
        <v>172</v>
      </c>
      <c r="AD35" s="145">
        <v>4495</v>
      </c>
      <c r="AE35" s="154">
        <v>2444</v>
      </c>
      <c r="AF35" s="154">
        <v>176978210</v>
      </c>
      <c r="AG35" s="155">
        <f t="shared" si="39"/>
        <v>4.4816078043055707E-2</v>
      </c>
      <c r="AH35" s="155">
        <f t="shared" si="12"/>
        <v>0.54371523915461628</v>
      </c>
      <c r="AI35" s="149">
        <f t="shared" si="13"/>
        <v>72413.342880523734</v>
      </c>
      <c r="AJ35" s="380"/>
      <c r="AK35" s="252" t="s">
        <v>172</v>
      </c>
      <c r="AL35" s="145">
        <v>3580</v>
      </c>
      <c r="AM35" s="154">
        <v>1782</v>
      </c>
      <c r="AN35" s="154">
        <v>138935540</v>
      </c>
      <c r="AO35" s="155">
        <f t="shared" si="40"/>
        <v>5.5467363899523767E-2</v>
      </c>
      <c r="AP35" s="155">
        <f t="shared" si="26"/>
        <v>0.49776536312849162</v>
      </c>
      <c r="AQ35" s="149">
        <f t="shared" si="15"/>
        <v>77966.071829405162</v>
      </c>
      <c r="AR35" s="380"/>
      <c r="AS35" s="252" t="s">
        <v>172</v>
      </c>
      <c r="AT35" s="145">
        <v>1830</v>
      </c>
      <c r="AU35" s="154">
        <v>810</v>
      </c>
      <c r="AV35" s="154">
        <v>73844770</v>
      </c>
      <c r="AW35" s="155">
        <f t="shared" si="41"/>
        <v>5.9580728208900334E-2</v>
      </c>
      <c r="AX35" s="155">
        <f t="shared" si="17"/>
        <v>0.44262295081967212</v>
      </c>
      <c r="AY35" s="149">
        <f t="shared" si="18"/>
        <v>91166.382716049382</v>
      </c>
      <c r="AZ35" s="380"/>
      <c r="BA35" s="252" t="s">
        <v>172</v>
      </c>
      <c r="BB35" s="145">
        <v>697</v>
      </c>
      <c r="BC35" s="154">
        <v>287</v>
      </c>
      <c r="BD35" s="154">
        <v>24597340</v>
      </c>
      <c r="BE35" s="155">
        <f t="shared" si="42"/>
        <v>5.8823529411764705E-2</v>
      </c>
      <c r="BF35" s="155">
        <f t="shared" si="19"/>
        <v>0.41176470588235292</v>
      </c>
      <c r="BG35" s="149">
        <f t="shared" si="25"/>
        <v>85705.017421602781</v>
      </c>
      <c r="BH35" s="380"/>
      <c r="BI35" s="252" t="s">
        <v>172</v>
      </c>
      <c r="BJ35" s="145">
        <f t="shared" si="20"/>
        <v>14914</v>
      </c>
      <c r="BK35" s="154">
        <f t="shared" si="2"/>
        <v>7623</v>
      </c>
      <c r="BL35" s="154">
        <f t="shared" si="3"/>
        <v>576061480</v>
      </c>
      <c r="BM35" s="155">
        <f t="shared" si="43"/>
        <v>4.2931724872015811E-2</v>
      </c>
      <c r="BN35" s="155">
        <f t="shared" si="22"/>
        <v>0.51113048142684725</v>
      </c>
      <c r="BO35" s="149">
        <f t="shared" si="23"/>
        <v>75568.867899776989</v>
      </c>
    </row>
    <row r="36" spans="2:67" s="87" customFormat="1" ht="13.5" customHeight="1">
      <c r="B36" s="390"/>
      <c r="C36" s="392"/>
      <c r="D36" s="380"/>
      <c r="E36" s="252" t="s">
        <v>173</v>
      </c>
      <c r="F36" s="145">
        <v>37</v>
      </c>
      <c r="G36" s="154">
        <v>23</v>
      </c>
      <c r="H36" s="154">
        <v>1553090</v>
      </c>
      <c r="I36" s="155">
        <f t="shared" si="36"/>
        <v>7.3482428115015971E-2</v>
      </c>
      <c r="J36" s="155">
        <f t="shared" si="5"/>
        <v>0.6216216216216216</v>
      </c>
      <c r="K36" s="181">
        <f t="shared" si="6"/>
        <v>67525.65217391304</v>
      </c>
      <c r="L36" s="380"/>
      <c r="M36" s="252" t="s">
        <v>173</v>
      </c>
      <c r="N36" s="145">
        <v>94</v>
      </c>
      <c r="O36" s="154">
        <v>61</v>
      </c>
      <c r="P36" s="154">
        <v>5984120</v>
      </c>
      <c r="Q36" s="155">
        <f t="shared" si="37"/>
        <v>5.6066176470588237E-2</v>
      </c>
      <c r="R36" s="155">
        <f t="shared" si="7"/>
        <v>0.64893617021276595</v>
      </c>
      <c r="S36" s="149">
        <f t="shared" si="8"/>
        <v>98100.327868852459</v>
      </c>
      <c r="T36" s="380"/>
      <c r="U36" s="252" t="s">
        <v>173</v>
      </c>
      <c r="V36" s="145">
        <v>3464</v>
      </c>
      <c r="W36" s="154">
        <v>2133</v>
      </c>
      <c r="X36" s="154">
        <v>157417130</v>
      </c>
      <c r="Y36" s="155">
        <f t="shared" si="38"/>
        <v>3.0031678986272438E-2</v>
      </c>
      <c r="Z36" s="155">
        <f t="shared" si="10"/>
        <v>0.61576212471131642</v>
      </c>
      <c r="AA36" s="149">
        <f t="shared" si="11"/>
        <v>73800.811064228779</v>
      </c>
      <c r="AB36" s="380"/>
      <c r="AC36" s="252" t="s">
        <v>173</v>
      </c>
      <c r="AD36" s="145">
        <v>3414</v>
      </c>
      <c r="AE36" s="154">
        <v>2090</v>
      </c>
      <c r="AF36" s="154">
        <v>171159000</v>
      </c>
      <c r="AG36" s="155">
        <f t="shared" si="39"/>
        <v>3.8324714856786589E-2</v>
      </c>
      <c r="AH36" s="155">
        <f t="shared" si="12"/>
        <v>0.61218512009373172</v>
      </c>
      <c r="AI36" s="149">
        <f t="shared" si="13"/>
        <v>81894.258373205739</v>
      </c>
      <c r="AJ36" s="380"/>
      <c r="AK36" s="252" t="s">
        <v>173</v>
      </c>
      <c r="AL36" s="145">
        <v>2280</v>
      </c>
      <c r="AM36" s="154">
        <v>1319</v>
      </c>
      <c r="AN36" s="154">
        <v>117920050</v>
      </c>
      <c r="AO36" s="155">
        <f t="shared" si="40"/>
        <v>4.1055809755034707E-2</v>
      </c>
      <c r="AP36" s="155">
        <f t="shared" si="26"/>
        <v>0.57850877192982453</v>
      </c>
      <c r="AQ36" s="149">
        <f t="shared" si="15"/>
        <v>89401.099317664892</v>
      </c>
      <c r="AR36" s="380"/>
      <c r="AS36" s="252" t="s">
        <v>173</v>
      </c>
      <c r="AT36" s="145">
        <v>952</v>
      </c>
      <c r="AU36" s="154">
        <v>514</v>
      </c>
      <c r="AV36" s="154">
        <v>49325590</v>
      </c>
      <c r="AW36" s="155">
        <f t="shared" si="41"/>
        <v>3.7808017653549096E-2</v>
      </c>
      <c r="AX36" s="155">
        <f t="shared" si="17"/>
        <v>0.53991596638655459</v>
      </c>
      <c r="AY36" s="149">
        <f t="shared" si="18"/>
        <v>95964.182879377433</v>
      </c>
      <c r="AZ36" s="380"/>
      <c r="BA36" s="252" t="s">
        <v>173</v>
      </c>
      <c r="BB36" s="145">
        <v>264</v>
      </c>
      <c r="BC36" s="154">
        <v>142</v>
      </c>
      <c r="BD36" s="154">
        <v>14346150</v>
      </c>
      <c r="BE36" s="155">
        <f t="shared" si="42"/>
        <v>2.9104324656691945E-2</v>
      </c>
      <c r="BF36" s="155">
        <f t="shared" si="19"/>
        <v>0.53787878787878785</v>
      </c>
      <c r="BG36" s="149">
        <f t="shared" si="25"/>
        <v>101029.22535211267</v>
      </c>
      <c r="BH36" s="380"/>
      <c r="BI36" s="252" t="s">
        <v>173</v>
      </c>
      <c r="BJ36" s="145">
        <f t="shared" si="20"/>
        <v>10505</v>
      </c>
      <c r="BK36" s="154">
        <f t="shared" si="2"/>
        <v>6282</v>
      </c>
      <c r="BL36" s="154">
        <f t="shared" si="3"/>
        <v>517705130</v>
      </c>
      <c r="BM36" s="155">
        <f t="shared" si="43"/>
        <v>3.5379390744589186E-2</v>
      </c>
      <c r="BN36" s="155">
        <f t="shared" si="22"/>
        <v>0.59800095192765346</v>
      </c>
      <c r="BO36" s="149">
        <f t="shared" si="23"/>
        <v>82410.877109200897</v>
      </c>
    </row>
    <row r="37" spans="2:67" s="87" customFormat="1">
      <c r="B37" s="390"/>
      <c r="C37" s="392"/>
      <c r="D37" s="380"/>
      <c r="E37" s="252" t="s">
        <v>174</v>
      </c>
      <c r="F37" s="145">
        <v>111</v>
      </c>
      <c r="G37" s="154">
        <v>75</v>
      </c>
      <c r="H37" s="154">
        <v>4726390</v>
      </c>
      <c r="I37" s="155">
        <f t="shared" si="36"/>
        <v>0.23961661341853036</v>
      </c>
      <c r="J37" s="155">
        <f t="shared" si="5"/>
        <v>0.67567567567567566</v>
      </c>
      <c r="K37" s="181">
        <f t="shared" si="6"/>
        <v>63018.533333333333</v>
      </c>
      <c r="L37" s="380"/>
      <c r="M37" s="252" t="s">
        <v>174</v>
      </c>
      <c r="N37" s="145">
        <v>439</v>
      </c>
      <c r="O37" s="154">
        <v>258</v>
      </c>
      <c r="P37" s="154">
        <v>18967240</v>
      </c>
      <c r="Q37" s="155">
        <f t="shared" si="37"/>
        <v>0.23713235294117646</v>
      </c>
      <c r="R37" s="155">
        <f t="shared" si="7"/>
        <v>0.58769931662870156</v>
      </c>
      <c r="S37" s="149">
        <f t="shared" si="8"/>
        <v>73516.43410852713</v>
      </c>
      <c r="T37" s="380"/>
      <c r="U37" s="252" t="s">
        <v>174</v>
      </c>
      <c r="V37" s="145">
        <v>27170</v>
      </c>
      <c r="W37" s="154">
        <v>17245</v>
      </c>
      <c r="X37" s="154">
        <v>1167486140</v>
      </c>
      <c r="Y37" s="155">
        <f t="shared" si="38"/>
        <v>0.24280183034142908</v>
      </c>
      <c r="Z37" s="155">
        <f t="shared" si="10"/>
        <v>0.63470739786529262</v>
      </c>
      <c r="AA37" s="149">
        <f t="shared" si="11"/>
        <v>67699.979124383884</v>
      </c>
      <c r="AB37" s="380"/>
      <c r="AC37" s="252" t="s">
        <v>174</v>
      </c>
      <c r="AD37" s="145">
        <v>22369</v>
      </c>
      <c r="AE37" s="154">
        <v>13692</v>
      </c>
      <c r="AF37" s="154">
        <v>995729870</v>
      </c>
      <c r="AG37" s="155">
        <f t="shared" si="39"/>
        <v>0.25107272527230717</v>
      </c>
      <c r="AH37" s="155">
        <f t="shared" si="12"/>
        <v>0.61209709866332873</v>
      </c>
      <c r="AI37" s="149">
        <f t="shared" si="13"/>
        <v>72723.478673678066</v>
      </c>
      <c r="AJ37" s="380"/>
      <c r="AK37" s="252" t="s">
        <v>174</v>
      </c>
      <c r="AL37" s="145">
        <v>12415</v>
      </c>
      <c r="AM37" s="154">
        <v>6902</v>
      </c>
      <c r="AN37" s="154">
        <v>549756890</v>
      </c>
      <c r="AO37" s="155">
        <f t="shared" si="40"/>
        <v>0.21483487409344165</v>
      </c>
      <c r="AP37" s="155">
        <f t="shared" si="26"/>
        <v>0.55594039468385015</v>
      </c>
      <c r="AQ37" s="149">
        <f t="shared" si="15"/>
        <v>79651.824108953922</v>
      </c>
      <c r="AR37" s="380"/>
      <c r="AS37" s="252" t="s">
        <v>174</v>
      </c>
      <c r="AT37" s="145">
        <v>4379</v>
      </c>
      <c r="AU37" s="154">
        <v>2183</v>
      </c>
      <c r="AV37" s="154">
        <v>178994210</v>
      </c>
      <c r="AW37" s="155">
        <f t="shared" si="41"/>
        <v>0.16057374034571534</v>
      </c>
      <c r="AX37" s="155">
        <f t="shared" si="17"/>
        <v>0.49851564284083122</v>
      </c>
      <c r="AY37" s="149">
        <f t="shared" si="18"/>
        <v>81994.599175446638</v>
      </c>
      <c r="AZ37" s="380"/>
      <c r="BA37" s="252" t="s">
        <v>174</v>
      </c>
      <c r="BB37" s="145">
        <v>1229</v>
      </c>
      <c r="BC37" s="154">
        <v>534</v>
      </c>
      <c r="BD37" s="154">
        <v>45272920</v>
      </c>
      <c r="BE37" s="155">
        <f t="shared" si="42"/>
        <v>0.1094486575117852</v>
      </c>
      <c r="BF37" s="155">
        <f t="shared" si="19"/>
        <v>0.43449959316517495</v>
      </c>
      <c r="BG37" s="149">
        <f t="shared" si="25"/>
        <v>84780.749063670417</v>
      </c>
      <c r="BH37" s="380"/>
      <c r="BI37" s="252" t="s">
        <v>174</v>
      </c>
      <c r="BJ37" s="145">
        <f t="shared" si="20"/>
        <v>68112</v>
      </c>
      <c r="BK37" s="154">
        <f t="shared" si="2"/>
        <v>40889</v>
      </c>
      <c r="BL37" s="154">
        <f t="shared" si="3"/>
        <v>2960933660</v>
      </c>
      <c r="BM37" s="155">
        <f t="shared" si="43"/>
        <v>0.23028142441189225</v>
      </c>
      <c r="BN37" s="155">
        <f t="shared" si="22"/>
        <v>0.60032006107587499</v>
      </c>
      <c r="BO37" s="149">
        <f t="shared" si="23"/>
        <v>72413.9416468977</v>
      </c>
    </row>
    <row r="38" spans="2:67" s="87" customFormat="1">
      <c r="B38" s="390"/>
      <c r="C38" s="392"/>
      <c r="D38" s="380"/>
      <c r="E38" s="252" t="s">
        <v>175</v>
      </c>
      <c r="F38" s="145">
        <v>30</v>
      </c>
      <c r="G38" s="154">
        <v>18</v>
      </c>
      <c r="H38" s="154">
        <v>1308650</v>
      </c>
      <c r="I38" s="155">
        <f t="shared" si="36"/>
        <v>5.7507987220447282E-2</v>
      </c>
      <c r="J38" s="155">
        <f t="shared" si="5"/>
        <v>0.6</v>
      </c>
      <c r="K38" s="181">
        <f t="shared" si="6"/>
        <v>72702.777777777781</v>
      </c>
      <c r="L38" s="380"/>
      <c r="M38" s="252" t="s">
        <v>175</v>
      </c>
      <c r="N38" s="145">
        <v>156</v>
      </c>
      <c r="O38" s="154">
        <v>78</v>
      </c>
      <c r="P38" s="154">
        <v>7878540</v>
      </c>
      <c r="Q38" s="155">
        <f t="shared" si="37"/>
        <v>7.169117647058823E-2</v>
      </c>
      <c r="R38" s="155">
        <f t="shared" si="7"/>
        <v>0.5</v>
      </c>
      <c r="S38" s="149">
        <f t="shared" si="8"/>
        <v>101006.92307692308</v>
      </c>
      <c r="T38" s="380"/>
      <c r="U38" s="252" t="s">
        <v>175</v>
      </c>
      <c r="V38" s="145">
        <v>5233</v>
      </c>
      <c r="W38" s="154">
        <v>3096</v>
      </c>
      <c r="X38" s="154">
        <v>219648140</v>
      </c>
      <c r="Y38" s="155">
        <f t="shared" si="38"/>
        <v>4.3590285110876453E-2</v>
      </c>
      <c r="Z38" s="155">
        <f t="shared" si="10"/>
        <v>0.59163004012994458</v>
      </c>
      <c r="AA38" s="149">
        <f t="shared" si="11"/>
        <v>70945.781653746773</v>
      </c>
      <c r="AB38" s="380"/>
      <c r="AC38" s="252" t="s">
        <v>175</v>
      </c>
      <c r="AD38" s="145">
        <v>5568</v>
      </c>
      <c r="AE38" s="154">
        <v>3170</v>
      </c>
      <c r="AF38" s="154">
        <v>251543450</v>
      </c>
      <c r="AG38" s="155">
        <f t="shared" si="39"/>
        <v>5.8128873730150001E-2</v>
      </c>
      <c r="AH38" s="155">
        <f t="shared" si="12"/>
        <v>0.56932471264367812</v>
      </c>
      <c r="AI38" s="149">
        <f t="shared" si="13"/>
        <v>79351.246056782329</v>
      </c>
      <c r="AJ38" s="380"/>
      <c r="AK38" s="252" t="s">
        <v>175</v>
      </c>
      <c r="AL38" s="145">
        <v>4571</v>
      </c>
      <c r="AM38" s="154">
        <v>2478</v>
      </c>
      <c r="AN38" s="154">
        <v>218583170</v>
      </c>
      <c r="AO38" s="155">
        <f t="shared" si="40"/>
        <v>7.7131384816509482E-2</v>
      </c>
      <c r="AP38" s="155">
        <f t="shared" si="26"/>
        <v>0.54211332312404292</v>
      </c>
      <c r="AQ38" s="149">
        <f t="shared" si="15"/>
        <v>88209.511702986274</v>
      </c>
      <c r="AR38" s="380"/>
      <c r="AS38" s="252" t="s">
        <v>175</v>
      </c>
      <c r="AT38" s="145">
        <v>2480</v>
      </c>
      <c r="AU38" s="154">
        <v>1237</v>
      </c>
      <c r="AV38" s="154">
        <v>114659190</v>
      </c>
      <c r="AW38" s="155">
        <f t="shared" si="41"/>
        <v>9.0989334314086068E-2</v>
      </c>
      <c r="AX38" s="155">
        <f t="shared" si="17"/>
        <v>0.49879032258064515</v>
      </c>
      <c r="AY38" s="149">
        <f t="shared" si="18"/>
        <v>92691.341956346005</v>
      </c>
      <c r="AZ38" s="380"/>
      <c r="BA38" s="252" t="s">
        <v>175</v>
      </c>
      <c r="BB38" s="145">
        <v>1005</v>
      </c>
      <c r="BC38" s="154">
        <v>463</v>
      </c>
      <c r="BD38" s="154">
        <v>45491650</v>
      </c>
      <c r="BE38" s="155">
        <f t="shared" si="42"/>
        <v>9.4896495183439233E-2</v>
      </c>
      <c r="BF38" s="155">
        <f t="shared" si="19"/>
        <v>0.46069651741293532</v>
      </c>
      <c r="BG38" s="149">
        <f t="shared" si="25"/>
        <v>98254.103671706267</v>
      </c>
      <c r="BH38" s="380"/>
      <c r="BI38" s="252" t="s">
        <v>175</v>
      </c>
      <c r="BJ38" s="145">
        <f t="shared" si="20"/>
        <v>19043</v>
      </c>
      <c r="BK38" s="154">
        <f t="shared" si="2"/>
        <v>10540</v>
      </c>
      <c r="BL38" s="154">
        <f t="shared" si="3"/>
        <v>859112790</v>
      </c>
      <c r="BM38" s="155">
        <f t="shared" si="43"/>
        <v>5.9359881956060172E-2</v>
      </c>
      <c r="BN38" s="155">
        <f t="shared" si="22"/>
        <v>0.55348421992333141</v>
      </c>
      <c r="BO38" s="149">
        <f t="shared" si="23"/>
        <v>81509.752371916504</v>
      </c>
    </row>
    <row r="39" spans="2:67" s="87" customFormat="1">
      <c r="B39" s="390"/>
      <c r="C39" s="392"/>
      <c r="D39" s="380"/>
      <c r="E39" s="249" t="s">
        <v>166</v>
      </c>
      <c r="F39" s="145">
        <v>28</v>
      </c>
      <c r="G39" s="154">
        <v>14</v>
      </c>
      <c r="H39" s="154">
        <v>851910</v>
      </c>
      <c r="I39" s="155">
        <f t="shared" si="36"/>
        <v>4.472843450479233E-2</v>
      </c>
      <c r="J39" s="155">
        <f t="shared" si="5"/>
        <v>0.5</v>
      </c>
      <c r="K39" s="181">
        <f t="shared" si="6"/>
        <v>60850.714285714283</v>
      </c>
      <c r="L39" s="381"/>
      <c r="M39" s="253" t="s">
        <v>166</v>
      </c>
      <c r="N39" s="145">
        <v>92</v>
      </c>
      <c r="O39" s="154">
        <v>47</v>
      </c>
      <c r="P39" s="154">
        <v>4621840</v>
      </c>
      <c r="Q39" s="155">
        <f t="shared" si="37"/>
        <v>4.3198529411764705E-2</v>
      </c>
      <c r="R39" s="155">
        <f t="shared" si="7"/>
        <v>0.51086956521739135</v>
      </c>
      <c r="S39" s="149">
        <f t="shared" si="8"/>
        <v>98337.02127659574</v>
      </c>
      <c r="T39" s="381"/>
      <c r="U39" s="253" t="s">
        <v>166</v>
      </c>
      <c r="V39" s="145">
        <v>6257</v>
      </c>
      <c r="W39" s="154">
        <v>3388</v>
      </c>
      <c r="X39" s="154">
        <v>210287900</v>
      </c>
      <c r="Y39" s="155">
        <f t="shared" si="38"/>
        <v>4.7701513551566349E-2</v>
      </c>
      <c r="Z39" s="155">
        <f t="shared" si="10"/>
        <v>0.54147354962442062</v>
      </c>
      <c r="AA39" s="149">
        <f t="shared" si="11"/>
        <v>62068.447461629279</v>
      </c>
      <c r="AB39" s="380"/>
      <c r="AC39" s="253" t="s">
        <v>166</v>
      </c>
      <c r="AD39" s="145">
        <v>3620</v>
      </c>
      <c r="AE39" s="154">
        <v>1899</v>
      </c>
      <c r="AF39" s="154">
        <v>139902070</v>
      </c>
      <c r="AG39" s="155">
        <f t="shared" si="39"/>
        <v>3.4822312685663992E-2</v>
      </c>
      <c r="AH39" s="155">
        <f t="shared" si="12"/>
        <v>0.52458563535911606</v>
      </c>
      <c r="AI39" s="149">
        <f t="shared" si="13"/>
        <v>73671.442864665616</v>
      </c>
      <c r="AJ39" s="381"/>
      <c r="AK39" s="253" t="s">
        <v>166</v>
      </c>
      <c r="AL39" s="145">
        <v>1824</v>
      </c>
      <c r="AM39" s="154">
        <v>817</v>
      </c>
      <c r="AN39" s="154">
        <v>69330150</v>
      </c>
      <c r="AO39" s="155">
        <f t="shared" si="40"/>
        <v>2.5430323403990412E-2</v>
      </c>
      <c r="AP39" s="155">
        <f t="shared" si="26"/>
        <v>0.44791666666666669</v>
      </c>
      <c r="AQ39" s="149">
        <f t="shared" si="15"/>
        <v>84859.424724602199</v>
      </c>
      <c r="AR39" s="381"/>
      <c r="AS39" s="253" t="s">
        <v>166</v>
      </c>
      <c r="AT39" s="145">
        <v>773</v>
      </c>
      <c r="AU39" s="154">
        <v>306</v>
      </c>
      <c r="AV39" s="154">
        <v>30123170</v>
      </c>
      <c r="AW39" s="155">
        <f t="shared" si="41"/>
        <v>2.2508275101140125E-2</v>
      </c>
      <c r="AX39" s="155">
        <f t="shared" si="17"/>
        <v>0.39586028460543338</v>
      </c>
      <c r="AY39" s="149">
        <f t="shared" si="18"/>
        <v>98441.732026143785</v>
      </c>
      <c r="AZ39" s="381"/>
      <c r="BA39" s="253" t="s">
        <v>166</v>
      </c>
      <c r="BB39" s="145">
        <v>365</v>
      </c>
      <c r="BC39" s="154">
        <v>130</v>
      </c>
      <c r="BD39" s="154">
        <v>15789160</v>
      </c>
      <c r="BE39" s="155">
        <f t="shared" si="42"/>
        <v>2.6644804263168682E-2</v>
      </c>
      <c r="BF39" s="155">
        <f t="shared" si="19"/>
        <v>0.35616438356164382</v>
      </c>
      <c r="BG39" s="149">
        <f t="shared" si="25"/>
        <v>121455.07692307692</v>
      </c>
      <c r="BH39" s="381"/>
      <c r="BI39" s="253" t="s">
        <v>166</v>
      </c>
      <c r="BJ39" s="145">
        <f t="shared" si="20"/>
        <v>12959</v>
      </c>
      <c r="BK39" s="154">
        <f t="shared" si="2"/>
        <v>6601</v>
      </c>
      <c r="BL39" s="154">
        <f t="shared" si="3"/>
        <v>470906200</v>
      </c>
      <c r="BM39" s="155">
        <f t="shared" si="43"/>
        <v>3.7175956431874116E-2</v>
      </c>
      <c r="BN39" s="155">
        <f t="shared" si="22"/>
        <v>0.50937572343545023</v>
      </c>
      <c r="BO39" s="149">
        <f t="shared" si="23"/>
        <v>71338.615361308897</v>
      </c>
    </row>
    <row r="40" spans="2:67" s="87" customFormat="1">
      <c r="B40" s="390">
        <v>4</v>
      </c>
      <c r="C40" s="391" t="s">
        <v>146</v>
      </c>
      <c r="D40" s="388">
        <f>BS11</f>
        <v>127</v>
      </c>
      <c r="E40" s="250" t="s">
        <v>143</v>
      </c>
      <c r="F40" s="144">
        <v>70</v>
      </c>
      <c r="G40" s="152">
        <v>41</v>
      </c>
      <c r="H40" s="152">
        <v>3938520</v>
      </c>
      <c r="I40" s="153">
        <f>IFERROR(G40/$D$40,"-")</f>
        <v>0.32283464566929132</v>
      </c>
      <c r="J40" s="153">
        <f t="shared" si="5"/>
        <v>0.58571428571428574</v>
      </c>
      <c r="K40" s="180">
        <f t="shared" si="6"/>
        <v>96061.463414634141</v>
      </c>
      <c r="L40" s="388">
        <f>BT11</f>
        <v>358</v>
      </c>
      <c r="M40" s="250" t="s">
        <v>143</v>
      </c>
      <c r="N40" s="144">
        <v>189</v>
      </c>
      <c r="O40" s="152">
        <v>111</v>
      </c>
      <c r="P40" s="152">
        <v>10244830</v>
      </c>
      <c r="Q40" s="153">
        <f>IFERROR(O40/$L$40,"-")</f>
        <v>0.31005586592178769</v>
      </c>
      <c r="R40" s="153">
        <f t="shared" si="7"/>
        <v>0.58730158730158732</v>
      </c>
      <c r="S40" s="148">
        <f t="shared" si="8"/>
        <v>92295.765765765769</v>
      </c>
      <c r="T40" s="388">
        <f>BU11</f>
        <v>48444</v>
      </c>
      <c r="U40" s="250" t="s">
        <v>143</v>
      </c>
      <c r="V40" s="144">
        <v>24101</v>
      </c>
      <c r="W40" s="152">
        <v>14488</v>
      </c>
      <c r="X40" s="152">
        <v>1109550380</v>
      </c>
      <c r="Y40" s="153">
        <f>IFERROR(W40/$T$40,"-")</f>
        <v>0.29906696391710014</v>
      </c>
      <c r="Z40" s="153">
        <f>IFERROR(W40/V40,"-")</f>
        <v>0.60113688228704198</v>
      </c>
      <c r="AA40" s="148">
        <f>IFERROR(X40/W40,"-")</f>
        <v>76584.095803423523</v>
      </c>
      <c r="AB40" s="388">
        <f>BV11</f>
        <v>39151</v>
      </c>
      <c r="AC40" s="250" t="s">
        <v>143</v>
      </c>
      <c r="AD40" s="144">
        <v>21273</v>
      </c>
      <c r="AE40" s="152">
        <v>12513</v>
      </c>
      <c r="AF40" s="152">
        <v>1033558510</v>
      </c>
      <c r="AG40" s="153">
        <f>IFERROR(AE40/$AB$40,"-")</f>
        <v>0.31960869454164642</v>
      </c>
      <c r="AH40" s="153">
        <f t="shared" si="12"/>
        <v>0.58821040755887744</v>
      </c>
      <c r="AI40" s="148">
        <f t="shared" si="13"/>
        <v>82598.778070806366</v>
      </c>
      <c r="AJ40" s="388">
        <f>BW11</f>
        <v>24237</v>
      </c>
      <c r="AK40" s="250" t="s">
        <v>143</v>
      </c>
      <c r="AL40" s="144">
        <v>12880</v>
      </c>
      <c r="AM40" s="152">
        <v>6947</v>
      </c>
      <c r="AN40" s="152">
        <v>594196140</v>
      </c>
      <c r="AO40" s="153">
        <f>IFERROR(AM40/$AJ$40,"-")</f>
        <v>0.28662788298881875</v>
      </c>
      <c r="AP40" s="153">
        <f t="shared" si="26"/>
        <v>0.5393633540372671</v>
      </c>
      <c r="AQ40" s="148">
        <f t="shared" si="15"/>
        <v>85532.768101338705</v>
      </c>
      <c r="AR40" s="388">
        <f>BX11</f>
        <v>10311</v>
      </c>
      <c r="AS40" s="250" t="s">
        <v>143</v>
      </c>
      <c r="AT40" s="144">
        <v>4801</v>
      </c>
      <c r="AU40" s="152">
        <v>2321</v>
      </c>
      <c r="AV40" s="152">
        <v>207726380</v>
      </c>
      <c r="AW40" s="153">
        <f>IFERROR(AU40/$AR$40,"-")</f>
        <v>0.22509940839879741</v>
      </c>
      <c r="AX40" s="153">
        <f t="shared" si="17"/>
        <v>0.48344094980212454</v>
      </c>
      <c r="AY40" s="148">
        <f t="shared" si="18"/>
        <v>89498.655751831102</v>
      </c>
      <c r="AZ40" s="388">
        <f>BY11</f>
        <v>3758</v>
      </c>
      <c r="BA40" s="250" t="s">
        <v>143</v>
      </c>
      <c r="BB40" s="144">
        <v>1414</v>
      </c>
      <c r="BC40" s="152">
        <v>588</v>
      </c>
      <c r="BD40" s="152">
        <v>57585170</v>
      </c>
      <c r="BE40" s="153">
        <f>IFERROR(BC40/$AZ$40,"-")</f>
        <v>0.15646620542841938</v>
      </c>
      <c r="BF40" s="153">
        <f t="shared" si="19"/>
        <v>0.41584158415841582</v>
      </c>
      <c r="BG40" s="148">
        <f t="shared" si="25"/>
        <v>97933.962585034009</v>
      </c>
      <c r="BH40" s="388">
        <f>BZ11</f>
        <v>126386</v>
      </c>
      <c r="BI40" s="250" t="s">
        <v>143</v>
      </c>
      <c r="BJ40" s="144">
        <f t="shared" si="20"/>
        <v>64728</v>
      </c>
      <c r="BK40" s="152">
        <f t="shared" si="2"/>
        <v>37009</v>
      </c>
      <c r="BL40" s="152">
        <f t="shared" si="3"/>
        <v>3016799930</v>
      </c>
      <c r="BM40" s="153">
        <f>IFERROR(BK40/$BH$40,"-")</f>
        <v>0.29282515468485432</v>
      </c>
      <c r="BN40" s="153">
        <f t="shared" si="22"/>
        <v>0.57176183413669512</v>
      </c>
      <c r="BO40" s="148">
        <f t="shared" si="23"/>
        <v>81515.305196033398</v>
      </c>
    </row>
    <row r="41" spans="2:67" s="87" customFormat="1">
      <c r="B41" s="390"/>
      <c r="C41" s="392"/>
      <c r="D41" s="380"/>
      <c r="E41" s="251" t="s">
        <v>192</v>
      </c>
      <c r="F41" s="145">
        <v>43</v>
      </c>
      <c r="G41" s="154">
        <v>27</v>
      </c>
      <c r="H41" s="154">
        <v>2978190</v>
      </c>
      <c r="I41" s="155">
        <f t="shared" ref="I41:I50" si="44">IFERROR(G41/$D$40,"-")</f>
        <v>0.2125984251968504</v>
      </c>
      <c r="J41" s="155">
        <f t="shared" si="5"/>
        <v>0.62790697674418605</v>
      </c>
      <c r="K41" s="181">
        <f t="shared" si="6"/>
        <v>110303.33333333333</v>
      </c>
      <c r="L41" s="380"/>
      <c r="M41" s="251" t="s">
        <v>192</v>
      </c>
      <c r="N41" s="145">
        <v>147</v>
      </c>
      <c r="O41" s="154">
        <v>93</v>
      </c>
      <c r="P41" s="154">
        <v>9255760</v>
      </c>
      <c r="Q41" s="155">
        <f t="shared" ref="Q41:Q50" si="45">IFERROR(O41/$L$40,"-")</f>
        <v>0.25977653631284914</v>
      </c>
      <c r="R41" s="155">
        <f t="shared" si="7"/>
        <v>0.63265306122448983</v>
      </c>
      <c r="S41" s="149">
        <f t="shared" si="8"/>
        <v>99524.301075268813</v>
      </c>
      <c r="T41" s="380"/>
      <c r="U41" s="251" t="s">
        <v>192</v>
      </c>
      <c r="V41" s="145">
        <v>21346</v>
      </c>
      <c r="W41" s="154">
        <v>12987</v>
      </c>
      <c r="X41" s="154">
        <v>959867760</v>
      </c>
      <c r="Y41" s="155">
        <f t="shared" ref="Y41:Y50" si="46">IFERROR(W41/$T$40,"-")</f>
        <v>0.26808273470398813</v>
      </c>
      <c r="Z41" s="155">
        <f t="shared" si="10"/>
        <v>0.60840438489646775</v>
      </c>
      <c r="AA41" s="149">
        <f t="shared" si="11"/>
        <v>73909.891429891431</v>
      </c>
      <c r="AB41" s="380"/>
      <c r="AC41" s="251" t="s">
        <v>192</v>
      </c>
      <c r="AD41" s="145">
        <v>17486</v>
      </c>
      <c r="AE41" s="154">
        <v>10457</v>
      </c>
      <c r="AF41" s="154">
        <v>839170400</v>
      </c>
      <c r="AG41" s="155">
        <f t="shared" ref="AG41:AG50" si="47">IFERROR(AE41/$AB$40,"-")</f>
        <v>0.26709407167122168</v>
      </c>
      <c r="AH41" s="155">
        <f t="shared" si="12"/>
        <v>0.59802127416218687</v>
      </c>
      <c r="AI41" s="149">
        <f t="shared" si="13"/>
        <v>80249.631825571385</v>
      </c>
      <c r="AJ41" s="380"/>
      <c r="AK41" s="251" t="s">
        <v>192</v>
      </c>
      <c r="AL41" s="145">
        <v>9699</v>
      </c>
      <c r="AM41" s="154">
        <v>5230</v>
      </c>
      <c r="AN41" s="154">
        <v>426330260</v>
      </c>
      <c r="AO41" s="155">
        <f t="shared" ref="AO41:AO50" si="48">IFERROR(AM41/$AJ$40,"-")</f>
        <v>0.21578578206873789</v>
      </c>
      <c r="AP41" s="155">
        <f t="shared" si="26"/>
        <v>0.53923084854108672</v>
      </c>
      <c r="AQ41" s="149">
        <f t="shared" si="15"/>
        <v>81516.302103250477</v>
      </c>
      <c r="AR41" s="380"/>
      <c r="AS41" s="251" t="s">
        <v>192</v>
      </c>
      <c r="AT41" s="145">
        <v>3170</v>
      </c>
      <c r="AU41" s="154">
        <v>1530</v>
      </c>
      <c r="AV41" s="154">
        <v>124459730</v>
      </c>
      <c r="AW41" s="155">
        <f t="shared" ref="AW41:AW50" si="49">IFERROR(AU41/$AR$40,"-")</f>
        <v>0.14838521966831539</v>
      </c>
      <c r="AX41" s="155">
        <f t="shared" si="17"/>
        <v>0.48264984227129337</v>
      </c>
      <c r="AY41" s="149">
        <f t="shared" si="18"/>
        <v>81346.228758169935</v>
      </c>
      <c r="AZ41" s="380"/>
      <c r="BA41" s="251" t="s">
        <v>192</v>
      </c>
      <c r="BB41" s="145">
        <v>743</v>
      </c>
      <c r="BC41" s="154">
        <v>314</v>
      </c>
      <c r="BD41" s="154">
        <v>26596600</v>
      </c>
      <c r="BE41" s="155">
        <f t="shared" ref="BE41:BE50" si="50">IFERROR(BC41/$AZ$40,"-")</f>
        <v>8.3555082490686536E-2</v>
      </c>
      <c r="BF41" s="155">
        <f t="shared" si="19"/>
        <v>0.42261103633916552</v>
      </c>
      <c r="BG41" s="149">
        <f t="shared" si="25"/>
        <v>84702.547770700636</v>
      </c>
      <c r="BH41" s="380"/>
      <c r="BI41" s="251" t="s">
        <v>192</v>
      </c>
      <c r="BJ41" s="145">
        <f t="shared" si="20"/>
        <v>52634</v>
      </c>
      <c r="BK41" s="154">
        <f t="shared" si="2"/>
        <v>30638</v>
      </c>
      <c r="BL41" s="154">
        <f t="shared" si="3"/>
        <v>2388658700</v>
      </c>
      <c r="BM41" s="155">
        <f t="shared" ref="BM41:BM50" si="51">IFERROR(BK41/$BH$40,"-")</f>
        <v>0.24241609038975837</v>
      </c>
      <c r="BN41" s="155">
        <f t="shared" si="22"/>
        <v>0.58209522361971344</v>
      </c>
      <c r="BO41" s="149">
        <f t="shared" si="23"/>
        <v>77963.923885371114</v>
      </c>
    </row>
    <row r="42" spans="2:67" s="87" customFormat="1">
      <c r="B42" s="390"/>
      <c r="C42" s="392"/>
      <c r="D42" s="380"/>
      <c r="E42" s="252" t="s">
        <v>142</v>
      </c>
      <c r="F42" s="145">
        <v>65</v>
      </c>
      <c r="G42" s="154">
        <v>42</v>
      </c>
      <c r="H42" s="154">
        <v>3820010</v>
      </c>
      <c r="I42" s="155">
        <f t="shared" si="44"/>
        <v>0.33070866141732286</v>
      </c>
      <c r="J42" s="155">
        <f t="shared" si="5"/>
        <v>0.64615384615384619</v>
      </c>
      <c r="K42" s="181">
        <f t="shared" si="6"/>
        <v>90952.619047619053</v>
      </c>
      <c r="L42" s="380"/>
      <c r="M42" s="252" t="s">
        <v>142</v>
      </c>
      <c r="N42" s="145">
        <v>216</v>
      </c>
      <c r="O42" s="154">
        <v>129</v>
      </c>
      <c r="P42" s="154">
        <v>13840870</v>
      </c>
      <c r="Q42" s="155">
        <f t="shared" si="45"/>
        <v>0.36033519553072624</v>
      </c>
      <c r="R42" s="155">
        <f t="shared" si="7"/>
        <v>0.59722222222222221</v>
      </c>
      <c r="S42" s="149">
        <f t="shared" si="8"/>
        <v>107293.56589147287</v>
      </c>
      <c r="T42" s="380"/>
      <c r="U42" s="252" t="s">
        <v>142</v>
      </c>
      <c r="V42" s="145">
        <v>29975</v>
      </c>
      <c r="W42" s="154">
        <v>17601</v>
      </c>
      <c r="X42" s="154">
        <v>1338172340</v>
      </c>
      <c r="Y42" s="155">
        <f t="shared" si="46"/>
        <v>0.36332672776814467</v>
      </c>
      <c r="Z42" s="155">
        <f t="shared" si="10"/>
        <v>0.58718932443703087</v>
      </c>
      <c r="AA42" s="149">
        <f t="shared" si="11"/>
        <v>76028.199534117375</v>
      </c>
      <c r="AB42" s="380"/>
      <c r="AC42" s="252" t="s">
        <v>142</v>
      </c>
      <c r="AD42" s="145">
        <v>26705</v>
      </c>
      <c r="AE42" s="154">
        <v>15530</v>
      </c>
      <c r="AF42" s="154">
        <v>1285114330</v>
      </c>
      <c r="AG42" s="155">
        <f t="shared" si="47"/>
        <v>0.39666930602028044</v>
      </c>
      <c r="AH42" s="155">
        <f t="shared" si="12"/>
        <v>0.58153903763340198</v>
      </c>
      <c r="AI42" s="149">
        <f t="shared" si="13"/>
        <v>82750.439793947196</v>
      </c>
      <c r="AJ42" s="380"/>
      <c r="AK42" s="252" t="s">
        <v>142</v>
      </c>
      <c r="AL42" s="145">
        <v>17225</v>
      </c>
      <c r="AM42" s="154">
        <v>9139</v>
      </c>
      <c r="AN42" s="154">
        <v>792579710</v>
      </c>
      <c r="AO42" s="155">
        <f t="shared" si="48"/>
        <v>0.3770681189916244</v>
      </c>
      <c r="AP42" s="155">
        <f t="shared" si="26"/>
        <v>0.53056603773584909</v>
      </c>
      <c r="AQ42" s="149">
        <f t="shared" si="15"/>
        <v>86724.992887624467</v>
      </c>
      <c r="AR42" s="380"/>
      <c r="AS42" s="252" t="s">
        <v>142</v>
      </c>
      <c r="AT42" s="145">
        <v>7202</v>
      </c>
      <c r="AU42" s="154">
        <v>3459</v>
      </c>
      <c r="AV42" s="154">
        <v>315852030</v>
      </c>
      <c r="AW42" s="155">
        <f t="shared" si="49"/>
        <v>0.33546697701483852</v>
      </c>
      <c r="AX42" s="155">
        <f t="shared" si="17"/>
        <v>0.48028325465148569</v>
      </c>
      <c r="AY42" s="149">
        <f t="shared" si="18"/>
        <v>91313.104943625323</v>
      </c>
      <c r="AZ42" s="380"/>
      <c r="BA42" s="252" t="s">
        <v>142</v>
      </c>
      <c r="BB42" s="145">
        <v>2340</v>
      </c>
      <c r="BC42" s="154">
        <v>1031</v>
      </c>
      <c r="BD42" s="154">
        <v>101025430</v>
      </c>
      <c r="BE42" s="155">
        <f t="shared" si="50"/>
        <v>0.27434805747738161</v>
      </c>
      <c r="BF42" s="155">
        <f t="shared" si="19"/>
        <v>0.44059829059829059</v>
      </c>
      <c r="BG42" s="149">
        <f t="shared" si="25"/>
        <v>97987.807953443262</v>
      </c>
      <c r="BH42" s="380"/>
      <c r="BI42" s="252" t="s">
        <v>142</v>
      </c>
      <c r="BJ42" s="145">
        <f t="shared" si="20"/>
        <v>83728</v>
      </c>
      <c r="BK42" s="154">
        <f t="shared" si="2"/>
        <v>46931</v>
      </c>
      <c r="BL42" s="154">
        <f t="shared" si="3"/>
        <v>3850404720</v>
      </c>
      <c r="BM42" s="155">
        <f t="shared" si="51"/>
        <v>0.37133068536072034</v>
      </c>
      <c r="BN42" s="155">
        <f t="shared" si="22"/>
        <v>0.56051738964265241</v>
      </c>
      <c r="BO42" s="149">
        <f t="shared" si="23"/>
        <v>82043.952185122835</v>
      </c>
    </row>
    <row r="43" spans="2:67" s="87" customFormat="1">
      <c r="B43" s="390"/>
      <c r="C43" s="392"/>
      <c r="D43" s="380"/>
      <c r="E43" s="252" t="s">
        <v>151</v>
      </c>
      <c r="F43" s="145">
        <v>38</v>
      </c>
      <c r="G43" s="154">
        <v>25</v>
      </c>
      <c r="H43" s="154">
        <v>1551260</v>
      </c>
      <c r="I43" s="155">
        <f t="shared" si="44"/>
        <v>0.19685039370078741</v>
      </c>
      <c r="J43" s="155">
        <f t="shared" si="5"/>
        <v>0.65789473684210531</v>
      </c>
      <c r="K43" s="181">
        <f t="shared" si="6"/>
        <v>62050.400000000001</v>
      </c>
      <c r="L43" s="380"/>
      <c r="M43" s="252" t="s">
        <v>151</v>
      </c>
      <c r="N43" s="145">
        <v>99</v>
      </c>
      <c r="O43" s="154">
        <v>51</v>
      </c>
      <c r="P43" s="154">
        <v>4191660</v>
      </c>
      <c r="Q43" s="155">
        <f t="shared" si="45"/>
        <v>0.14245810055865921</v>
      </c>
      <c r="R43" s="155">
        <f t="shared" si="7"/>
        <v>0.51515151515151514</v>
      </c>
      <c r="S43" s="149">
        <f t="shared" si="8"/>
        <v>82189.411764705888</v>
      </c>
      <c r="T43" s="380"/>
      <c r="U43" s="252" t="s">
        <v>151</v>
      </c>
      <c r="V43" s="145">
        <v>10153</v>
      </c>
      <c r="W43" s="154">
        <v>6143</v>
      </c>
      <c r="X43" s="154">
        <v>471390310</v>
      </c>
      <c r="Y43" s="155">
        <f t="shared" si="46"/>
        <v>0.12680620923127736</v>
      </c>
      <c r="Z43" s="155">
        <f t="shared" si="10"/>
        <v>0.60504284447946421</v>
      </c>
      <c r="AA43" s="149">
        <f t="shared" si="11"/>
        <v>76736.172879700476</v>
      </c>
      <c r="AB43" s="380"/>
      <c r="AC43" s="252" t="s">
        <v>151</v>
      </c>
      <c r="AD43" s="145">
        <v>10159</v>
      </c>
      <c r="AE43" s="154">
        <v>6008</v>
      </c>
      <c r="AF43" s="154">
        <v>490686750</v>
      </c>
      <c r="AG43" s="155">
        <f t="shared" si="47"/>
        <v>0.1534571275318638</v>
      </c>
      <c r="AH43" s="155">
        <f t="shared" si="12"/>
        <v>0.59139679102273846</v>
      </c>
      <c r="AI43" s="149">
        <f t="shared" si="13"/>
        <v>81672.228695073238</v>
      </c>
      <c r="AJ43" s="380"/>
      <c r="AK43" s="252" t="s">
        <v>151</v>
      </c>
      <c r="AL43" s="145">
        <v>6879</v>
      </c>
      <c r="AM43" s="154">
        <v>3741</v>
      </c>
      <c r="AN43" s="154">
        <v>325226210</v>
      </c>
      <c r="AO43" s="155">
        <f t="shared" si="48"/>
        <v>0.15435078598836491</v>
      </c>
      <c r="AP43" s="155">
        <f t="shared" si="26"/>
        <v>0.54382904491931972</v>
      </c>
      <c r="AQ43" s="149">
        <f t="shared" si="15"/>
        <v>86935.634856990117</v>
      </c>
      <c r="AR43" s="380"/>
      <c r="AS43" s="252" t="s">
        <v>151</v>
      </c>
      <c r="AT43" s="145">
        <v>2970</v>
      </c>
      <c r="AU43" s="154">
        <v>1418</v>
      </c>
      <c r="AV43" s="154">
        <v>127010860</v>
      </c>
      <c r="AW43" s="155">
        <f t="shared" si="49"/>
        <v>0.13752303365337989</v>
      </c>
      <c r="AX43" s="155">
        <f t="shared" si="17"/>
        <v>0.47744107744107744</v>
      </c>
      <c r="AY43" s="149">
        <f t="shared" si="18"/>
        <v>89570.423131170668</v>
      </c>
      <c r="AZ43" s="380"/>
      <c r="BA43" s="252" t="s">
        <v>151</v>
      </c>
      <c r="BB43" s="145">
        <v>971</v>
      </c>
      <c r="BC43" s="154">
        <v>412</v>
      </c>
      <c r="BD43" s="154">
        <v>38121040</v>
      </c>
      <c r="BE43" s="155">
        <f t="shared" si="50"/>
        <v>0.10963278339542309</v>
      </c>
      <c r="BF43" s="155">
        <f t="shared" si="19"/>
        <v>0.42430484037075178</v>
      </c>
      <c r="BG43" s="149">
        <f t="shared" si="25"/>
        <v>92526.796116504847</v>
      </c>
      <c r="BH43" s="380"/>
      <c r="BI43" s="252" t="s">
        <v>151</v>
      </c>
      <c r="BJ43" s="145">
        <f t="shared" si="20"/>
        <v>31269</v>
      </c>
      <c r="BK43" s="154">
        <f t="shared" si="2"/>
        <v>17798</v>
      </c>
      <c r="BL43" s="154">
        <f t="shared" si="3"/>
        <v>1458178090</v>
      </c>
      <c r="BM43" s="155">
        <f t="shared" si="51"/>
        <v>0.14082255946069977</v>
      </c>
      <c r="BN43" s="155">
        <f t="shared" si="22"/>
        <v>0.56918993252102723</v>
      </c>
      <c r="BO43" s="149">
        <f t="shared" si="23"/>
        <v>81929.322957635683</v>
      </c>
    </row>
    <row r="44" spans="2:67" s="87" customFormat="1">
      <c r="B44" s="390"/>
      <c r="C44" s="392"/>
      <c r="D44" s="380"/>
      <c r="E44" s="252" t="s">
        <v>170</v>
      </c>
      <c r="F44" s="145">
        <v>45</v>
      </c>
      <c r="G44" s="154">
        <v>26</v>
      </c>
      <c r="H44" s="154">
        <v>2874310</v>
      </c>
      <c r="I44" s="155">
        <f t="shared" si="44"/>
        <v>0.20472440944881889</v>
      </c>
      <c r="J44" s="155">
        <f t="shared" si="5"/>
        <v>0.57777777777777772</v>
      </c>
      <c r="K44" s="181">
        <f t="shared" si="6"/>
        <v>110550.38461538461</v>
      </c>
      <c r="L44" s="380"/>
      <c r="M44" s="252" t="s">
        <v>170</v>
      </c>
      <c r="N44" s="145">
        <v>112</v>
      </c>
      <c r="O44" s="154">
        <v>65</v>
      </c>
      <c r="P44" s="154">
        <v>7989430</v>
      </c>
      <c r="Q44" s="155">
        <f t="shared" si="45"/>
        <v>0.18156424581005587</v>
      </c>
      <c r="R44" s="155">
        <f t="shared" si="7"/>
        <v>0.5803571428571429</v>
      </c>
      <c r="S44" s="149">
        <f t="shared" si="8"/>
        <v>122914.30769230769</v>
      </c>
      <c r="T44" s="380"/>
      <c r="U44" s="252" t="s">
        <v>170</v>
      </c>
      <c r="V44" s="145">
        <v>10786</v>
      </c>
      <c r="W44" s="154">
        <v>6504</v>
      </c>
      <c r="X44" s="154">
        <v>518016230</v>
      </c>
      <c r="Y44" s="155">
        <f t="shared" si="46"/>
        <v>0.13425811245974734</v>
      </c>
      <c r="Z44" s="155">
        <f t="shared" si="10"/>
        <v>0.60300389393658449</v>
      </c>
      <c r="AA44" s="149">
        <f t="shared" si="11"/>
        <v>79645.791820418206</v>
      </c>
      <c r="AB44" s="380"/>
      <c r="AC44" s="252" t="s">
        <v>170</v>
      </c>
      <c r="AD44" s="145">
        <v>10855</v>
      </c>
      <c r="AE44" s="154">
        <v>6422</v>
      </c>
      <c r="AF44" s="154">
        <v>554038440</v>
      </c>
      <c r="AG44" s="155">
        <f t="shared" si="47"/>
        <v>0.16403157007483846</v>
      </c>
      <c r="AH44" s="155">
        <f t="shared" si="12"/>
        <v>0.59161676646706585</v>
      </c>
      <c r="AI44" s="149">
        <f t="shared" si="13"/>
        <v>86271.946434132667</v>
      </c>
      <c r="AJ44" s="380"/>
      <c r="AK44" s="252" t="s">
        <v>170</v>
      </c>
      <c r="AL44" s="145">
        <v>7388</v>
      </c>
      <c r="AM44" s="154">
        <v>4100</v>
      </c>
      <c r="AN44" s="154">
        <v>366197380</v>
      </c>
      <c r="AO44" s="155">
        <f t="shared" si="48"/>
        <v>0.1691628501877295</v>
      </c>
      <c r="AP44" s="155">
        <f t="shared" si="26"/>
        <v>0.55495397942609637</v>
      </c>
      <c r="AQ44" s="149">
        <f t="shared" si="15"/>
        <v>89316.43414634146</v>
      </c>
      <c r="AR44" s="380"/>
      <c r="AS44" s="252" t="s">
        <v>170</v>
      </c>
      <c r="AT44" s="145">
        <v>3058</v>
      </c>
      <c r="AU44" s="154">
        <v>1530</v>
      </c>
      <c r="AV44" s="154">
        <v>149493740</v>
      </c>
      <c r="AW44" s="155">
        <f t="shared" si="49"/>
        <v>0.14838521966831539</v>
      </c>
      <c r="AX44" s="155">
        <f t="shared" si="17"/>
        <v>0.50032701111837807</v>
      </c>
      <c r="AY44" s="149">
        <f t="shared" si="18"/>
        <v>97708.326797385627</v>
      </c>
      <c r="AZ44" s="380"/>
      <c r="BA44" s="252" t="s">
        <v>170</v>
      </c>
      <c r="BB44" s="145">
        <v>985</v>
      </c>
      <c r="BC44" s="154">
        <v>442</v>
      </c>
      <c r="BD44" s="154">
        <v>44522170</v>
      </c>
      <c r="BE44" s="155">
        <f t="shared" si="50"/>
        <v>0.11761575306013837</v>
      </c>
      <c r="BF44" s="155">
        <f t="shared" si="19"/>
        <v>0.44873096446700506</v>
      </c>
      <c r="BG44" s="149">
        <f t="shared" si="25"/>
        <v>100728.89140271493</v>
      </c>
      <c r="BH44" s="380"/>
      <c r="BI44" s="252" t="s">
        <v>170</v>
      </c>
      <c r="BJ44" s="145">
        <f t="shared" si="20"/>
        <v>33229</v>
      </c>
      <c r="BK44" s="154">
        <f t="shared" si="2"/>
        <v>19089</v>
      </c>
      <c r="BL44" s="154">
        <f t="shared" si="3"/>
        <v>1643131700</v>
      </c>
      <c r="BM44" s="155">
        <f t="shared" si="51"/>
        <v>0.15103729843495323</v>
      </c>
      <c r="BN44" s="155">
        <f t="shared" si="22"/>
        <v>0.57446808510638303</v>
      </c>
      <c r="BO44" s="149">
        <f t="shared" si="23"/>
        <v>86077.411074440781</v>
      </c>
    </row>
    <row r="45" spans="2:67" s="87" customFormat="1">
      <c r="B45" s="390"/>
      <c r="C45" s="392"/>
      <c r="D45" s="380"/>
      <c r="E45" s="252" t="s">
        <v>171</v>
      </c>
      <c r="F45" s="145">
        <v>30</v>
      </c>
      <c r="G45" s="154">
        <v>21</v>
      </c>
      <c r="H45" s="154">
        <v>1805380</v>
      </c>
      <c r="I45" s="155">
        <f t="shared" si="44"/>
        <v>0.16535433070866143</v>
      </c>
      <c r="J45" s="155">
        <f t="shared" si="5"/>
        <v>0.7</v>
      </c>
      <c r="K45" s="181">
        <f t="shared" si="6"/>
        <v>85970.476190476184</v>
      </c>
      <c r="L45" s="380"/>
      <c r="M45" s="252" t="s">
        <v>171</v>
      </c>
      <c r="N45" s="145">
        <v>70</v>
      </c>
      <c r="O45" s="154">
        <v>38</v>
      </c>
      <c r="P45" s="154">
        <v>2656140</v>
      </c>
      <c r="Q45" s="155">
        <f t="shared" si="45"/>
        <v>0.10614525139664804</v>
      </c>
      <c r="R45" s="155">
        <f t="shared" si="7"/>
        <v>0.54285714285714282</v>
      </c>
      <c r="S45" s="149">
        <f t="shared" si="8"/>
        <v>69898.421052631573</v>
      </c>
      <c r="T45" s="380"/>
      <c r="U45" s="252" t="s">
        <v>171</v>
      </c>
      <c r="V45" s="145">
        <v>5770</v>
      </c>
      <c r="W45" s="154">
        <v>3658</v>
      </c>
      <c r="X45" s="154">
        <v>281273240</v>
      </c>
      <c r="Y45" s="155">
        <f t="shared" si="46"/>
        <v>7.5509867063000571E-2</v>
      </c>
      <c r="Z45" s="155">
        <f t="shared" si="10"/>
        <v>0.63396880415944545</v>
      </c>
      <c r="AA45" s="149">
        <f t="shared" si="11"/>
        <v>76892.629852378348</v>
      </c>
      <c r="AB45" s="380"/>
      <c r="AC45" s="252" t="s">
        <v>171</v>
      </c>
      <c r="AD45" s="145">
        <v>5414</v>
      </c>
      <c r="AE45" s="154">
        <v>3292</v>
      </c>
      <c r="AF45" s="154">
        <v>261648220</v>
      </c>
      <c r="AG45" s="155">
        <f t="shared" si="47"/>
        <v>8.4084697708870781E-2</v>
      </c>
      <c r="AH45" s="155">
        <f t="shared" si="12"/>
        <v>0.60805319541928338</v>
      </c>
      <c r="AI45" s="149">
        <f t="shared" si="13"/>
        <v>79480.01822600243</v>
      </c>
      <c r="AJ45" s="380"/>
      <c r="AK45" s="252" t="s">
        <v>171</v>
      </c>
      <c r="AL45" s="145">
        <v>3209</v>
      </c>
      <c r="AM45" s="154">
        <v>1832</v>
      </c>
      <c r="AN45" s="154">
        <v>151160110</v>
      </c>
      <c r="AO45" s="155">
        <f t="shared" si="48"/>
        <v>7.5586912571687911E-2</v>
      </c>
      <c r="AP45" s="155">
        <f t="shared" si="26"/>
        <v>0.57089435961358681</v>
      </c>
      <c r="AQ45" s="149">
        <f t="shared" si="15"/>
        <v>82510.977074235809</v>
      </c>
      <c r="AR45" s="380"/>
      <c r="AS45" s="252" t="s">
        <v>171</v>
      </c>
      <c r="AT45" s="145">
        <v>1155</v>
      </c>
      <c r="AU45" s="154">
        <v>580</v>
      </c>
      <c r="AV45" s="154">
        <v>47763080</v>
      </c>
      <c r="AW45" s="155">
        <f t="shared" si="49"/>
        <v>5.6250606148773155E-2</v>
      </c>
      <c r="AX45" s="155">
        <f t="shared" si="17"/>
        <v>0.50216450216450215</v>
      </c>
      <c r="AY45" s="149">
        <f t="shared" si="18"/>
        <v>82350.137931034478</v>
      </c>
      <c r="AZ45" s="380"/>
      <c r="BA45" s="252" t="s">
        <v>171</v>
      </c>
      <c r="BB45" s="145">
        <v>308</v>
      </c>
      <c r="BC45" s="154">
        <v>131</v>
      </c>
      <c r="BD45" s="154">
        <v>12175450</v>
      </c>
      <c r="BE45" s="155">
        <f t="shared" si="50"/>
        <v>3.4858967535923366E-2</v>
      </c>
      <c r="BF45" s="155">
        <f t="shared" si="19"/>
        <v>0.42532467532467533</v>
      </c>
      <c r="BG45" s="149">
        <f t="shared" si="25"/>
        <v>92942.366412213742</v>
      </c>
      <c r="BH45" s="380"/>
      <c r="BI45" s="252" t="s">
        <v>171</v>
      </c>
      <c r="BJ45" s="145">
        <f t="shared" si="20"/>
        <v>15956</v>
      </c>
      <c r="BK45" s="154">
        <f t="shared" si="2"/>
        <v>9552</v>
      </c>
      <c r="BL45" s="154">
        <f t="shared" si="3"/>
        <v>758481620</v>
      </c>
      <c r="BM45" s="155">
        <f t="shared" si="51"/>
        <v>7.5577991233206215E-2</v>
      </c>
      <c r="BN45" s="155">
        <f t="shared" si="22"/>
        <v>0.59864627726247177</v>
      </c>
      <c r="BO45" s="149">
        <f t="shared" si="23"/>
        <v>79405.529731993302</v>
      </c>
    </row>
    <row r="46" spans="2:67" s="87" customFormat="1">
      <c r="B46" s="390"/>
      <c r="C46" s="392"/>
      <c r="D46" s="380"/>
      <c r="E46" s="252" t="s">
        <v>172</v>
      </c>
      <c r="F46" s="145">
        <v>25</v>
      </c>
      <c r="G46" s="154">
        <v>15</v>
      </c>
      <c r="H46" s="154">
        <v>774930</v>
      </c>
      <c r="I46" s="155">
        <f t="shared" si="44"/>
        <v>0.11811023622047244</v>
      </c>
      <c r="J46" s="155">
        <f t="shared" si="5"/>
        <v>0.6</v>
      </c>
      <c r="K46" s="181">
        <f t="shared" si="6"/>
        <v>51662</v>
      </c>
      <c r="L46" s="380"/>
      <c r="M46" s="252" t="s">
        <v>172</v>
      </c>
      <c r="N46" s="145">
        <v>55</v>
      </c>
      <c r="O46" s="154">
        <v>23</v>
      </c>
      <c r="P46" s="154">
        <v>1703430</v>
      </c>
      <c r="Q46" s="155">
        <f t="shared" si="45"/>
        <v>6.4245810055865923E-2</v>
      </c>
      <c r="R46" s="155">
        <f t="shared" si="7"/>
        <v>0.41818181818181815</v>
      </c>
      <c r="S46" s="149">
        <f t="shared" si="8"/>
        <v>74062.173913043473</v>
      </c>
      <c r="T46" s="380"/>
      <c r="U46" s="252" t="s">
        <v>172</v>
      </c>
      <c r="V46" s="145">
        <v>3134</v>
      </c>
      <c r="W46" s="154">
        <v>1765</v>
      </c>
      <c r="X46" s="154">
        <v>145507140</v>
      </c>
      <c r="Y46" s="155">
        <f t="shared" si="46"/>
        <v>3.6433820493765999E-2</v>
      </c>
      <c r="Z46" s="155">
        <f t="shared" si="10"/>
        <v>0.56317804722399489</v>
      </c>
      <c r="AA46" s="149">
        <f t="shared" si="11"/>
        <v>82440.3059490085</v>
      </c>
      <c r="AB46" s="380"/>
      <c r="AC46" s="252" t="s">
        <v>172</v>
      </c>
      <c r="AD46" s="145">
        <v>3530</v>
      </c>
      <c r="AE46" s="154">
        <v>1968</v>
      </c>
      <c r="AF46" s="154">
        <v>166917340</v>
      </c>
      <c r="AG46" s="155">
        <f t="shared" si="47"/>
        <v>5.0266915276748994E-2</v>
      </c>
      <c r="AH46" s="155">
        <f t="shared" si="12"/>
        <v>0.55750708215297451</v>
      </c>
      <c r="AI46" s="149">
        <f t="shared" si="13"/>
        <v>84815.721544715445</v>
      </c>
      <c r="AJ46" s="380"/>
      <c r="AK46" s="252" t="s">
        <v>172</v>
      </c>
      <c r="AL46" s="145">
        <v>2783</v>
      </c>
      <c r="AM46" s="154">
        <v>1400</v>
      </c>
      <c r="AN46" s="154">
        <v>123537450</v>
      </c>
      <c r="AO46" s="155">
        <f t="shared" si="48"/>
        <v>5.7762924454346658E-2</v>
      </c>
      <c r="AP46" s="155">
        <f t="shared" si="26"/>
        <v>0.5030542579949695</v>
      </c>
      <c r="AQ46" s="149">
        <f t="shared" si="15"/>
        <v>88241.03571428571</v>
      </c>
      <c r="AR46" s="380"/>
      <c r="AS46" s="252" t="s">
        <v>172</v>
      </c>
      <c r="AT46" s="145">
        <v>1400</v>
      </c>
      <c r="AU46" s="154">
        <v>676</v>
      </c>
      <c r="AV46" s="154">
        <v>65832580</v>
      </c>
      <c r="AW46" s="155">
        <f t="shared" si="49"/>
        <v>6.5561051304432155E-2</v>
      </c>
      <c r="AX46" s="155">
        <f t="shared" si="17"/>
        <v>0.48285714285714287</v>
      </c>
      <c r="AY46" s="149">
        <f t="shared" si="18"/>
        <v>97385.473372781067</v>
      </c>
      <c r="AZ46" s="380"/>
      <c r="BA46" s="252" t="s">
        <v>172</v>
      </c>
      <c r="BB46" s="145">
        <v>574</v>
      </c>
      <c r="BC46" s="154">
        <v>248</v>
      </c>
      <c r="BD46" s="154">
        <v>20809560</v>
      </c>
      <c r="BE46" s="155">
        <f t="shared" si="50"/>
        <v>6.5992549228312936E-2</v>
      </c>
      <c r="BF46" s="155">
        <f t="shared" si="19"/>
        <v>0.43205574912891986</v>
      </c>
      <c r="BG46" s="149">
        <f t="shared" si="25"/>
        <v>83909.516129032258</v>
      </c>
      <c r="BH46" s="380"/>
      <c r="BI46" s="252" t="s">
        <v>172</v>
      </c>
      <c r="BJ46" s="145">
        <f t="shared" si="20"/>
        <v>11501</v>
      </c>
      <c r="BK46" s="154">
        <f t="shared" si="2"/>
        <v>6095</v>
      </c>
      <c r="BL46" s="154">
        <f t="shared" si="3"/>
        <v>525082430</v>
      </c>
      <c r="BM46" s="155">
        <f t="shared" si="51"/>
        <v>4.822527811624705E-2</v>
      </c>
      <c r="BN46" s="155">
        <f t="shared" si="22"/>
        <v>0.52995391705069128</v>
      </c>
      <c r="BO46" s="149">
        <f t="shared" si="23"/>
        <v>86149.701394585732</v>
      </c>
    </row>
    <row r="47" spans="2:67" s="87" customFormat="1">
      <c r="B47" s="390"/>
      <c r="C47" s="392"/>
      <c r="D47" s="380"/>
      <c r="E47" s="252" t="s">
        <v>173</v>
      </c>
      <c r="F47" s="145">
        <v>16</v>
      </c>
      <c r="G47" s="154">
        <v>10</v>
      </c>
      <c r="H47" s="154">
        <v>995650</v>
      </c>
      <c r="I47" s="155">
        <f t="shared" si="44"/>
        <v>7.874015748031496E-2</v>
      </c>
      <c r="J47" s="155">
        <f t="shared" si="5"/>
        <v>0.625</v>
      </c>
      <c r="K47" s="181">
        <f t="shared" si="6"/>
        <v>99565</v>
      </c>
      <c r="L47" s="380"/>
      <c r="M47" s="252" t="s">
        <v>173</v>
      </c>
      <c r="N47" s="145">
        <v>34</v>
      </c>
      <c r="O47" s="154">
        <v>23</v>
      </c>
      <c r="P47" s="154">
        <v>2450850</v>
      </c>
      <c r="Q47" s="155">
        <f t="shared" si="45"/>
        <v>6.4245810055865923E-2</v>
      </c>
      <c r="R47" s="155">
        <f t="shared" si="7"/>
        <v>0.67647058823529416</v>
      </c>
      <c r="S47" s="149">
        <f t="shared" si="8"/>
        <v>106558.69565217392</v>
      </c>
      <c r="T47" s="380"/>
      <c r="U47" s="252" t="s">
        <v>173</v>
      </c>
      <c r="V47" s="145">
        <v>2375</v>
      </c>
      <c r="W47" s="154">
        <v>1532</v>
      </c>
      <c r="X47" s="154">
        <v>125293620</v>
      </c>
      <c r="Y47" s="155">
        <f t="shared" si="46"/>
        <v>3.1624143340764597E-2</v>
      </c>
      <c r="Z47" s="155">
        <f t="shared" si="10"/>
        <v>0.64505263157894732</v>
      </c>
      <c r="AA47" s="149">
        <f t="shared" si="11"/>
        <v>81784.347258485635</v>
      </c>
      <c r="AB47" s="380"/>
      <c r="AC47" s="252" t="s">
        <v>173</v>
      </c>
      <c r="AD47" s="145">
        <v>2420</v>
      </c>
      <c r="AE47" s="154">
        <v>1504</v>
      </c>
      <c r="AF47" s="154">
        <v>135320170</v>
      </c>
      <c r="AG47" s="155">
        <f t="shared" si="47"/>
        <v>3.8415366146458581E-2</v>
      </c>
      <c r="AH47" s="155">
        <f t="shared" si="12"/>
        <v>0.62148760330578512</v>
      </c>
      <c r="AI47" s="149">
        <f t="shared" si="13"/>
        <v>89973.517287234048</v>
      </c>
      <c r="AJ47" s="380"/>
      <c r="AK47" s="252" t="s">
        <v>173</v>
      </c>
      <c r="AL47" s="145">
        <v>1647</v>
      </c>
      <c r="AM47" s="154">
        <v>997</v>
      </c>
      <c r="AN47" s="154">
        <v>96231960</v>
      </c>
      <c r="AO47" s="155">
        <f t="shared" si="48"/>
        <v>4.1135454057845446E-2</v>
      </c>
      <c r="AP47" s="155">
        <f t="shared" si="26"/>
        <v>0.6053430479659988</v>
      </c>
      <c r="AQ47" s="149">
        <f t="shared" si="15"/>
        <v>96521.524573721166</v>
      </c>
      <c r="AR47" s="380"/>
      <c r="AS47" s="252" t="s">
        <v>173</v>
      </c>
      <c r="AT47" s="145">
        <v>682</v>
      </c>
      <c r="AU47" s="154">
        <v>396</v>
      </c>
      <c r="AV47" s="154">
        <v>44597210</v>
      </c>
      <c r="AW47" s="155">
        <f t="shared" si="49"/>
        <v>3.8405586267093395E-2</v>
      </c>
      <c r="AX47" s="155">
        <f t="shared" si="17"/>
        <v>0.58064516129032262</v>
      </c>
      <c r="AY47" s="149">
        <f t="shared" si="18"/>
        <v>112619.21717171717</v>
      </c>
      <c r="AZ47" s="380"/>
      <c r="BA47" s="252" t="s">
        <v>173</v>
      </c>
      <c r="BB47" s="145">
        <v>196</v>
      </c>
      <c r="BC47" s="154">
        <v>96</v>
      </c>
      <c r="BD47" s="154">
        <v>9522880</v>
      </c>
      <c r="BE47" s="155">
        <f t="shared" si="50"/>
        <v>2.5545502927088876E-2</v>
      </c>
      <c r="BF47" s="155">
        <f t="shared" si="19"/>
        <v>0.48979591836734693</v>
      </c>
      <c r="BG47" s="149">
        <f t="shared" si="25"/>
        <v>99196.666666666672</v>
      </c>
      <c r="BH47" s="380"/>
      <c r="BI47" s="252" t="s">
        <v>173</v>
      </c>
      <c r="BJ47" s="145">
        <f t="shared" si="20"/>
        <v>7370</v>
      </c>
      <c r="BK47" s="154">
        <f t="shared" si="2"/>
        <v>4558</v>
      </c>
      <c r="BL47" s="154">
        <f t="shared" si="3"/>
        <v>414412340</v>
      </c>
      <c r="BM47" s="155">
        <f t="shared" si="51"/>
        <v>3.606412102606301E-2</v>
      </c>
      <c r="BN47" s="155">
        <f t="shared" si="22"/>
        <v>0.61845318860244236</v>
      </c>
      <c r="BO47" s="149">
        <f t="shared" si="23"/>
        <v>90919.776217639315</v>
      </c>
    </row>
    <row r="48" spans="2:67" s="87" customFormat="1">
      <c r="B48" s="390"/>
      <c r="C48" s="392"/>
      <c r="D48" s="380"/>
      <c r="E48" s="252" t="s">
        <v>174</v>
      </c>
      <c r="F48" s="145">
        <v>50</v>
      </c>
      <c r="G48" s="154">
        <v>34</v>
      </c>
      <c r="H48" s="154">
        <v>3272140</v>
      </c>
      <c r="I48" s="155">
        <f t="shared" si="44"/>
        <v>0.26771653543307089</v>
      </c>
      <c r="J48" s="155">
        <f t="shared" si="5"/>
        <v>0.68</v>
      </c>
      <c r="K48" s="181">
        <f t="shared" si="6"/>
        <v>96239.411764705888</v>
      </c>
      <c r="L48" s="380"/>
      <c r="M48" s="252" t="s">
        <v>174</v>
      </c>
      <c r="N48" s="145">
        <v>155</v>
      </c>
      <c r="O48" s="154">
        <v>91</v>
      </c>
      <c r="P48" s="154">
        <v>8874240</v>
      </c>
      <c r="Q48" s="155">
        <f t="shared" si="45"/>
        <v>0.25418994413407819</v>
      </c>
      <c r="R48" s="155">
        <f t="shared" si="7"/>
        <v>0.58709677419354833</v>
      </c>
      <c r="S48" s="149">
        <f t="shared" si="8"/>
        <v>97519.120879120877</v>
      </c>
      <c r="T48" s="380"/>
      <c r="U48" s="252" t="s">
        <v>174</v>
      </c>
      <c r="V48" s="145">
        <v>17896</v>
      </c>
      <c r="W48" s="154">
        <v>11387</v>
      </c>
      <c r="X48" s="154">
        <v>876328580</v>
      </c>
      <c r="Y48" s="155">
        <f t="shared" si="46"/>
        <v>0.23505490876063084</v>
      </c>
      <c r="Z48" s="155">
        <f t="shared" si="10"/>
        <v>0.63628743853375058</v>
      </c>
      <c r="AA48" s="149">
        <f t="shared" si="11"/>
        <v>76958.687977518217</v>
      </c>
      <c r="AB48" s="380"/>
      <c r="AC48" s="252" t="s">
        <v>174</v>
      </c>
      <c r="AD48" s="145">
        <v>15372</v>
      </c>
      <c r="AE48" s="154">
        <v>9511</v>
      </c>
      <c r="AF48" s="154">
        <v>798017580</v>
      </c>
      <c r="AG48" s="155">
        <f t="shared" si="47"/>
        <v>0.24293121503920717</v>
      </c>
      <c r="AH48" s="155">
        <f t="shared" si="12"/>
        <v>0.61872235232890971</v>
      </c>
      <c r="AI48" s="149">
        <f t="shared" si="13"/>
        <v>83904.697718431285</v>
      </c>
      <c r="AJ48" s="380"/>
      <c r="AK48" s="252" t="s">
        <v>174</v>
      </c>
      <c r="AL48" s="145">
        <v>8989</v>
      </c>
      <c r="AM48" s="154">
        <v>5067</v>
      </c>
      <c r="AN48" s="154">
        <v>437088530</v>
      </c>
      <c r="AO48" s="155">
        <f t="shared" si="48"/>
        <v>0.2090605272929818</v>
      </c>
      <c r="AP48" s="155">
        <f t="shared" si="26"/>
        <v>0.56368895316497947</v>
      </c>
      <c r="AQ48" s="149">
        <f t="shared" si="15"/>
        <v>86261.797908032371</v>
      </c>
      <c r="AR48" s="380"/>
      <c r="AS48" s="252" t="s">
        <v>174</v>
      </c>
      <c r="AT48" s="145">
        <v>3242</v>
      </c>
      <c r="AU48" s="154">
        <v>1627</v>
      </c>
      <c r="AV48" s="154">
        <v>150473480</v>
      </c>
      <c r="AW48" s="155">
        <f t="shared" si="49"/>
        <v>0.15779264862767917</v>
      </c>
      <c r="AX48" s="155">
        <f t="shared" si="17"/>
        <v>0.50185070943861809</v>
      </c>
      <c r="AY48" s="149">
        <f t="shared" si="18"/>
        <v>92485.236631837732</v>
      </c>
      <c r="AZ48" s="380"/>
      <c r="BA48" s="252" t="s">
        <v>174</v>
      </c>
      <c r="BB48" s="145">
        <v>823</v>
      </c>
      <c r="BC48" s="154">
        <v>362</v>
      </c>
      <c r="BD48" s="154">
        <v>36520640</v>
      </c>
      <c r="BE48" s="155">
        <f t="shared" si="50"/>
        <v>9.6327833954230974E-2</v>
      </c>
      <c r="BF48" s="155">
        <f t="shared" si="19"/>
        <v>0.43985419198055892</v>
      </c>
      <c r="BG48" s="149">
        <f t="shared" si="25"/>
        <v>100885.74585635359</v>
      </c>
      <c r="BH48" s="380"/>
      <c r="BI48" s="252" t="s">
        <v>174</v>
      </c>
      <c r="BJ48" s="145">
        <f t="shared" si="20"/>
        <v>46527</v>
      </c>
      <c r="BK48" s="154">
        <f t="shared" si="2"/>
        <v>28079</v>
      </c>
      <c r="BL48" s="154">
        <f t="shared" si="3"/>
        <v>2310575190</v>
      </c>
      <c r="BM48" s="155">
        <f t="shared" si="51"/>
        <v>0.22216859462282215</v>
      </c>
      <c r="BN48" s="155">
        <f t="shared" si="22"/>
        <v>0.6034990435661014</v>
      </c>
      <c r="BO48" s="149">
        <f t="shared" si="23"/>
        <v>82288.371736885223</v>
      </c>
    </row>
    <row r="49" spans="2:67" s="87" customFormat="1">
      <c r="B49" s="390"/>
      <c r="C49" s="392"/>
      <c r="D49" s="380"/>
      <c r="E49" s="252" t="s">
        <v>175</v>
      </c>
      <c r="F49" s="145">
        <v>17</v>
      </c>
      <c r="G49" s="154">
        <v>9</v>
      </c>
      <c r="H49" s="154">
        <v>1274860</v>
      </c>
      <c r="I49" s="155">
        <f t="shared" si="44"/>
        <v>7.0866141732283464E-2</v>
      </c>
      <c r="J49" s="155">
        <f t="shared" si="5"/>
        <v>0.52941176470588236</v>
      </c>
      <c r="K49" s="181">
        <f t="shared" si="6"/>
        <v>141651.11111111112</v>
      </c>
      <c r="L49" s="380"/>
      <c r="M49" s="252" t="s">
        <v>175</v>
      </c>
      <c r="N49" s="145">
        <v>44</v>
      </c>
      <c r="O49" s="154">
        <v>28</v>
      </c>
      <c r="P49" s="154">
        <v>2365170</v>
      </c>
      <c r="Q49" s="155">
        <f t="shared" si="45"/>
        <v>7.8212290502793297E-2</v>
      </c>
      <c r="R49" s="155">
        <f t="shared" si="7"/>
        <v>0.63636363636363635</v>
      </c>
      <c r="S49" s="149">
        <f t="shared" si="8"/>
        <v>84470.357142857145</v>
      </c>
      <c r="T49" s="380"/>
      <c r="U49" s="252" t="s">
        <v>175</v>
      </c>
      <c r="V49" s="145">
        <v>3586</v>
      </c>
      <c r="W49" s="154">
        <v>2140</v>
      </c>
      <c r="X49" s="154">
        <v>172399580</v>
      </c>
      <c r="Y49" s="155">
        <f t="shared" si="46"/>
        <v>4.4174717199240363E-2</v>
      </c>
      <c r="Z49" s="155">
        <f t="shared" si="10"/>
        <v>0.59676519799219185</v>
      </c>
      <c r="AA49" s="149">
        <f t="shared" si="11"/>
        <v>80560.551401869161</v>
      </c>
      <c r="AB49" s="380"/>
      <c r="AC49" s="252" t="s">
        <v>175</v>
      </c>
      <c r="AD49" s="145">
        <v>3868</v>
      </c>
      <c r="AE49" s="154">
        <v>2225</v>
      </c>
      <c r="AF49" s="154">
        <v>195951790</v>
      </c>
      <c r="AG49" s="155">
        <f t="shared" si="47"/>
        <v>5.6831243135552094E-2</v>
      </c>
      <c r="AH49" s="155">
        <f t="shared" si="12"/>
        <v>0.57523267838676317</v>
      </c>
      <c r="AI49" s="149">
        <f t="shared" si="13"/>
        <v>88068.220224719102</v>
      </c>
      <c r="AJ49" s="380"/>
      <c r="AK49" s="252" t="s">
        <v>175</v>
      </c>
      <c r="AL49" s="145">
        <v>3156</v>
      </c>
      <c r="AM49" s="154">
        <v>1656</v>
      </c>
      <c r="AN49" s="154">
        <v>148300530</v>
      </c>
      <c r="AO49" s="155">
        <f t="shared" si="48"/>
        <v>6.8325287783141481E-2</v>
      </c>
      <c r="AP49" s="155">
        <f t="shared" si="26"/>
        <v>0.52471482889733845</v>
      </c>
      <c r="AQ49" s="149">
        <f t="shared" si="15"/>
        <v>89553.460144927536</v>
      </c>
      <c r="AR49" s="380"/>
      <c r="AS49" s="252" t="s">
        <v>175</v>
      </c>
      <c r="AT49" s="145">
        <v>1731</v>
      </c>
      <c r="AU49" s="154">
        <v>849</v>
      </c>
      <c r="AV49" s="154">
        <v>81316230</v>
      </c>
      <c r="AW49" s="155">
        <f t="shared" si="49"/>
        <v>8.2339249345359328E-2</v>
      </c>
      <c r="AX49" s="155">
        <f t="shared" si="17"/>
        <v>0.49046793760831892</v>
      </c>
      <c r="AY49" s="149">
        <f t="shared" si="18"/>
        <v>95778.833922261489</v>
      </c>
      <c r="AZ49" s="380"/>
      <c r="BA49" s="252" t="s">
        <v>175</v>
      </c>
      <c r="BB49" s="145">
        <v>654</v>
      </c>
      <c r="BC49" s="154">
        <v>305</v>
      </c>
      <c r="BD49" s="154">
        <v>29332320</v>
      </c>
      <c r="BE49" s="155">
        <f t="shared" si="50"/>
        <v>8.1160191591271955E-2</v>
      </c>
      <c r="BF49" s="155">
        <f t="shared" si="19"/>
        <v>0.46636085626911317</v>
      </c>
      <c r="BG49" s="149">
        <f t="shared" si="25"/>
        <v>96171.540983606552</v>
      </c>
      <c r="BH49" s="380"/>
      <c r="BI49" s="252" t="s">
        <v>175</v>
      </c>
      <c r="BJ49" s="145">
        <f t="shared" si="20"/>
        <v>13056</v>
      </c>
      <c r="BK49" s="154">
        <f t="shared" si="2"/>
        <v>7212</v>
      </c>
      <c r="BL49" s="154">
        <f t="shared" si="3"/>
        <v>630940480</v>
      </c>
      <c r="BM49" s="155">
        <f t="shared" si="51"/>
        <v>5.7063282325574033E-2</v>
      </c>
      <c r="BN49" s="155">
        <f t="shared" si="22"/>
        <v>0.55238970588235292</v>
      </c>
      <c r="BO49" s="149">
        <f t="shared" si="23"/>
        <v>87484.814198557957</v>
      </c>
    </row>
    <row r="50" spans="2:67" s="87" customFormat="1">
      <c r="B50" s="390"/>
      <c r="C50" s="396"/>
      <c r="D50" s="380"/>
      <c r="E50" s="249" t="s">
        <v>166</v>
      </c>
      <c r="F50" s="145">
        <v>11</v>
      </c>
      <c r="G50" s="154">
        <v>2</v>
      </c>
      <c r="H50" s="154">
        <v>251880</v>
      </c>
      <c r="I50" s="155">
        <f t="shared" si="44"/>
        <v>1.5748031496062992E-2</v>
      </c>
      <c r="J50" s="155">
        <f t="shared" si="5"/>
        <v>0.18181818181818182</v>
      </c>
      <c r="K50" s="181">
        <f t="shared" si="6"/>
        <v>125940</v>
      </c>
      <c r="L50" s="381"/>
      <c r="M50" s="253" t="s">
        <v>166</v>
      </c>
      <c r="N50" s="145">
        <v>20</v>
      </c>
      <c r="O50" s="154">
        <v>8</v>
      </c>
      <c r="P50" s="154">
        <v>480580</v>
      </c>
      <c r="Q50" s="155">
        <f t="shared" si="45"/>
        <v>2.23463687150838E-2</v>
      </c>
      <c r="R50" s="155">
        <f t="shared" si="7"/>
        <v>0.4</v>
      </c>
      <c r="S50" s="149">
        <f t="shared" si="8"/>
        <v>60072.5</v>
      </c>
      <c r="T50" s="381"/>
      <c r="U50" s="253" t="s">
        <v>166</v>
      </c>
      <c r="V50" s="145">
        <v>4359</v>
      </c>
      <c r="W50" s="154">
        <v>2426</v>
      </c>
      <c r="X50" s="154">
        <v>178660850</v>
      </c>
      <c r="Y50" s="155">
        <f t="shared" si="46"/>
        <v>5.0078441086615473E-2</v>
      </c>
      <c r="Z50" s="155">
        <f t="shared" si="10"/>
        <v>0.55654966735489786</v>
      </c>
      <c r="AA50" s="149">
        <f t="shared" si="11"/>
        <v>73644.20857378401</v>
      </c>
      <c r="AB50" s="380"/>
      <c r="AC50" s="253" t="s">
        <v>166</v>
      </c>
      <c r="AD50" s="145">
        <v>2501</v>
      </c>
      <c r="AE50" s="154">
        <v>1330</v>
      </c>
      <c r="AF50" s="154">
        <v>112876520</v>
      </c>
      <c r="AG50" s="155">
        <f t="shared" si="47"/>
        <v>3.3971035222599678E-2</v>
      </c>
      <c r="AH50" s="155">
        <f t="shared" si="12"/>
        <v>0.53178728508596562</v>
      </c>
      <c r="AI50" s="149">
        <f t="shared" si="13"/>
        <v>84869.563909774442</v>
      </c>
      <c r="AJ50" s="381"/>
      <c r="AK50" s="253" t="s">
        <v>166</v>
      </c>
      <c r="AL50" s="145">
        <v>1379</v>
      </c>
      <c r="AM50" s="154">
        <v>621</v>
      </c>
      <c r="AN50" s="154">
        <v>59347360</v>
      </c>
      <c r="AO50" s="155">
        <f t="shared" si="48"/>
        <v>2.5621982918678055E-2</v>
      </c>
      <c r="AP50" s="155">
        <f t="shared" si="26"/>
        <v>0.45032632342277013</v>
      </c>
      <c r="AQ50" s="149">
        <f t="shared" si="15"/>
        <v>95567.407407407401</v>
      </c>
      <c r="AR50" s="381"/>
      <c r="AS50" s="253" t="s">
        <v>166</v>
      </c>
      <c r="AT50" s="145">
        <v>609</v>
      </c>
      <c r="AU50" s="154">
        <v>251</v>
      </c>
      <c r="AV50" s="154">
        <v>27959930</v>
      </c>
      <c r="AW50" s="155">
        <f t="shared" si="49"/>
        <v>2.4342934729900106E-2</v>
      </c>
      <c r="AX50" s="155">
        <f t="shared" si="17"/>
        <v>0.41215106732348111</v>
      </c>
      <c r="AY50" s="149">
        <f t="shared" si="18"/>
        <v>111394.14342629482</v>
      </c>
      <c r="AZ50" s="381"/>
      <c r="BA50" s="253" t="s">
        <v>166</v>
      </c>
      <c r="BB50" s="145">
        <v>300</v>
      </c>
      <c r="BC50" s="154">
        <v>128</v>
      </c>
      <c r="BD50" s="154">
        <v>16417880</v>
      </c>
      <c r="BE50" s="155">
        <f t="shared" si="50"/>
        <v>3.4060670569451834E-2</v>
      </c>
      <c r="BF50" s="155">
        <f t="shared" si="19"/>
        <v>0.42666666666666669</v>
      </c>
      <c r="BG50" s="149">
        <f t="shared" si="25"/>
        <v>128264.6875</v>
      </c>
      <c r="BH50" s="381"/>
      <c r="BI50" s="253" t="s">
        <v>166</v>
      </c>
      <c r="BJ50" s="145">
        <f t="shared" si="20"/>
        <v>9179</v>
      </c>
      <c r="BK50" s="154">
        <f t="shared" si="2"/>
        <v>4766</v>
      </c>
      <c r="BL50" s="154">
        <f t="shared" si="3"/>
        <v>395995000</v>
      </c>
      <c r="BM50" s="155">
        <f t="shared" si="51"/>
        <v>3.7709872928963654E-2</v>
      </c>
      <c r="BN50" s="155">
        <f t="shared" si="22"/>
        <v>0.51922867414751062</v>
      </c>
      <c r="BO50" s="149">
        <f t="shared" si="23"/>
        <v>83087.494754511121</v>
      </c>
    </row>
    <row r="51" spans="2:67" s="87" customFormat="1">
      <c r="B51" s="390">
        <v>5</v>
      </c>
      <c r="C51" s="391" t="s">
        <v>147</v>
      </c>
      <c r="D51" s="388">
        <f>BS12</f>
        <v>190</v>
      </c>
      <c r="E51" s="250" t="s">
        <v>143</v>
      </c>
      <c r="F51" s="144">
        <v>101</v>
      </c>
      <c r="G51" s="152">
        <v>63</v>
      </c>
      <c r="H51" s="152">
        <v>5585870</v>
      </c>
      <c r="I51" s="153">
        <f>IFERROR(G51/$D$51,"-")</f>
        <v>0.33157894736842103</v>
      </c>
      <c r="J51" s="153">
        <f t="shared" si="5"/>
        <v>0.62376237623762376</v>
      </c>
      <c r="K51" s="180">
        <f t="shared" si="6"/>
        <v>88664.60317460318</v>
      </c>
      <c r="L51" s="388">
        <f>BT12</f>
        <v>598</v>
      </c>
      <c r="M51" s="250" t="s">
        <v>143</v>
      </c>
      <c r="N51" s="144">
        <v>295</v>
      </c>
      <c r="O51" s="152">
        <v>172</v>
      </c>
      <c r="P51" s="152">
        <v>17290430</v>
      </c>
      <c r="Q51" s="153">
        <f>IFERROR(O51/$L$51,"-")</f>
        <v>0.28762541806020064</v>
      </c>
      <c r="R51" s="153">
        <f t="shared" si="7"/>
        <v>0.58305084745762714</v>
      </c>
      <c r="S51" s="148">
        <f t="shared" si="8"/>
        <v>100525.75581395348</v>
      </c>
      <c r="T51" s="388">
        <f>BU12</f>
        <v>38694</v>
      </c>
      <c r="U51" s="250" t="s">
        <v>143</v>
      </c>
      <c r="V51" s="144">
        <v>18325</v>
      </c>
      <c r="W51" s="152">
        <v>11112</v>
      </c>
      <c r="X51" s="152">
        <v>780521080</v>
      </c>
      <c r="Y51" s="153">
        <f>IFERROR(W51/$T$51,"-")</f>
        <v>0.28717630640409364</v>
      </c>
      <c r="Z51" s="153">
        <f t="shared" si="10"/>
        <v>0.60638472032742152</v>
      </c>
      <c r="AA51" s="148">
        <f t="shared" si="11"/>
        <v>70241.277897768174</v>
      </c>
      <c r="AB51" s="388">
        <f>BV12</f>
        <v>30442</v>
      </c>
      <c r="AC51" s="250" t="s">
        <v>143</v>
      </c>
      <c r="AD51" s="144">
        <v>15716</v>
      </c>
      <c r="AE51" s="152">
        <v>9350</v>
      </c>
      <c r="AF51" s="152">
        <v>701879960</v>
      </c>
      <c r="AG51" s="153">
        <f>IFERROR(AE51/$AB$51,"-")</f>
        <v>0.3071414493134485</v>
      </c>
      <c r="AH51" s="153">
        <f t="shared" si="12"/>
        <v>0.59493509798931021</v>
      </c>
      <c r="AI51" s="148">
        <f t="shared" si="13"/>
        <v>75067.375401069512</v>
      </c>
      <c r="AJ51" s="388">
        <f>BW12</f>
        <v>19362</v>
      </c>
      <c r="AK51" s="250" t="s">
        <v>143</v>
      </c>
      <c r="AL51" s="144">
        <v>9484</v>
      </c>
      <c r="AM51" s="152">
        <v>5161</v>
      </c>
      <c r="AN51" s="152">
        <v>409671940</v>
      </c>
      <c r="AO51" s="153">
        <f>IFERROR(AM51/$AJ$51,"-")</f>
        <v>0.26655304204111147</v>
      </c>
      <c r="AP51" s="153">
        <f t="shared" si="26"/>
        <v>0.54417967102488407</v>
      </c>
      <c r="AQ51" s="148">
        <f t="shared" si="15"/>
        <v>79378.403410191822</v>
      </c>
      <c r="AR51" s="388">
        <f>BX12</f>
        <v>9342</v>
      </c>
      <c r="AS51" s="250" t="s">
        <v>143</v>
      </c>
      <c r="AT51" s="144">
        <v>4095</v>
      </c>
      <c r="AU51" s="152">
        <v>2052</v>
      </c>
      <c r="AV51" s="152">
        <v>175308920</v>
      </c>
      <c r="AW51" s="153">
        <f>IFERROR(AU51/$AR$51,"-")</f>
        <v>0.21965317919075145</v>
      </c>
      <c r="AX51" s="153">
        <f t="shared" si="17"/>
        <v>0.50109890109890109</v>
      </c>
      <c r="AY51" s="148">
        <f t="shared" si="18"/>
        <v>85433.196881091615</v>
      </c>
      <c r="AZ51" s="388">
        <f>BY12</f>
        <v>3412</v>
      </c>
      <c r="BA51" s="250" t="s">
        <v>143</v>
      </c>
      <c r="BB51" s="144">
        <v>1145</v>
      </c>
      <c r="BC51" s="152">
        <v>527</v>
      </c>
      <c r="BD51" s="152">
        <v>49300260</v>
      </c>
      <c r="BE51" s="153">
        <f>IFERROR(BC51/$AZ$51,"-")</f>
        <v>0.15445486518171161</v>
      </c>
      <c r="BF51" s="153">
        <f t="shared" si="19"/>
        <v>0.46026200873362444</v>
      </c>
      <c r="BG51" s="148">
        <f t="shared" si="25"/>
        <v>93548.880455407969</v>
      </c>
      <c r="BH51" s="388">
        <f>BZ12</f>
        <v>102040</v>
      </c>
      <c r="BI51" s="250" t="s">
        <v>143</v>
      </c>
      <c r="BJ51" s="144">
        <f t="shared" si="20"/>
        <v>49161</v>
      </c>
      <c r="BK51" s="152">
        <f t="shared" si="2"/>
        <v>28437</v>
      </c>
      <c r="BL51" s="152">
        <f t="shared" si="3"/>
        <v>2139558460</v>
      </c>
      <c r="BM51" s="153">
        <f>IFERROR(BK51/$BH$51,"-")</f>
        <v>0.27868482947863582</v>
      </c>
      <c r="BN51" s="153">
        <f t="shared" si="22"/>
        <v>0.5784463294074571</v>
      </c>
      <c r="BO51" s="148">
        <f t="shared" si="23"/>
        <v>75238.543446917742</v>
      </c>
    </row>
    <row r="52" spans="2:67" s="87" customFormat="1">
      <c r="B52" s="390"/>
      <c r="C52" s="392"/>
      <c r="D52" s="380"/>
      <c r="E52" s="251" t="s">
        <v>192</v>
      </c>
      <c r="F52" s="145">
        <v>77</v>
      </c>
      <c r="G52" s="154">
        <v>50</v>
      </c>
      <c r="H52" s="154">
        <v>3545630</v>
      </c>
      <c r="I52" s="155">
        <f t="shared" ref="I52:I61" si="52">IFERROR(G52/$D$51,"-")</f>
        <v>0.26315789473684209</v>
      </c>
      <c r="J52" s="155">
        <f t="shared" si="5"/>
        <v>0.64935064935064934</v>
      </c>
      <c r="K52" s="181">
        <f t="shared" si="6"/>
        <v>70912.600000000006</v>
      </c>
      <c r="L52" s="380"/>
      <c r="M52" s="251" t="s">
        <v>192</v>
      </c>
      <c r="N52" s="145">
        <v>246</v>
      </c>
      <c r="O52" s="154">
        <v>151</v>
      </c>
      <c r="P52" s="154">
        <v>15638180</v>
      </c>
      <c r="Q52" s="155">
        <f t="shared" ref="Q52:Q61" si="53">IFERROR(O52/$L$51,"-")</f>
        <v>0.25250836120401338</v>
      </c>
      <c r="R52" s="155">
        <f t="shared" si="7"/>
        <v>0.61382113821138207</v>
      </c>
      <c r="S52" s="149">
        <f t="shared" si="8"/>
        <v>103564.1059602649</v>
      </c>
      <c r="T52" s="380"/>
      <c r="U52" s="251" t="s">
        <v>192</v>
      </c>
      <c r="V52" s="145">
        <v>17167</v>
      </c>
      <c r="W52" s="154">
        <v>10505</v>
      </c>
      <c r="X52" s="154">
        <v>706651260</v>
      </c>
      <c r="Y52" s="155">
        <f t="shared" ref="Y52:Y61" si="54">IFERROR(W52/$T$51,"-")</f>
        <v>0.27148911976016954</v>
      </c>
      <c r="Z52" s="155">
        <f t="shared" si="10"/>
        <v>0.611929865439506</v>
      </c>
      <c r="AA52" s="149">
        <f t="shared" si="11"/>
        <v>67268.087577344122</v>
      </c>
      <c r="AB52" s="380"/>
      <c r="AC52" s="251" t="s">
        <v>192</v>
      </c>
      <c r="AD52" s="145">
        <v>13845</v>
      </c>
      <c r="AE52" s="154">
        <v>8332</v>
      </c>
      <c r="AF52" s="154">
        <v>600663780</v>
      </c>
      <c r="AG52" s="155">
        <f t="shared" ref="AG52:AG61" si="55">IFERROR(AE52/$AB$51,"-")</f>
        <v>0.27370080809408054</v>
      </c>
      <c r="AH52" s="155">
        <f t="shared" si="12"/>
        <v>0.6018057060310581</v>
      </c>
      <c r="AI52" s="149">
        <f t="shared" si="13"/>
        <v>72091.188190110421</v>
      </c>
      <c r="AJ52" s="380"/>
      <c r="AK52" s="251" t="s">
        <v>192</v>
      </c>
      <c r="AL52" s="145">
        <v>7780</v>
      </c>
      <c r="AM52" s="154">
        <v>4296</v>
      </c>
      <c r="AN52" s="154">
        <v>322504270</v>
      </c>
      <c r="AO52" s="155">
        <f t="shared" ref="AO52:AO61" si="56">IFERROR(AM52/$AJ$51,"-")</f>
        <v>0.22187790517508521</v>
      </c>
      <c r="AP52" s="155">
        <f t="shared" si="26"/>
        <v>0.55218508997429305</v>
      </c>
      <c r="AQ52" s="149">
        <f t="shared" si="15"/>
        <v>75070.826350093106</v>
      </c>
      <c r="AR52" s="380"/>
      <c r="AS52" s="251" t="s">
        <v>192</v>
      </c>
      <c r="AT52" s="145">
        <v>2941</v>
      </c>
      <c r="AU52" s="154">
        <v>1498</v>
      </c>
      <c r="AV52" s="154">
        <v>126522740</v>
      </c>
      <c r="AW52" s="155">
        <f t="shared" ref="AW52:AW61" si="57">IFERROR(AU52/$AR$51,"-")</f>
        <v>0.16035110254763435</v>
      </c>
      <c r="AX52" s="155">
        <f t="shared" si="17"/>
        <v>0.50935056103366205</v>
      </c>
      <c r="AY52" s="149">
        <f t="shared" si="18"/>
        <v>84461.108144192258</v>
      </c>
      <c r="AZ52" s="380"/>
      <c r="BA52" s="251" t="s">
        <v>192</v>
      </c>
      <c r="BB52" s="145">
        <v>670</v>
      </c>
      <c r="BC52" s="154">
        <v>318</v>
      </c>
      <c r="BD52" s="154">
        <v>30834590</v>
      </c>
      <c r="BE52" s="155">
        <f t="shared" ref="BE52:BE61" si="58">IFERROR(BC52/$AZ$51,"-")</f>
        <v>9.3200468933177016E-2</v>
      </c>
      <c r="BF52" s="155">
        <f t="shared" si="19"/>
        <v>0.47462686567164181</v>
      </c>
      <c r="BG52" s="149">
        <f t="shared" si="25"/>
        <v>96964.119496855346</v>
      </c>
      <c r="BH52" s="380"/>
      <c r="BI52" s="251" t="s">
        <v>192</v>
      </c>
      <c r="BJ52" s="145">
        <f t="shared" si="20"/>
        <v>42726</v>
      </c>
      <c r="BK52" s="154">
        <f t="shared" si="2"/>
        <v>25150</v>
      </c>
      <c r="BL52" s="154">
        <f t="shared" si="3"/>
        <v>1806360450</v>
      </c>
      <c r="BM52" s="155">
        <f t="shared" ref="BM52:BM61" si="59">IFERROR(BK52/$BH$51,"-")</f>
        <v>0.24647197177577421</v>
      </c>
      <c r="BN52" s="155">
        <f t="shared" si="22"/>
        <v>0.58863455507185325</v>
      </c>
      <c r="BO52" s="149">
        <f t="shared" si="23"/>
        <v>71823.477137176931</v>
      </c>
    </row>
    <row r="53" spans="2:67" s="87" customFormat="1">
      <c r="B53" s="390"/>
      <c r="C53" s="392"/>
      <c r="D53" s="380"/>
      <c r="E53" s="252" t="s">
        <v>142</v>
      </c>
      <c r="F53" s="145">
        <v>107</v>
      </c>
      <c r="G53" s="154">
        <v>61</v>
      </c>
      <c r="H53" s="154">
        <v>4769580</v>
      </c>
      <c r="I53" s="155">
        <f t="shared" si="52"/>
        <v>0.32105263157894737</v>
      </c>
      <c r="J53" s="155">
        <f t="shared" si="5"/>
        <v>0.57009345794392519</v>
      </c>
      <c r="K53" s="181">
        <f t="shared" si="6"/>
        <v>78189.836065573763</v>
      </c>
      <c r="L53" s="380"/>
      <c r="M53" s="252" t="s">
        <v>142</v>
      </c>
      <c r="N53" s="145">
        <v>379</v>
      </c>
      <c r="O53" s="154">
        <v>217</v>
      </c>
      <c r="P53" s="154">
        <v>20553830</v>
      </c>
      <c r="Q53" s="155">
        <f t="shared" si="53"/>
        <v>0.36287625418060199</v>
      </c>
      <c r="R53" s="155">
        <f t="shared" si="7"/>
        <v>0.57255936675461738</v>
      </c>
      <c r="S53" s="149">
        <f t="shared" si="8"/>
        <v>94718.11059907834</v>
      </c>
      <c r="T53" s="380"/>
      <c r="U53" s="252" t="s">
        <v>142</v>
      </c>
      <c r="V53" s="145">
        <v>23515</v>
      </c>
      <c r="W53" s="154">
        <v>14038</v>
      </c>
      <c r="X53" s="154">
        <v>968648620</v>
      </c>
      <c r="Y53" s="155">
        <f t="shared" si="54"/>
        <v>0.36279526541582674</v>
      </c>
      <c r="Z53" s="155">
        <f t="shared" si="10"/>
        <v>0.59698065064852224</v>
      </c>
      <c r="AA53" s="149">
        <f t="shared" si="11"/>
        <v>69001.896281521578</v>
      </c>
      <c r="AB53" s="380"/>
      <c r="AC53" s="252" t="s">
        <v>142</v>
      </c>
      <c r="AD53" s="145">
        <v>20450</v>
      </c>
      <c r="AE53" s="154">
        <v>12107</v>
      </c>
      <c r="AF53" s="154">
        <v>905658850</v>
      </c>
      <c r="AG53" s="155">
        <f t="shared" si="55"/>
        <v>0.39770711516983115</v>
      </c>
      <c r="AH53" s="155">
        <f t="shared" si="12"/>
        <v>0.59202933985330075</v>
      </c>
      <c r="AI53" s="149">
        <f t="shared" si="13"/>
        <v>74804.563475675226</v>
      </c>
      <c r="AJ53" s="380"/>
      <c r="AK53" s="252" t="s">
        <v>142</v>
      </c>
      <c r="AL53" s="145">
        <v>13622</v>
      </c>
      <c r="AM53" s="154">
        <v>7368</v>
      </c>
      <c r="AN53" s="154">
        <v>592489770</v>
      </c>
      <c r="AO53" s="155">
        <f t="shared" si="56"/>
        <v>0.38053920049581652</v>
      </c>
      <c r="AP53" s="155">
        <f t="shared" si="26"/>
        <v>0.54088973718984001</v>
      </c>
      <c r="AQ53" s="149">
        <f t="shared" si="15"/>
        <v>80413.921009771992</v>
      </c>
      <c r="AR53" s="380"/>
      <c r="AS53" s="252" t="s">
        <v>142</v>
      </c>
      <c r="AT53" s="145">
        <v>6470</v>
      </c>
      <c r="AU53" s="154">
        <v>3205</v>
      </c>
      <c r="AV53" s="154">
        <v>286032010</v>
      </c>
      <c r="AW53" s="155">
        <f t="shared" si="57"/>
        <v>0.34307428816099339</v>
      </c>
      <c r="AX53" s="155">
        <f t="shared" si="17"/>
        <v>0.49536321483771251</v>
      </c>
      <c r="AY53" s="149">
        <f t="shared" si="18"/>
        <v>89245.55694227769</v>
      </c>
      <c r="AZ53" s="380"/>
      <c r="BA53" s="252" t="s">
        <v>142</v>
      </c>
      <c r="BB53" s="145">
        <v>2134</v>
      </c>
      <c r="BC53" s="154">
        <v>1019</v>
      </c>
      <c r="BD53" s="154">
        <v>103016640</v>
      </c>
      <c r="BE53" s="155">
        <f t="shared" si="58"/>
        <v>0.29865181711606098</v>
      </c>
      <c r="BF53" s="155">
        <f t="shared" si="19"/>
        <v>0.4775070290534208</v>
      </c>
      <c r="BG53" s="149">
        <f t="shared" si="25"/>
        <v>101095.81943081452</v>
      </c>
      <c r="BH53" s="380"/>
      <c r="BI53" s="252" t="s">
        <v>142</v>
      </c>
      <c r="BJ53" s="145">
        <f t="shared" si="20"/>
        <v>66677</v>
      </c>
      <c r="BK53" s="154">
        <f t="shared" si="2"/>
        <v>38015</v>
      </c>
      <c r="BL53" s="154">
        <f t="shared" si="3"/>
        <v>2881169300</v>
      </c>
      <c r="BM53" s="155">
        <f t="shared" si="59"/>
        <v>0.37254998039984322</v>
      </c>
      <c r="BN53" s="155">
        <f t="shared" si="22"/>
        <v>0.57013662882253247</v>
      </c>
      <c r="BO53" s="149">
        <f t="shared" si="23"/>
        <v>75790.32750230172</v>
      </c>
    </row>
    <row r="54" spans="2:67" s="87" customFormat="1">
      <c r="B54" s="390"/>
      <c r="C54" s="392"/>
      <c r="D54" s="380"/>
      <c r="E54" s="252" t="s">
        <v>151</v>
      </c>
      <c r="F54" s="145">
        <v>41</v>
      </c>
      <c r="G54" s="154">
        <v>26</v>
      </c>
      <c r="H54" s="154">
        <v>2084350</v>
      </c>
      <c r="I54" s="155">
        <f t="shared" si="52"/>
        <v>0.1368421052631579</v>
      </c>
      <c r="J54" s="155">
        <f t="shared" si="5"/>
        <v>0.63414634146341464</v>
      </c>
      <c r="K54" s="181">
        <f t="shared" si="6"/>
        <v>80167.307692307688</v>
      </c>
      <c r="L54" s="380"/>
      <c r="M54" s="252" t="s">
        <v>151</v>
      </c>
      <c r="N54" s="145">
        <v>142</v>
      </c>
      <c r="O54" s="154">
        <v>89</v>
      </c>
      <c r="P54" s="154">
        <v>8804330</v>
      </c>
      <c r="Q54" s="155">
        <f t="shared" si="53"/>
        <v>0.1488294314381271</v>
      </c>
      <c r="R54" s="155">
        <f t="shared" si="7"/>
        <v>0.62676056338028174</v>
      </c>
      <c r="S54" s="149">
        <f t="shared" si="8"/>
        <v>98925.056179775274</v>
      </c>
      <c r="T54" s="380"/>
      <c r="U54" s="252" t="s">
        <v>151</v>
      </c>
      <c r="V54" s="145">
        <v>7214</v>
      </c>
      <c r="W54" s="154">
        <v>4444</v>
      </c>
      <c r="X54" s="154">
        <v>314645670</v>
      </c>
      <c r="Y54" s="155">
        <f t="shared" si="54"/>
        <v>0.11484984752157958</v>
      </c>
      <c r="Z54" s="155">
        <f t="shared" si="10"/>
        <v>0.61602439700582201</v>
      </c>
      <c r="AA54" s="149">
        <f t="shared" si="11"/>
        <v>70802.355985598566</v>
      </c>
      <c r="AB54" s="380"/>
      <c r="AC54" s="252" t="s">
        <v>151</v>
      </c>
      <c r="AD54" s="145">
        <v>7162</v>
      </c>
      <c r="AE54" s="154">
        <v>4341</v>
      </c>
      <c r="AF54" s="154">
        <v>329906360</v>
      </c>
      <c r="AG54" s="155">
        <f t="shared" si="55"/>
        <v>0.14259904079889626</v>
      </c>
      <c r="AH54" s="155">
        <f t="shared" si="12"/>
        <v>0.60611561016475846</v>
      </c>
      <c r="AI54" s="149">
        <f t="shared" si="13"/>
        <v>75997.779313522231</v>
      </c>
      <c r="AJ54" s="380"/>
      <c r="AK54" s="252" t="s">
        <v>151</v>
      </c>
      <c r="AL54" s="145">
        <v>5026</v>
      </c>
      <c r="AM54" s="154">
        <v>2795</v>
      </c>
      <c r="AN54" s="154">
        <v>223481340</v>
      </c>
      <c r="AO54" s="155">
        <f t="shared" si="56"/>
        <v>0.14435492201218883</v>
      </c>
      <c r="AP54" s="155">
        <f t="shared" si="26"/>
        <v>0.55610823716673297</v>
      </c>
      <c r="AQ54" s="149">
        <f t="shared" si="15"/>
        <v>79957.545617173528</v>
      </c>
      <c r="AR54" s="380"/>
      <c r="AS54" s="252" t="s">
        <v>151</v>
      </c>
      <c r="AT54" s="145">
        <v>2465</v>
      </c>
      <c r="AU54" s="154">
        <v>1255</v>
      </c>
      <c r="AV54" s="154">
        <v>116669160</v>
      </c>
      <c r="AW54" s="155">
        <f t="shared" si="57"/>
        <v>0.13433954185399272</v>
      </c>
      <c r="AX54" s="155">
        <f t="shared" si="17"/>
        <v>0.50912778904665312</v>
      </c>
      <c r="AY54" s="149">
        <f t="shared" si="18"/>
        <v>92963.474103585657</v>
      </c>
      <c r="AZ54" s="380"/>
      <c r="BA54" s="252" t="s">
        <v>151</v>
      </c>
      <c r="BB54" s="145">
        <v>844</v>
      </c>
      <c r="BC54" s="154">
        <v>417</v>
      </c>
      <c r="BD54" s="154">
        <v>42654270</v>
      </c>
      <c r="BE54" s="155">
        <f t="shared" si="58"/>
        <v>0.12221570926143024</v>
      </c>
      <c r="BF54" s="155">
        <f t="shared" si="19"/>
        <v>0.49407582938388628</v>
      </c>
      <c r="BG54" s="149">
        <f t="shared" si="25"/>
        <v>102288.41726618705</v>
      </c>
      <c r="BH54" s="380"/>
      <c r="BI54" s="252" t="s">
        <v>151</v>
      </c>
      <c r="BJ54" s="145">
        <f t="shared" si="20"/>
        <v>22894</v>
      </c>
      <c r="BK54" s="154">
        <f t="shared" si="2"/>
        <v>13367</v>
      </c>
      <c r="BL54" s="154">
        <f t="shared" si="3"/>
        <v>1038245480</v>
      </c>
      <c r="BM54" s="155">
        <f t="shared" si="59"/>
        <v>0.13099764798118385</v>
      </c>
      <c r="BN54" s="155">
        <f t="shared" si="22"/>
        <v>0.58386476806150078</v>
      </c>
      <c r="BO54" s="149">
        <f t="shared" si="23"/>
        <v>77672.288471609194</v>
      </c>
    </row>
    <row r="55" spans="2:67" s="87" customFormat="1">
      <c r="B55" s="390"/>
      <c r="C55" s="392"/>
      <c r="D55" s="380"/>
      <c r="E55" s="252" t="s">
        <v>170</v>
      </c>
      <c r="F55" s="145">
        <v>53</v>
      </c>
      <c r="G55" s="154">
        <v>33</v>
      </c>
      <c r="H55" s="154">
        <v>2520450</v>
      </c>
      <c r="I55" s="155">
        <f t="shared" si="52"/>
        <v>0.1736842105263158</v>
      </c>
      <c r="J55" s="155">
        <f t="shared" si="5"/>
        <v>0.62264150943396224</v>
      </c>
      <c r="K55" s="181">
        <f t="shared" si="6"/>
        <v>76377.272727272721</v>
      </c>
      <c r="L55" s="380"/>
      <c r="M55" s="252" t="s">
        <v>170</v>
      </c>
      <c r="N55" s="145">
        <v>196</v>
      </c>
      <c r="O55" s="154">
        <v>106</v>
      </c>
      <c r="P55" s="154">
        <v>11716200</v>
      </c>
      <c r="Q55" s="155">
        <f t="shared" si="53"/>
        <v>0.17725752508361203</v>
      </c>
      <c r="R55" s="155">
        <f t="shared" si="7"/>
        <v>0.54081632653061229</v>
      </c>
      <c r="S55" s="149">
        <f t="shared" si="8"/>
        <v>110530.18867924529</v>
      </c>
      <c r="T55" s="380"/>
      <c r="U55" s="252" t="s">
        <v>170</v>
      </c>
      <c r="V55" s="145">
        <v>8595</v>
      </c>
      <c r="W55" s="154">
        <v>5344</v>
      </c>
      <c r="X55" s="154">
        <v>390655340</v>
      </c>
      <c r="Y55" s="155">
        <f t="shared" si="54"/>
        <v>0.13810926758670594</v>
      </c>
      <c r="Z55" s="155">
        <f t="shared" si="10"/>
        <v>0.62175683536940085</v>
      </c>
      <c r="AA55" s="149">
        <f t="shared" si="11"/>
        <v>73101.672904191611</v>
      </c>
      <c r="AB55" s="380"/>
      <c r="AC55" s="252" t="s">
        <v>170</v>
      </c>
      <c r="AD55" s="145">
        <v>8599</v>
      </c>
      <c r="AE55" s="154">
        <v>5227</v>
      </c>
      <c r="AF55" s="154">
        <v>404441170</v>
      </c>
      <c r="AG55" s="155">
        <f t="shared" si="55"/>
        <v>0.17170356743972143</v>
      </c>
      <c r="AH55" s="155">
        <f t="shared" si="12"/>
        <v>0.60786137923014305</v>
      </c>
      <c r="AI55" s="149">
        <f t="shared" si="13"/>
        <v>77375.391237803706</v>
      </c>
      <c r="AJ55" s="380"/>
      <c r="AK55" s="252" t="s">
        <v>170</v>
      </c>
      <c r="AL55" s="145">
        <v>5976</v>
      </c>
      <c r="AM55" s="154">
        <v>3439</v>
      </c>
      <c r="AN55" s="154">
        <v>294633950</v>
      </c>
      <c r="AO55" s="155">
        <f t="shared" si="56"/>
        <v>0.17761594876562339</v>
      </c>
      <c r="AP55" s="155">
        <f t="shared" si="26"/>
        <v>0.57546854082998666</v>
      </c>
      <c r="AQ55" s="149">
        <f t="shared" si="15"/>
        <v>85674.30939226519</v>
      </c>
      <c r="AR55" s="380"/>
      <c r="AS55" s="252" t="s">
        <v>170</v>
      </c>
      <c r="AT55" s="145">
        <v>2728</v>
      </c>
      <c r="AU55" s="154">
        <v>1433</v>
      </c>
      <c r="AV55" s="154">
        <v>135113210</v>
      </c>
      <c r="AW55" s="155">
        <f t="shared" si="57"/>
        <v>0.15339327767073432</v>
      </c>
      <c r="AX55" s="155">
        <f t="shared" si="17"/>
        <v>0.52529325513196479</v>
      </c>
      <c r="AY55" s="149">
        <f t="shared" si="18"/>
        <v>94286.957431960924</v>
      </c>
      <c r="AZ55" s="380"/>
      <c r="BA55" s="252" t="s">
        <v>170</v>
      </c>
      <c r="BB55" s="145">
        <v>900</v>
      </c>
      <c r="BC55" s="154">
        <v>461</v>
      </c>
      <c r="BD55" s="154">
        <v>50784790</v>
      </c>
      <c r="BE55" s="155">
        <f t="shared" si="58"/>
        <v>0.13511137162954279</v>
      </c>
      <c r="BF55" s="155">
        <f t="shared" si="19"/>
        <v>0.51222222222222225</v>
      </c>
      <c r="BG55" s="149">
        <f t="shared" si="25"/>
        <v>110162.23427331887</v>
      </c>
      <c r="BH55" s="380"/>
      <c r="BI55" s="252" t="s">
        <v>170</v>
      </c>
      <c r="BJ55" s="145">
        <f t="shared" si="20"/>
        <v>27047</v>
      </c>
      <c r="BK55" s="154">
        <f t="shared" si="2"/>
        <v>16043</v>
      </c>
      <c r="BL55" s="154">
        <f t="shared" si="3"/>
        <v>1289865110</v>
      </c>
      <c r="BM55" s="155">
        <f t="shared" si="59"/>
        <v>0.15722265778126224</v>
      </c>
      <c r="BN55" s="155">
        <f t="shared" si="22"/>
        <v>0.59315266018412394</v>
      </c>
      <c r="BO55" s="149">
        <f t="shared" si="23"/>
        <v>80400.493049928322</v>
      </c>
    </row>
    <row r="56" spans="2:67" s="87" customFormat="1">
      <c r="B56" s="390"/>
      <c r="C56" s="392"/>
      <c r="D56" s="380"/>
      <c r="E56" s="252" t="s">
        <v>171</v>
      </c>
      <c r="F56" s="145">
        <v>29</v>
      </c>
      <c r="G56" s="154">
        <v>17</v>
      </c>
      <c r="H56" s="154">
        <v>1043940</v>
      </c>
      <c r="I56" s="155">
        <f t="shared" si="52"/>
        <v>8.9473684210526316E-2</v>
      </c>
      <c r="J56" s="155">
        <f t="shared" si="5"/>
        <v>0.58620689655172409</v>
      </c>
      <c r="K56" s="181">
        <f t="shared" si="6"/>
        <v>61408.23529411765</v>
      </c>
      <c r="L56" s="380"/>
      <c r="M56" s="252" t="s">
        <v>171</v>
      </c>
      <c r="N56" s="145">
        <v>102</v>
      </c>
      <c r="O56" s="154">
        <v>54</v>
      </c>
      <c r="P56" s="154">
        <v>5163780</v>
      </c>
      <c r="Q56" s="155">
        <f t="shared" si="53"/>
        <v>9.0301003344481601E-2</v>
      </c>
      <c r="R56" s="155">
        <f t="shared" si="7"/>
        <v>0.52941176470588236</v>
      </c>
      <c r="S56" s="149">
        <f t="shared" si="8"/>
        <v>95625.555555555562</v>
      </c>
      <c r="T56" s="380"/>
      <c r="U56" s="252" t="s">
        <v>171</v>
      </c>
      <c r="V56" s="145">
        <v>4716</v>
      </c>
      <c r="W56" s="154">
        <v>3120</v>
      </c>
      <c r="X56" s="154">
        <v>218833180</v>
      </c>
      <c r="Y56" s="155">
        <f t="shared" si="54"/>
        <v>8.063265622577144E-2</v>
      </c>
      <c r="Z56" s="155">
        <f t="shared" si="10"/>
        <v>0.66157760814249367</v>
      </c>
      <c r="AA56" s="149">
        <f t="shared" si="11"/>
        <v>70138.83974358975</v>
      </c>
      <c r="AB56" s="380"/>
      <c r="AC56" s="252" t="s">
        <v>171</v>
      </c>
      <c r="AD56" s="145">
        <v>4284</v>
      </c>
      <c r="AE56" s="154">
        <v>2769</v>
      </c>
      <c r="AF56" s="154">
        <v>196879090</v>
      </c>
      <c r="AG56" s="155">
        <f t="shared" si="55"/>
        <v>9.0959858090795612E-2</v>
      </c>
      <c r="AH56" s="155">
        <f t="shared" si="12"/>
        <v>0.64635854341736698</v>
      </c>
      <c r="AI56" s="149">
        <f t="shared" si="13"/>
        <v>71101.152040447821</v>
      </c>
      <c r="AJ56" s="380"/>
      <c r="AK56" s="252" t="s">
        <v>171</v>
      </c>
      <c r="AL56" s="145">
        <v>2416</v>
      </c>
      <c r="AM56" s="154">
        <v>1409</v>
      </c>
      <c r="AN56" s="154">
        <v>105069470</v>
      </c>
      <c r="AO56" s="155">
        <f t="shared" si="56"/>
        <v>7.2771407912405744E-2</v>
      </c>
      <c r="AP56" s="155">
        <f t="shared" si="26"/>
        <v>0.58319536423841056</v>
      </c>
      <c r="AQ56" s="149">
        <f t="shared" si="15"/>
        <v>74570.241305890697</v>
      </c>
      <c r="AR56" s="380"/>
      <c r="AS56" s="252" t="s">
        <v>171</v>
      </c>
      <c r="AT56" s="145">
        <v>899</v>
      </c>
      <c r="AU56" s="154">
        <v>469</v>
      </c>
      <c r="AV56" s="154">
        <v>35306480</v>
      </c>
      <c r="AW56" s="155">
        <f t="shared" si="57"/>
        <v>5.0203382573324767E-2</v>
      </c>
      <c r="AX56" s="155">
        <f t="shared" si="17"/>
        <v>0.52169076751946608</v>
      </c>
      <c r="AY56" s="149">
        <f t="shared" si="18"/>
        <v>75280.341151385932</v>
      </c>
      <c r="AZ56" s="380"/>
      <c r="BA56" s="252" t="s">
        <v>171</v>
      </c>
      <c r="BB56" s="145">
        <v>196</v>
      </c>
      <c r="BC56" s="154">
        <v>107</v>
      </c>
      <c r="BD56" s="154">
        <v>9435990</v>
      </c>
      <c r="BE56" s="155">
        <f t="shared" si="58"/>
        <v>3.1359906213364597E-2</v>
      </c>
      <c r="BF56" s="155">
        <f t="shared" si="19"/>
        <v>0.54591836734693877</v>
      </c>
      <c r="BG56" s="149">
        <f t="shared" si="25"/>
        <v>88186.822429906548</v>
      </c>
      <c r="BH56" s="380"/>
      <c r="BI56" s="252" t="s">
        <v>171</v>
      </c>
      <c r="BJ56" s="145">
        <f t="shared" si="20"/>
        <v>12642</v>
      </c>
      <c r="BK56" s="154">
        <f t="shared" si="2"/>
        <v>7945</v>
      </c>
      <c r="BL56" s="154">
        <f t="shared" si="3"/>
        <v>571731930</v>
      </c>
      <c r="BM56" s="155">
        <f t="shared" si="59"/>
        <v>7.7861622892983137E-2</v>
      </c>
      <c r="BN56" s="155">
        <f t="shared" si="22"/>
        <v>0.62846068660022147</v>
      </c>
      <c r="BO56" s="149">
        <f t="shared" si="23"/>
        <v>71961.224669603529</v>
      </c>
    </row>
    <row r="57" spans="2:67" s="87" customFormat="1">
      <c r="B57" s="390"/>
      <c r="C57" s="392"/>
      <c r="D57" s="380"/>
      <c r="E57" s="252" t="s">
        <v>172</v>
      </c>
      <c r="F57" s="145">
        <v>31</v>
      </c>
      <c r="G57" s="154">
        <v>17</v>
      </c>
      <c r="H57" s="154">
        <v>1155100</v>
      </c>
      <c r="I57" s="155">
        <f t="shared" si="52"/>
        <v>8.9473684210526316E-2</v>
      </c>
      <c r="J57" s="155">
        <f t="shared" si="5"/>
        <v>0.54838709677419351</v>
      </c>
      <c r="K57" s="181">
        <f t="shared" si="6"/>
        <v>67947.058823529413</v>
      </c>
      <c r="L57" s="380"/>
      <c r="M57" s="252" t="s">
        <v>172</v>
      </c>
      <c r="N57" s="145">
        <v>92</v>
      </c>
      <c r="O57" s="154">
        <v>51</v>
      </c>
      <c r="P57" s="154">
        <v>5007320</v>
      </c>
      <c r="Q57" s="155">
        <f t="shared" si="53"/>
        <v>8.5284280936454848E-2</v>
      </c>
      <c r="R57" s="155">
        <f t="shared" si="7"/>
        <v>0.55434782608695654</v>
      </c>
      <c r="S57" s="149">
        <f t="shared" si="8"/>
        <v>98182.745098039217</v>
      </c>
      <c r="T57" s="380"/>
      <c r="U57" s="252" t="s">
        <v>172</v>
      </c>
      <c r="V57" s="145">
        <v>2026</v>
      </c>
      <c r="W57" s="154">
        <v>1149</v>
      </c>
      <c r="X57" s="154">
        <v>81684880</v>
      </c>
      <c r="Y57" s="155">
        <f t="shared" si="54"/>
        <v>2.9694526283144673E-2</v>
      </c>
      <c r="Z57" s="155">
        <f t="shared" si="10"/>
        <v>0.56712734452122404</v>
      </c>
      <c r="AA57" s="149">
        <f t="shared" si="11"/>
        <v>71092.149695387299</v>
      </c>
      <c r="AB57" s="380"/>
      <c r="AC57" s="252" t="s">
        <v>172</v>
      </c>
      <c r="AD57" s="145">
        <v>2170</v>
      </c>
      <c r="AE57" s="154">
        <v>1210</v>
      </c>
      <c r="AF57" s="154">
        <v>97129620</v>
      </c>
      <c r="AG57" s="155">
        <f t="shared" si="55"/>
        <v>3.9747716969975692E-2</v>
      </c>
      <c r="AH57" s="155">
        <f>IFERROR(AE57/AD57,"-")</f>
        <v>0.55760368663594473</v>
      </c>
      <c r="AI57" s="149">
        <f>IFERROR(AF57/AE57,"-")</f>
        <v>80272.413223140495</v>
      </c>
      <c r="AJ57" s="380"/>
      <c r="AK57" s="252" t="s">
        <v>172</v>
      </c>
      <c r="AL57" s="145">
        <v>1847</v>
      </c>
      <c r="AM57" s="154">
        <v>993</v>
      </c>
      <c r="AN57" s="154">
        <v>78161770</v>
      </c>
      <c r="AO57" s="155">
        <f t="shared" si="56"/>
        <v>5.128602417105671E-2</v>
      </c>
      <c r="AP57" s="155">
        <f t="shared" si="26"/>
        <v>0.5376285868976719</v>
      </c>
      <c r="AQ57" s="149">
        <f t="shared" si="15"/>
        <v>78712.759315206451</v>
      </c>
      <c r="AR57" s="380"/>
      <c r="AS57" s="252" t="s">
        <v>172</v>
      </c>
      <c r="AT57" s="145">
        <v>1039</v>
      </c>
      <c r="AU57" s="154">
        <v>508</v>
      </c>
      <c r="AV57" s="154">
        <v>43469680</v>
      </c>
      <c r="AW57" s="155">
        <f t="shared" si="57"/>
        <v>5.4378077499464786E-2</v>
      </c>
      <c r="AX57" s="155">
        <f t="shared" si="17"/>
        <v>0.48893166506256014</v>
      </c>
      <c r="AY57" s="149">
        <f t="shared" si="18"/>
        <v>85570.236220472434</v>
      </c>
      <c r="AZ57" s="380"/>
      <c r="BA57" s="252" t="s">
        <v>172</v>
      </c>
      <c r="BB57" s="145">
        <v>439</v>
      </c>
      <c r="BC57" s="154">
        <v>205</v>
      </c>
      <c r="BD57" s="154">
        <v>19394100</v>
      </c>
      <c r="BE57" s="155">
        <f t="shared" si="58"/>
        <v>6.00820633059789E-2</v>
      </c>
      <c r="BF57" s="155">
        <f t="shared" si="19"/>
        <v>0.46697038724373574</v>
      </c>
      <c r="BG57" s="149">
        <f t="shared" si="25"/>
        <v>94605.365853658543</v>
      </c>
      <c r="BH57" s="380"/>
      <c r="BI57" s="252" t="s">
        <v>172</v>
      </c>
      <c r="BJ57" s="145">
        <f t="shared" si="20"/>
        <v>7644</v>
      </c>
      <c r="BK57" s="154">
        <f t="shared" si="2"/>
        <v>4133</v>
      </c>
      <c r="BL57" s="154">
        <f t="shared" si="3"/>
        <v>326002470</v>
      </c>
      <c r="BM57" s="155">
        <f t="shared" si="59"/>
        <v>4.0503724029792236E-2</v>
      </c>
      <c r="BN57" s="155">
        <f t="shared" si="22"/>
        <v>0.54068550497121926</v>
      </c>
      <c r="BO57" s="149">
        <f t="shared" si="23"/>
        <v>78877.926445681107</v>
      </c>
    </row>
    <row r="58" spans="2:67" s="87" customFormat="1">
      <c r="B58" s="390"/>
      <c r="C58" s="392"/>
      <c r="D58" s="380"/>
      <c r="E58" s="252" t="s">
        <v>173</v>
      </c>
      <c r="F58" s="145">
        <v>21</v>
      </c>
      <c r="G58" s="154">
        <v>14</v>
      </c>
      <c r="H58" s="154">
        <v>1332830</v>
      </c>
      <c r="I58" s="155">
        <f t="shared" si="52"/>
        <v>7.3684210526315783E-2</v>
      </c>
      <c r="J58" s="155">
        <f t="shared" si="5"/>
        <v>0.66666666666666663</v>
      </c>
      <c r="K58" s="181">
        <f t="shared" si="6"/>
        <v>95202.142857142855</v>
      </c>
      <c r="L58" s="380"/>
      <c r="M58" s="252" t="s">
        <v>173</v>
      </c>
      <c r="N58" s="145">
        <v>66</v>
      </c>
      <c r="O58" s="154">
        <v>38</v>
      </c>
      <c r="P58" s="154">
        <v>3326720</v>
      </c>
      <c r="Q58" s="155">
        <f t="shared" si="53"/>
        <v>6.354515050167224E-2</v>
      </c>
      <c r="R58" s="155">
        <f t="shared" si="7"/>
        <v>0.5757575757575758</v>
      </c>
      <c r="S58" s="149">
        <f t="shared" si="8"/>
        <v>87545.263157894733</v>
      </c>
      <c r="T58" s="380"/>
      <c r="U58" s="252" t="s">
        <v>173</v>
      </c>
      <c r="V58" s="145">
        <v>2262</v>
      </c>
      <c r="W58" s="154">
        <v>1447</v>
      </c>
      <c r="X58" s="154">
        <v>113224890</v>
      </c>
      <c r="Y58" s="155">
        <f t="shared" si="54"/>
        <v>3.7395978704708739E-2</v>
      </c>
      <c r="Z58" s="155">
        <f t="shared" si="10"/>
        <v>0.6396993810786914</v>
      </c>
      <c r="AA58" s="149">
        <f t="shared" si="11"/>
        <v>78248.02349689012</v>
      </c>
      <c r="AB58" s="380"/>
      <c r="AC58" s="252" t="s">
        <v>173</v>
      </c>
      <c r="AD58" s="145">
        <v>2187</v>
      </c>
      <c r="AE58" s="154">
        <v>1346</v>
      </c>
      <c r="AF58" s="154">
        <v>112164090</v>
      </c>
      <c r="AG58" s="155">
        <f t="shared" si="55"/>
        <v>4.4215228959989486E-2</v>
      </c>
      <c r="AH58" s="155">
        <f t="shared" si="12"/>
        <v>0.61545496113397347</v>
      </c>
      <c r="AI58" s="149">
        <f t="shared" si="13"/>
        <v>83331.419019316498</v>
      </c>
      <c r="AJ58" s="380"/>
      <c r="AK58" s="252" t="s">
        <v>173</v>
      </c>
      <c r="AL58" s="145">
        <v>1673</v>
      </c>
      <c r="AM58" s="154">
        <v>999</v>
      </c>
      <c r="AN58" s="154">
        <v>91980370</v>
      </c>
      <c r="AO58" s="155">
        <f t="shared" si="56"/>
        <v>5.1595909513480011E-2</v>
      </c>
      <c r="AP58" s="155">
        <f t="shared" si="26"/>
        <v>0.59713090257023316</v>
      </c>
      <c r="AQ58" s="149">
        <f t="shared" si="15"/>
        <v>92072.442442442436</v>
      </c>
      <c r="AR58" s="380"/>
      <c r="AS58" s="252" t="s">
        <v>173</v>
      </c>
      <c r="AT58" s="145">
        <v>750</v>
      </c>
      <c r="AU58" s="154">
        <v>419</v>
      </c>
      <c r="AV58" s="154">
        <v>43840320</v>
      </c>
      <c r="AW58" s="155">
        <f t="shared" si="57"/>
        <v>4.4851209591093982E-2</v>
      </c>
      <c r="AX58" s="155">
        <f t="shared" si="17"/>
        <v>0.55866666666666664</v>
      </c>
      <c r="AY58" s="149">
        <f t="shared" si="18"/>
        <v>104630.83532219571</v>
      </c>
      <c r="AZ58" s="380"/>
      <c r="BA58" s="252" t="s">
        <v>173</v>
      </c>
      <c r="BB58" s="145">
        <v>221</v>
      </c>
      <c r="BC58" s="154">
        <v>116</v>
      </c>
      <c r="BD58" s="154">
        <v>12196470</v>
      </c>
      <c r="BE58" s="155">
        <f t="shared" si="58"/>
        <v>3.399765533411489E-2</v>
      </c>
      <c r="BF58" s="155">
        <f t="shared" si="19"/>
        <v>0.52488687782805432</v>
      </c>
      <c r="BG58" s="149">
        <f t="shared" si="25"/>
        <v>105141.9827586207</v>
      </c>
      <c r="BH58" s="380"/>
      <c r="BI58" s="252" t="s">
        <v>173</v>
      </c>
      <c r="BJ58" s="145">
        <f t="shared" si="20"/>
        <v>7180</v>
      </c>
      <c r="BK58" s="154">
        <f t="shared" si="2"/>
        <v>4379</v>
      </c>
      <c r="BL58" s="154">
        <f t="shared" si="3"/>
        <v>378065690</v>
      </c>
      <c r="BM58" s="155">
        <f t="shared" si="59"/>
        <v>4.2914543316346532E-2</v>
      </c>
      <c r="BN58" s="155">
        <f t="shared" si="22"/>
        <v>0.60988857938718666</v>
      </c>
      <c r="BO58" s="149">
        <f t="shared" si="23"/>
        <v>86336.079013473398</v>
      </c>
    </row>
    <row r="59" spans="2:67" s="87" customFormat="1">
      <c r="B59" s="390"/>
      <c r="C59" s="392"/>
      <c r="D59" s="380"/>
      <c r="E59" s="252" t="s">
        <v>174</v>
      </c>
      <c r="F59" s="145">
        <v>64</v>
      </c>
      <c r="G59" s="154">
        <v>40</v>
      </c>
      <c r="H59" s="154">
        <v>2895000</v>
      </c>
      <c r="I59" s="155">
        <f t="shared" si="52"/>
        <v>0.21052631578947367</v>
      </c>
      <c r="J59" s="155">
        <f t="shared" si="5"/>
        <v>0.625</v>
      </c>
      <c r="K59" s="181">
        <f t="shared" si="6"/>
        <v>72375</v>
      </c>
      <c r="L59" s="380"/>
      <c r="M59" s="252" t="s">
        <v>174</v>
      </c>
      <c r="N59" s="145">
        <v>233</v>
      </c>
      <c r="O59" s="154">
        <v>138</v>
      </c>
      <c r="P59" s="154">
        <v>13289560</v>
      </c>
      <c r="Q59" s="155">
        <f t="shared" si="53"/>
        <v>0.23076923076923078</v>
      </c>
      <c r="R59" s="155">
        <f t="shared" si="7"/>
        <v>0.59227467811158796</v>
      </c>
      <c r="S59" s="149">
        <f t="shared" si="8"/>
        <v>96301.159420289856</v>
      </c>
      <c r="T59" s="380"/>
      <c r="U59" s="252" t="s">
        <v>174</v>
      </c>
      <c r="V59" s="145">
        <v>15308</v>
      </c>
      <c r="W59" s="154">
        <v>9881</v>
      </c>
      <c r="X59" s="154">
        <v>691701710</v>
      </c>
      <c r="Y59" s="155">
        <f t="shared" si="54"/>
        <v>0.25536258851501525</v>
      </c>
      <c r="Z59" s="155">
        <f>IFERROR(W59/V59,"-")</f>
        <v>0.6454794878494905</v>
      </c>
      <c r="AA59" s="149">
        <f t="shared" si="11"/>
        <v>70003.209189353307</v>
      </c>
      <c r="AB59" s="380"/>
      <c r="AC59" s="252" t="s">
        <v>174</v>
      </c>
      <c r="AD59" s="145">
        <v>12858</v>
      </c>
      <c r="AE59" s="154">
        <v>8072</v>
      </c>
      <c r="AF59" s="154">
        <v>595544320</v>
      </c>
      <c r="AG59" s="155">
        <f t="shared" si="55"/>
        <v>0.26515997634846594</v>
      </c>
      <c r="AH59" s="155">
        <f t="shared" si="12"/>
        <v>0.6277803701975424</v>
      </c>
      <c r="AI59" s="149">
        <f t="shared" si="13"/>
        <v>73779.028741328046</v>
      </c>
      <c r="AJ59" s="380"/>
      <c r="AK59" s="252" t="s">
        <v>174</v>
      </c>
      <c r="AL59" s="145">
        <v>7571</v>
      </c>
      <c r="AM59" s="154">
        <v>4376</v>
      </c>
      <c r="AN59" s="154">
        <v>342608620</v>
      </c>
      <c r="AO59" s="155">
        <f t="shared" si="56"/>
        <v>0.22600970974072926</v>
      </c>
      <c r="AP59" s="155">
        <f t="shared" si="26"/>
        <v>0.57799498084797252</v>
      </c>
      <c r="AQ59" s="149">
        <f t="shared" si="15"/>
        <v>78292.646252285194</v>
      </c>
      <c r="AR59" s="380"/>
      <c r="AS59" s="252" t="s">
        <v>174</v>
      </c>
      <c r="AT59" s="145">
        <v>3061</v>
      </c>
      <c r="AU59" s="154">
        <v>1637</v>
      </c>
      <c r="AV59" s="154">
        <v>134539230</v>
      </c>
      <c r="AW59" s="155">
        <f t="shared" si="57"/>
        <v>0.17523014343823592</v>
      </c>
      <c r="AX59" s="155">
        <f t="shared" si="17"/>
        <v>0.53479255145377325</v>
      </c>
      <c r="AY59" s="149">
        <f t="shared" si="18"/>
        <v>82186.456933414782</v>
      </c>
      <c r="AZ59" s="380"/>
      <c r="BA59" s="252" t="s">
        <v>174</v>
      </c>
      <c r="BB59" s="145">
        <v>861</v>
      </c>
      <c r="BC59" s="154">
        <v>425</v>
      </c>
      <c r="BD59" s="154">
        <v>38079020</v>
      </c>
      <c r="BE59" s="155">
        <f t="shared" si="58"/>
        <v>0.12456037514654161</v>
      </c>
      <c r="BF59" s="155">
        <f t="shared" si="19"/>
        <v>0.49361207897793263</v>
      </c>
      <c r="BG59" s="149">
        <f t="shared" si="25"/>
        <v>89597.694117647057</v>
      </c>
      <c r="BH59" s="380"/>
      <c r="BI59" s="252" t="s">
        <v>174</v>
      </c>
      <c r="BJ59" s="145">
        <f t="shared" si="20"/>
        <v>39956</v>
      </c>
      <c r="BK59" s="154">
        <f t="shared" si="2"/>
        <v>24569</v>
      </c>
      <c r="BL59" s="154">
        <f t="shared" si="3"/>
        <v>1818657460</v>
      </c>
      <c r="BM59" s="155">
        <f t="shared" si="59"/>
        <v>0.2407781262250098</v>
      </c>
      <c r="BN59" s="155">
        <f t="shared" si="22"/>
        <v>0.61490139153068379</v>
      </c>
      <c r="BO59" s="149">
        <f t="shared" si="23"/>
        <v>74022.445357971432</v>
      </c>
    </row>
    <row r="60" spans="2:67" s="87" customFormat="1">
      <c r="B60" s="390"/>
      <c r="C60" s="392"/>
      <c r="D60" s="380"/>
      <c r="E60" s="252" t="s">
        <v>175</v>
      </c>
      <c r="F60" s="145">
        <v>23</v>
      </c>
      <c r="G60" s="154">
        <v>17</v>
      </c>
      <c r="H60" s="154">
        <v>1548800</v>
      </c>
      <c r="I60" s="155">
        <f t="shared" si="52"/>
        <v>8.9473684210526316E-2</v>
      </c>
      <c r="J60" s="155">
        <f t="shared" si="5"/>
        <v>0.73913043478260865</v>
      </c>
      <c r="K60" s="181">
        <f t="shared" si="6"/>
        <v>91105.882352941175</v>
      </c>
      <c r="L60" s="380"/>
      <c r="M60" s="252" t="s">
        <v>175</v>
      </c>
      <c r="N60" s="145">
        <v>75</v>
      </c>
      <c r="O60" s="154">
        <v>48</v>
      </c>
      <c r="P60" s="154">
        <v>5145900</v>
      </c>
      <c r="Q60" s="155">
        <f t="shared" si="53"/>
        <v>8.0267558528428096E-2</v>
      </c>
      <c r="R60" s="155">
        <f t="shared" si="7"/>
        <v>0.64</v>
      </c>
      <c r="S60" s="149">
        <f t="shared" si="8"/>
        <v>107206.25</v>
      </c>
      <c r="T60" s="380"/>
      <c r="U60" s="252" t="s">
        <v>175</v>
      </c>
      <c r="V60" s="145">
        <v>2755</v>
      </c>
      <c r="W60" s="154">
        <v>1697</v>
      </c>
      <c r="X60" s="154">
        <v>126425040</v>
      </c>
      <c r="Y60" s="155">
        <f t="shared" si="54"/>
        <v>4.38569287227994E-2</v>
      </c>
      <c r="Z60" s="155">
        <f>IFERROR(W60/V60,"-")</f>
        <v>0.61597096188747735</v>
      </c>
      <c r="AA60" s="149">
        <f t="shared" si="11"/>
        <v>74499.139658220389</v>
      </c>
      <c r="AB60" s="380"/>
      <c r="AC60" s="252" t="s">
        <v>175</v>
      </c>
      <c r="AD60" s="145">
        <v>2964</v>
      </c>
      <c r="AE60" s="154">
        <v>1793</v>
      </c>
      <c r="AF60" s="154">
        <v>146456420</v>
      </c>
      <c r="AG60" s="155">
        <f t="shared" si="55"/>
        <v>5.8898889691873069E-2</v>
      </c>
      <c r="AH60" s="155">
        <f t="shared" si="12"/>
        <v>0.60492577597840758</v>
      </c>
      <c r="AI60" s="149">
        <f t="shared" si="13"/>
        <v>81682.331288343557</v>
      </c>
      <c r="AJ60" s="380"/>
      <c r="AK60" s="252" t="s">
        <v>175</v>
      </c>
      <c r="AL60" s="145">
        <v>2643</v>
      </c>
      <c r="AM60" s="154">
        <v>1482</v>
      </c>
      <c r="AN60" s="154">
        <v>131583280</v>
      </c>
      <c r="AO60" s="155">
        <f t="shared" si="56"/>
        <v>7.6541679578555941E-2</v>
      </c>
      <c r="AP60" s="155">
        <f t="shared" si="26"/>
        <v>0.56072644721906928</v>
      </c>
      <c r="AQ60" s="149">
        <f t="shared" si="15"/>
        <v>88787.6383265857</v>
      </c>
      <c r="AR60" s="380"/>
      <c r="AS60" s="252" t="s">
        <v>175</v>
      </c>
      <c r="AT60" s="145">
        <v>1612</v>
      </c>
      <c r="AU60" s="154">
        <v>829</v>
      </c>
      <c r="AV60" s="154">
        <v>80538550</v>
      </c>
      <c r="AW60" s="155">
        <f t="shared" si="57"/>
        <v>8.8739028045386428E-2</v>
      </c>
      <c r="AX60" s="155">
        <f t="shared" si="17"/>
        <v>0.51426799007444168</v>
      </c>
      <c r="AY60" s="149">
        <f t="shared" si="18"/>
        <v>97151.447527141136</v>
      </c>
      <c r="AZ60" s="380"/>
      <c r="BA60" s="252" t="s">
        <v>175</v>
      </c>
      <c r="BB60" s="145">
        <v>681</v>
      </c>
      <c r="BC60" s="154">
        <v>354</v>
      </c>
      <c r="BD60" s="154">
        <v>34391310</v>
      </c>
      <c r="BE60" s="155">
        <f t="shared" si="58"/>
        <v>0.10375146541617819</v>
      </c>
      <c r="BF60" s="155">
        <f t="shared" si="19"/>
        <v>0.51982378854625555</v>
      </c>
      <c r="BG60" s="149">
        <f t="shared" si="25"/>
        <v>97150.593220338982</v>
      </c>
      <c r="BH60" s="380"/>
      <c r="BI60" s="252" t="s">
        <v>175</v>
      </c>
      <c r="BJ60" s="145">
        <f t="shared" si="20"/>
        <v>10753</v>
      </c>
      <c r="BK60" s="154">
        <f t="shared" si="2"/>
        <v>6220</v>
      </c>
      <c r="BL60" s="154">
        <f t="shared" si="3"/>
        <v>526089300</v>
      </c>
      <c r="BM60" s="155">
        <f t="shared" si="59"/>
        <v>6.0956487651901217E-2</v>
      </c>
      <c r="BN60" s="155">
        <f t="shared" si="22"/>
        <v>0.57844322514647073</v>
      </c>
      <c r="BO60" s="149">
        <f t="shared" si="23"/>
        <v>84580.273311897108</v>
      </c>
    </row>
    <row r="61" spans="2:67" s="87" customFormat="1">
      <c r="B61" s="390"/>
      <c r="C61" s="396"/>
      <c r="D61" s="380"/>
      <c r="E61" s="249" t="s">
        <v>166</v>
      </c>
      <c r="F61" s="147">
        <v>18</v>
      </c>
      <c r="G61" s="158">
        <v>12</v>
      </c>
      <c r="H61" s="158">
        <v>1884630</v>
      </c>
      <c r="I61" s="159">
        <f t="shared" si="52"/>
        <v>6.3157894736842107E-2</v>
      </c>
      <c r="J61" s="159">
        <f t="shared" si="5"/>
        <v>0.66666666666666663</v>
      </c>
      <c r="K61" s="212">
        <f t="shared" si="6"/>
        <v>157052.5</v>
      </c>
      <c r="L61" s="381"/>
      <c r="M61" s="249" t="s">
        <v>166</v>
      </c>
      <c r="N61" s="147">
        <v>45</v>
      </c>
      <c r="O61" s="158">
        <v>23</v>
      </c>
      <c r="P61" s="158">
        <v>2583150</v>
      </c>
      <c r="Q61" s="159">
        <f t="shared" si="53"/>
        <v>3.8461538461538464E-2</v>
      </c>
      <c r="R61" s="159">
        <f t="shared" si="7"/>
        <v>0.51111111111111107</v>
      </c>
      <c r="S61" s="151">
        <f t="shared" si="8"/>
        <v>112310.86956521739</v>
      </c>
      <c r="T61" s="381"/>
      <c r="U61" s="249" t="s">
        <v>166</v>
      </c>
      <c r="V61" s="147">
        <v>3399</v>
      </c>
      <c r="W61" s="158">
        <v>1882</v>
      </c>
      <c r="X61" s="158">
        <v>125442880</v>
      </c>
      <c r="Y61" s="159">
        <f t="shared" si="54"/>
        <v>4.8638031736186492E-2</v>
      </c>
      <c r="Z61" s="159">
        <f>IFERROR(W61/V61,"-")</f>
        <v>0.55369226243012648</v>
      </c>
      <c r="AA61" s="151">
        <f t="shared" si="11"/>
        <v>66654.027630180659</v>
      </c>
      <c r="AB61" s="381"/>
      <c r="AC61" s="249" t="s">
        <v>166</v>
      </c>
      <c r="AD61" s="147">
        <v>1971</v>
      </c>
      <c r="AE61" s="158">
        <v>1037</v>
      </c>
      <c r="AF61" s="158">
        <v>80187750</v>
      </c>
      <c r="AG61" s="159">
        <f t="shared" si="55"/>
        <v>3.4064778923855198E-2</v>
      </c>
      <c r="AH61" s="159">
        <f t="shared" si="12"/>
        <v>0.52612886859462205</v>
      </c>
      <c r="AI61" s="151">
        <f t="shared" si="13"/>
        <v>77326.663452266148</v>
      </c>
      <c r="AJ61" s="381"/>
      <c r="AK61" s="249" t="s">
        <v>166</v>
      </c>
      <c r="AL61" s="147">
        <v>993</v>
      </c>
      <c r="AM61" s="158">
        <v>483</v>
      </c>
      <c r="AN61" s="158">
        <v>48062290</v>
      </c>
      <c r="AO61" s="159">
        <f t="shared" si="56"/>
        <v>2.4945770065075923E-2</v>
      </c>
      <c r="AP61" s="159">
        <f t="shared" si="26"/>
        <v>0.48640483383685801</v>
      </c>
      <c r="AQ61" s="151">
        <f t="shared" si="15"/>
        <v>99507.846790890268</v>
      </c>
      <c r="AR61" s="381"/>
      <c r="AS61" s="249" t="s">
        <v>166</v>
      </c>
      <c r="AT61" s="147">
        <v>522</v>
      </c>
      <c r="AU61" s="158">
        <v>253</v>
      </c>
      <c r="AV61" s="158">
        <v>29882090</v>
      </c>
      <c r="AW61" s="159">
        <f t="shared" si="57"/>
        <v>2.7081995290087774E-2</v>
      </c>
      <c r="AX61" s="159">
        <f t="shared" si="17"/>
        <v>0.48467432950191569</v>
      </c>
      <c r="AY61" s="151">
        <f t="shared" si="18"/>
        <v>118111.02766798419</v>
      </c>
      <c r="AZ61" s="381"/>
      <c r="BA61" s="249" t="s">
        <v>166</v>
      </c>
      <c r="BB61" s="147">
        <v>270</v>
      </c>
      <c r="BC61" s="158">
        <v>120</v>
      </c>
      <c r="BD61" s="158">
        <v>13855670</v>
      </c>
      <c r="BE61" s="159">
        <f t="shared" si="58"/>
        <v>3.5169988276670575E-2</v>
      </c>
      <c r="BF61" s="159">
        <f t="shared" si="19"/>
        <v>0.44444444444444442</v>
      </c>
      <c r="BG61" s="151">
        <f t="shared" si="25"/>
        <v>115463.91666666667</v>
      </c>
      <c r="BH61" s="381"/>
      <c r="BI61" s="249" t="s">
        <v>166</v>
      </c>
      <c r="BJ61" s="147">
        <f t="shared" si="20"/>
        <v>7218</v>
      </c>
      <c r="BK61" s="158">
        <f t="shared" si="2"/>
        <v>3810</v>
      </c>
      <c r="BL61" s="158">
        <f t="shared" si="3"/>
        <v>301898460</v>
      </c>
      <c r="BM61" s="159">
        <f t="shared" si="59"/>
        <v>3.7338298706389654E-2</v>
      </c>
      <c r="BN61" s="159">
        <f t="shared" si="22"/>
        <v>0.52784704904405655</v>
      </c>
      <c r="BO61" s="151">
        <f t="shared" si="23"/>
        <v>79238.440944881891</v>
      </c>
    </row>
    <row r="62" spans="2:67" s="87" customFormat="1">
      <c r="B62" s="390">
        <v>6</v>
      </c>
      <c r="C62" s="395" t="s">
        <v>148</v>
      </c>
      <c r="D62" s="394">
        <f>BS13</f>
        <v>522</v>
      </c>
      <c r="E62" s="250" t="s">
        <v>143</v>
      </c>
      <c r="F62" s="144">
        <v>256</v>
      </c>
      <c r="G62" s="152">
        <v>148</v>
      </c>
      <c r="H62" s="152">
        <v>13241760</v>
      </c>
      <c r="I62" s="153">
        <f>IFERROR(G62/$D$62,"-")</f>
        <v>0.28352490421455939</v>
      </c>
      <c r="J62" s="153">
        <f t="shared" si="5"/>
        <v>0.578125</v>
      </c>
      <c r="K62" s="180">
        <f t="shared" si="6"/>
        <v>89471.351351351346</v>
      </c>
      <c r="L62" s="394">
        <f>BT13</f>
        <v>1204</v>
      </c>
      <c r="M62" s="250" t="s">
        <v>143</v>
      </c>
      <c r="N62" s="144">
        <v>620</v>
      </c>
      <c r="O62" s="152">
        <v>368</v>
      </c>
      <c r="P62" s="152">
        <v>36630700</v>
      </c>
      <c r="Q62" s="153">
        <f>IFERROR(O62/$L$62,"-")</f>
        <v>0.30564784053156147</v>
      </c>
      <c r="R62" s="153">
        <f t="shared" si="7"/>
        <v>0.59354838709677415</v>
      </c>
      <c r="S62" s="148">
        <f t="shared" si="8"/>
        <v>99539.945652173919</v>
      </c>
      <c r="T62" s="394">
        <f>BU13</f>
        <v>48486</v>
      </c>
      <c r="U62" s="250" t="s">
        <v>143</v>
      </c>
      <c r="V62" s="144">
        <v>22924</v>
      </c>
      <c r="W62" s="152">
        <v>13837</v>
      </c>
      <c r="X62" s="152">
        <v>1029420440</v>
      </c>
      <c r="Y62" s="153">
        <f>IFERROR(W62/$T$62,"-")</f>
        <v>0.28538134719300418</v>
      </c>
      <c r="Z62" s="153">
        <f t="shared" si="10"/>
        <v>0.60360321060896882</v>
      </c>
      <c r="AA62" s="148">
        <f t="shared" si="11"/>
        <v>74396.215942762166</v>
      </c>
      <c r="AB62" s="394">
        <f>BV13</f>
        <v>38059</v>
      </c>
      <c r="AC62" s="250" t="s">
        <v>143</v>
      </c>
      <c r="AD62" s="144">
        <v>19119</v>
      </c>
      <c r="AE62" s="152">
        <v>11461</v>
      </c>
      <c r="AF62" s="152">
        <v>911772850</v>
      </c>
      <c r="AG62" s="153">
        <f>IFERROR(AE62/$AB$62,"-")</f>
        <v>0.3011377072440159</v>
      </c>
      <c r="AH62" s="153">
        <f t="shared" si="12"/>
        <v>0.59945603849573725</v>
      </c>
      <c r="AI62" s="148">
        <f t="shared" si="13"/>
        <v>79554.388796789106</v>
      </c>
      <c r="AJ62" s="394">
        <f>BW13</f>
        <v>24080</v>
      </c>
      <c r="AK62" s="250" t="s">
        <v>143</v>
      </c>
      <c r="AL62" s="144">
        <v>11840</v>
      </c>
      <c r="AM62" s="152">
        <v>6627</v>
      </c>
      <c r="AN62" s="152">
        <v>562542000</v>
      </c>
      <c r="AO62" s="153">
        <f>IFERROR(AM62/$AJ$62,"-")</f>
        <v>0.27520764119601326</v>
      </c>
      <c r="AP62" s="153">
        <f t="shared" si="26"/>
        <v>0.55971283783783787</v>
      </c>
      <c r="AQ62" s="148">
        <f t="shared" si="15"/>
        <v>84886.373924852873</v>
      </c>
      <c r="AR62" s="394">
        <f>BX13</f>
        <v>11434</v>
      </c>
      <c r="AS62" s="250" t="s">
        <v>143</v>
      </c>
      <c r="AT62" s="144">
        <v>4762</v>
      </c>
      <c r="AU62" s="152">
        <v>2422</v>
      </c>
      <c r="AV62" s="152">
        <v>231651040</v>
      </c>
      <c r="AW62" s="153">
        <f>IFERROR(AU62/$AR$62,"-")</f>
        <v>0.21182438341787652</v>
      </c>
      <c r="AX62" s="153">
        <f t="shared" si="17"/>
        <v>0.50860982780344388</v>
      </c>
      <c r="AY62" s="148">
        <f t="shared" si="18"/>
        <v>95644.525185796869</v>
      </c>
      <c r="AZ62" s="394">
        <f>BY13</f>
        <v>4258</v>
      </c>
      <c r="BA62" s="250" t="s">
        <v>143</v>
      </c>
      <c r="BB62" s="144">
        <v>1350</v>
      </c>
      <c r="BC62" s="152">
        <v>648</v>
      </c>
      <c r="BD62" s="152">
        <v>71239620</v>
      </c>
      <c r="BE62" s="153">
        <f>IFERROR(BC62/$AZ$62,"-")</f>
        <v>0.15218412400187881</v>
      </c>
      <c r="BF62" s="153">
        <f t="shared" si="19"/>
        <v>0.48</v>
      </c>
      <c r="BG62" s="148">
        <f t="shared" si="25"/>
        <v>109937.68518518518</v>
      </c>
      <c r="BH62" s="394">
        <f>BZ13</f>
        <v>128043</v>
      </c>
      <c r="BI62" s="250" t="s">
        <v>143</v>
      </c>
      <c r="BJ62" s="144">
        <f t="shared" si="20"/>
        <v>60871</v>
      </c>
      <c r="BK62" s="152">
        <f t="shared" si="2"/>
        <v>35511</v>
      </c>
      <c r="BL62" s="152">
        <f t="shared" si="3"/>
        <v>2856498410</v>
      </c>
      <c r="BM62" s="153">
        <f>IFERROR(BK62/$BH$62,"-")</f>
        <v>0.27733651976289214</v>
      </c>
      <c r="BN62" s="153">
        <f t="shared" si="22"/>
        <v>0.58338124887056231</v>
      </c>
      <c r="BO62" s="148">
        <f t="shared" si="23"/>
        <v>80439.818929345842</v>
      </c>
    </row>
    <row r="63" spans="2:67" s="87" customFormat="1">
      <c r="B63" s="390"/>
      <c r="C63" s="395"/>
      <c r="D63" s="394"/>
      <c r="E63" s="251" t="s">
        <v>192</v>
      </c>
      <c r="F63" s="145">
        <v>186</v>
      </c>
      <c r="G63" s="154">
        <v>106</v>
      </c>
      <c r="H63" s="154">
        <v>10672470</v>
      </c>
      <c r="I63" s="155">
        <f t="shared" ref="I63:I72" si="60">IFERROR(G63/$D$62,"-")</f>
        <v>0.20306513409961685</v>
      </c>
      <c r="J63" s="155">
        <f t="shared" si="5"/>
        <v>0.56989247311827962</v>
      </c>
      <c r="K63" s="181">
        <f t="shared" si="6"/>
        <v>100683.67924528301</v>
      </c>
      <c r="L63" s="394"/>
      <c r="M63" s="251" t="s">
        <v>192</v>
      </c>
      <c r="N63" s="145">
        <v>487</v>
      </c>
      <c r="O63" s="154">
        <v>288</v>
      </c>
      <c r="P63" s="154">
        <v>28602100</v>
      </c>
      <c r="Q63" s="155">
        <f t="shared" ref="Q63:Q72" si="61">IFERROR(O63/$L$62,"-")</f>
        <v>0.23920265780730898</v>
      </c>
      <c r="R63" s="155">
        <f t="shared" si="7"/>
        <v>0.59137577002053388</v>
      </c>
      <c r="S63" s="149">
        <f t="shared" si="8"/>
        <v>99312.847222222219</v>
      </c>
      <c r="T63" s="394"/>
      <c r="U63" s="251" t="s">
        <v>192</v>
      </c>
      <c r="V63" s="145">
        <v>21145</v>
      </c>
      <c r="W63" s="154">
        <v>13064</v>
      </c>
      <c r="X63" s="154">
        <v>939379650</v>
      </c>
      <c r="Y63" s="155">
        <f t="shared" ref="Y63:Y72" si="62">IFERROR(W63/$T$62,"-")</f>
        <v>0.26943860083323024</v>
      </c>
      <c r="Z63" s="155">
        <f t="shared" si="10"/>
        <v>0.6178292740600615</v>
      </c>
      <c r="AA63" s="149">
        <f t="shared" si="11"/>
        <v>71905.974433557873</v>
      </c>
      <c r="AB63" s="394"/>
      <c r="AC63" s="251" t="s">
        <v>192</v>
      </c>
      <c r="AD63" s="145">
        <v>16565</v>
      </c>
      <c r="AE63" s="154">
        <v>10134</v>
      </c>
      <c r="AF63" s="154">
        <v>782631520</v>
      </c>
      <c r="AG63" s="155">
        <f t="shared" ref="AG63:AG72" si="63">IFERROR(AE63/$AB$62,"-")</f>
        <v>0.26627079008907223</v>
      </c>
      <c r="AH63" s="155">
        <f t="shared" si="12"/>
        <v>0.61177180802897679</v>
      </c>
      <c r="AI63" s="149">
        <f t="shared" si="13"/>
        <v>77228.292875468716</v>
      </c>
      <c r="AJ63" s="394"/>
      <c r="AK63" s="251" t="s">
        <v>192</v>
      </c>
      <c r="AL63" s="145">
        <v>9379</v>
      </c>
      <c r="AM63" s="154">
        <v>5273</v>
      </c>
      <c r="AN63" s="154">
        <v>414724420</v>
      </c>
      <c r="AO63" s="155">
        <f t="shared" ref="AO63:AO72" si="64">IFERROR(AM63/$AJ$62,"-")</f>
        <v>0.2189784053156146</v>
      </c>
      <c r="AP63" s="155">
        <f t="shared" si="26"/>
        <v>0.56221345559228064</v>
      </c>
      <c r="AQ63" s="149">
        <f t="shared" si="15"/>
        <v>78650.56324672862</v>
      </c>
      <c r="AR63" s="394"/>
      <c r="AS63" s="251" t="s">
        <v>192</v>
      </c>
      <c r="AT63" s="145">
        <v>3387</v>
      </c>
      <c r="AU63" s="154">
        <v>1699</v>
      </c>
      <c r="AV63" s="154">
        <v>150131010</v>
      </c>
      <c r="AW63" s="155">
        <f t="shared" ref="AW63:AW72" si="65">IFERROR(AU63/$AR$62,"-")</f>
        <v>0.14859191883855169</v>
      </c>
      <c r="AX63" s="155">
        <f t="shared" si="17"/>
        <v>0.50162385591969294</v>
      </c>
      <c r="AY63" s="149">
        <f t="shared" si="18"/>
        <v>88364.337845791641</v>
      </c>
      <c r="AZ63" s="394"/>
      <c r="BA63" s="251" t="s">
        <v>192</v>
      </c>
      <c r="BB63" s="145">
        <v>737</v>
      </c>
      <c r="BC63" s="154">
        <v>323</v>
      </c>
      <c r="BD63" s="154">
        <v>32899080</v>
      </c>
      <c r="BE63" s="155">
        <f t="shared" ref="BE63:BE72" si="66">IFERROR(BC63/$AZ$62,"-")</f>
        <v>7.5857209957726629E-2</v>
      </c>
      <c r="BF63" s="155">
        <f t="shared" si="19"/>
        <v>0.43826322930800543</v>
      </c>
      <c r="BG63" s="149">
        <f t="shared" si="25"/>
        <v>101854.73684210527</v>
      </c>
      <c r="BH63" s="394"/>
      <c r="BI63" s="251" t="s">
        <v>192</v>
      </c>
      <c r="BJ63" s="145">
        <f t="shared" si="20"/>
        <v>51886</v>
      </c>
      <c r="BK63" s="154">
        <f t="shared" si="2"/>
        <v>30887</v>
      </c>
      <c r="BL63" s="154">
        <f t="shared" si="3"/>
        <v>2359040250</v>
      </c>
      <c r="BM63" s="155">
        <f t="shared" ref="BM63:BM72" si="67">IFERROR(BK63/$BH$62,"-")</f>
        <v>0.24122365142959787</v>
      </c>
      <c r="BN63" s="155">
        <f t="shared" si="22"/>
        <v>0.59528581891068877</v>
      </c>
      <c r="BO63" s="149">
        <f t="shared" si="23"/>
        <v>76376.477158675174</v>
      </c>
    </row>
    <row r="64" spans="2:67" s="87" customFormat="1">
      <c r="B64" s="390"/>
      <c r="C64" s="395"/>
      <c r="D64" s="394"/>
      <c r="E64" s="252" t="s">
        <v>142</v>
      </c>
      <c r="F64" s="145">
        <v>309</v>
      </c>
      <c r="G64" s="154">
        <v>180</v>
      </c>
      <c r="H64" s="154">
        <v>17200330</v>
      </c>
      <c r="I64" s="155">
        <f t="shared" si="60"/>
        <v>0.34482758620689657</v>
      </c>
      <c r="J64" s="155">
        <f t="shared" si="5"/>
        <v>0.58252427184466016</v>
      </c>
      <c r="K64" s="181">
        <f t="shared" si="6"/>
        <v>95557.388888888891</v>
      </c>
      <c r="L64" s="394"/>
      <c r="M64" s="252" t="s">
        <v>142</v>
      </c>
      <c r="N64" s="145">
        <v>776</v>
      </c>
      <c r="O64" s="154">
        <v>450</v>
      </c>
      <c r="P64" s="154">
        <v>46087650</v>
      </c>
      <c r="Q64" s="155">
        <f t="shared" si="61"/>
        <v>0.37375415282392027</v>
      </c>
      <c r="R64" s="155">
        <f t="shared" si="7"/>
        <v>0.57989690721649489</v>
      </c>
      <c r="S64" s="149">
        <f t="shared" si="8"/>
        <v>102417</v>
      </c>
      <c r="T64" s="394"/>
      <c r="U64" s="252" t="s">
        <v>142</v>
      </c>
      <c r="V64" s="145">
        <v>29258</v>
      </c>
      <c r="W64" s="154">
        <v>17422</v>
      </c>
      <c r="X64" s="154">
        <v>1295155040</v>
      </c>
      <c r="Y64" s="155">
        <f t="shared" si="62"/>
        <v>0.35932021614486653</v>
      </c>
      <c r="Z64" s="155">
        <f t="shared" si="10"/>
        <v>0.59546107047645092</v>
      </c>
      <c r="AA64" s="149">
        <f t="shared" si="11"/>
        <v>74340.204339341057</v>
      </c>
      <c r="AB64" s="394"/>
      <c r="AC64" s="252" t="s">
        <v>142</v>
      </c>
      <c r="AD64" s="145">
        <v>24846</v>
      </c>
      <c r="AE64" s="154">
        <v>14693</v>
      </c>
      <c r="AF64" s="154">
        <v>1180591400</v>
      </c>
      <c r="AG64" s="155">
        <f t="shared" si="63"/>
        <v>0.38605848813684018</v>
      </c>
      <c r="AH64" s="155">
        <f t="shared" si="12"/>
        <v>0.59136279481606702</v>
      </c>
      <c r="AI64" s="149">
        <f t="shared" si="13"/>
        <v>80350.602327639019</v>
      </c>
      <c r="AJ64" s="394"/>
      <c r="AK64" s="252" t="s">
        <v>142</v>
      </c>
      <c r="AL64" s="145">
        <v>16311</v>
      </c>
      <c r="AM64" s="154">
        <v>8961</v>
      </c>
      <c r="AN64" s="154">
        <v>770761850</v>
      </c>
      <c r="AO64" s="155">
        <f t="shared" si="64"/>
        <v>0.37213455149501662</v>
      </c>
      <c r="AP64" s="155">
        <f t="shared" si="26"/>
        <v>0.54938385138863344</v>
      </c>
      <c r="AQ64" s="149">
        <f t="shared" si="15"/>
        <v>86012.928244615556</v>
      </c>
      <c r="AR64" s="394"/>
      <c r="AS64" s="252" t="s">
        <v>142</v>
      </c>
      <c r="AT64" s="145">
        <v>7339</v>
      </c>
      <c r="AU64" s="154">
        <v>3720</v>
      </c>
      <c r="AV64" s="154">
        <v>365403800</v>
      </c>
      <c r="AW64" s="155">
        <f t="shared" si="65"/>
        <v>0.32534546090606964</v>
      </c>
      <c r="AX64" s="155">
        <f t="shared" si="17"/>
        <v>0.50688104646409593</v>
      </c>
      <c r="AY64" s="149">
        <f t="shared" si="18"/>
        <v>98226.827956989247</v>
      </c>
      <c r="AZ64" s="394"/>
      <c r="BA64" s="252" t="s">
        <v>142</v>
      </c>
      <c r="BB64" s="145">
        <v>2419</v>
      </c>
      <c r="BC64" s="154">
        <v>1137</v>
      </c>
      <c r="BD64" s="154">
        <v>123010080</v>
      </c>
      <c r="BE64" s="155">
        <f t="shared" si="66"/>
        <v>0.26702677313292628</v>
      </c>
      <c r="BF64" s="155">
        <f t="shared" si="19"/>
        <v>0.47002893757751135</v>
      </c>
      <c r="BG64" s="149">
        <f t="shared" si="25"/>
        <v>108188.28496042217</v>
      </c>
      <c r="BH64" s="394"/>
      <c r="BI64" s="252" t="s">
        <v>142</v>
      </c>
      <c r="BJ64" s="145">
        <f t="shared" si="20"/>
        <v>81258</v>
      </c>
      <c r="BK64" s="154">
        <f t="shared" si="2"/>
        <v>46563</v>
      </c>
      <c r="BL64" s="154">
        <f t="shared" si="3"/>
        <v>3798210150</v>
      </c>
      <c r="BM64" s="155">
        <f t="shared" si="67"/>
        <v>0.36365127340034209</v>
      </c>
      <c r="BN64" s="155">
        <f t="shared" si="22"/>
        <v>0.57302665583696377</v>
      </c>
      <c r="BO64" s="149">
        <f t="shared" si="23"/>
        <v>81571.42258875072</v>
      </c>
    </row>
    <row r="65" spans="2:67" s="87" customFormat="1">
      <c r="B65" s="390"/>
      <c r="C65" s="395"/>
      <c r="D65" s="394"/>
      <c r="E65" s="252" t="s">
        <v>151</v>
      </c>
      <c r="F65" s="145">
        <v>120</v>
      </c>
      <c r="G65" s="154">
        <v>65</v>
      </c>
      <c r="H65" s="154">
        <v>5775640</v>
      </c>
      <c r="I65" s="155">
        <f t="shared" si="60"/>
        <v>0.12452107279693486</v>
      </c>
      <c r="J65" s="155">
        <f t="shared" si="5"/>
        <v>0.54166666666666663</v>
      </c>
      <c r="K65" s="181">
        <f t="shared" si="6"/>
        <v>88856</v>
      </c>
      <c r="L65" s="394"/>
      <c r="M65" s="252" t="s">
        <v>151</v>
      </c>
      <c r="N65" s="145">
        <v>381</v>
      </c>
      <c r="O65" s="154">
        <v>215</v>
      </c>
      <c r="P65" s="154">
        <v>20493870</v>
      </c>
      <c r="Q65" s="155">
        <f t="shared" si="61"/>
        <v>0.17857142857142858</v>
      </c>
      <c r="R65" s="155">
        <f t="shared" si="7"/>
        <v>0.56430446194225725</v>
      </c>
      <c r="S65" s="149">
        <f t="shared" si="8"/>
        <v>95320.325581395344</v>
      </c>
      <c r="T65" s="394"/>
      <c r="U65" s="252" t="s">
        <v>151</v>
      </c>
      <c r="V65" s="145">
        <v>10404</v>
      </c>
      <c r="W65" s="154">
        <v>6471</v>
      </c>
      <c r="X65" s="154">
        <v>490154110</v>
      </c>
      <c r="Y65" s="155">
        <f t="shared" si="62"/>
        <v>0.1334612052963742</v>
      </c>
      <c r="Z65" s="155">
        <f t="shared" si="10"/>
        <v>0.62197231833910038</v>
      </c>
      <c r="AA65" s="149">
        <f t="shared" si="11"/>
        <v>75746.269510122089</v>
      </c>
      <c r="AB65" s="394"/>
      <c r="AC65" s="252" t="s">
        <v>151</v>
      </c>
      <c r="AD65" s="145">
        <v>9759</v>
      </c>
      <c r="AE65" s="154">
        <v>5886</v>
      </c>
      <c r="AF65" s="154">
        <v>468114950</v>
      </c>
      <c r="AG65" s="155">
        <f t="shared" si="63"/>
        <v>0.15465461520271159</v>
      </c>
      <c r="AH65" s="155">
        <f t="shared" si="12"/>
        <v>0.60313556716876726</v>
      </c>
      <c r="AI65" s="149">
        <f t="shared" si="13"/>
        <v>79530.232755691468</v>
      </c>
      <c r="AJ65" s="394"/>
      <c r="AK65" s="252" t="s">
        <v>151</v>
      </c>
      <c r="AL65" s="145">
        <v>6851</v>
      </c>
      <c r="AM65" s="154">
        <v>3850</v>
      </c>
      <c r="AN65" s="154">
        <v>320032100</v>
      </c>
      <c r="AO65" s="155">
        <f t="shared" si="64"/>
        <v>0.15988372093023256</v>
      </c>
      <c r="AP65" s="155">
        <f t="shared" si="26"/>
        <v>0.56196175740767773</v>
      </c>
      <c r="AQ65" s="149">
        <f t="shared" si="15"/>
        <v>83125.220779220777</v>
      </c>
      <c r="AR65" s="394"/>
      <c r="AS65" s="252" t="s">
        <v>151</v>
      </c>
      <c r="AT65" s="145">
        <v>3014</v>
      </c>
      <c r="AU65" s="154">
        <v>1566</v>
      </c>
      <c r="AV65" s="154">
        <v>151204520</v>
      </c>
      <c r="AW65" s="155">
        <f t="shared" si="65"/>
        <v>0.13695994402658737</v>
      </c>
      <c r="AX65" s="155">
        <f t="shared" si="17"/>
        <v>0.51957531519575317</v>
      </c>
      <c r="AY65" s="149">
        <f t="shared" si="18"/>
        <v>96554.610472541506</v>
      </c>
      <c r="AZ65" s="394"/>
      <c r="BA65" s="252" t="s">
        <v>151</v>
      </c>
      <c r="BB65" s="145">
        <v>961</v>
      </c>
      <c r="BC65" s="154">
        <v>447</v>
      </c>
      <c r="BD65" s="154">
        <v>47936460</v>
      </c>
      <c r="BE65" s="155">
        <f t="shared" si="66"/>
        <v>0.10497886331611085</v>
      </c>
      <c r="BF65" s="155">
        <f t="shared" si="19"/>
        <v>0.46514047866805414</v>
      </c>
      <c r="BG65" s="149">
        <f t="shared" si="25"/>
        <v>107240.40268456376</v>
      </c>
      <c r="BH65" s="394"/>
      <c r="BI65" s="252" t="s">
        <v>151</v>
      </c>
      <c r="BJ65" s="145">
        <f t="shared" si="20"/>
        <v>31490</v>
      </c>
      <c r="BK65" s="154">
        <f t="shared" si="2"/>
        <v>18500</v>
      </c>
      <c r="BL65" s="154">
        <f t="shared" si="3"/>
        <v>1503711650</v>
      </c>
      <c r="BM65" s="155">
        <f t="shared" si="67"/>
        <v>0.14448271283865577</v>
      </c>
      <c r="BN65" s="155">
        <f t="shared" si="22"/>
        <v>0.58748809145760561</v>
      </c>
      <c r="BO65" s="149">
        <f t="shared" si="23"/>
        <v>81281.710810810808</v>
      </c>
    </row>
    <row r="66" spans="2:67" s="87" customFormat="1">
      <c r="B66" s="390"/>
      <c r="C66" s="395"/>
      <c r="D66" s="394"/>
      <c r="E66" s="252" t="s">
        <v>170</v>
      </c>
      <c r="F66" s="145">
        <v>157</v>
      </c>
      <c r="G66" s="154">
        <v>89</v>
      </c>
      <c r="H66" s="154">
        <v>6939920</v>
      </c>
      <c r="I66" s="155">
        <f t="shared" si="60"/>
        <v>0.17049808429118773</v>
      </c>
      <c r="J66" s="155">
        <f t="shared" si="5"/>
        <v>0.56687898089171973</v>
      </c>
      <c r="K66" s="181">
        <f t="shared" si="6"/>
        <v>77976.629213483146</v>
      </c>
      <c r="L66" s="394"/>
      <c r="M66" s="252" t="s">
        <v>170</v>
      </c>
      <c r="N66" s="145">
        <v>398</v>
      </c>
      <c r="O66" s="154">
        <v>234</v>
      </c>
      <c r="P66" s="154">
        <v>25277860</v>
      </c>
      <c r="Q66" s="155">
        <f t="shared" si="61"/>
        <v>0.19435215946843853</v>
      </c>
      <c r="R66" s="155">
        <f t="shared" si="7"/>
        <v>0.5879396984924623</v>
      </c>
      <c r="S66" s="149">
        <f t="shared" si="8"/>
        <v>108025.04273504273</v>
      </c>
      <c r="T66" s="394"/>
      <c r="U66" s="252" t="s">
        <v>170</v>
      </c>
      <c r="V66" s="145">
        <v>10695</v>
      </c>
      <c r="W66" s="154">
        <v>6599</v>
      </c>
      <c r="X66" s="154">
        <v>512026590</v>
      </c>
      <c r="Y66" s="155">
        <f t="shared" si="62"/>
        <v>0.13610114259786329</v>
      </c>
      <c r="Z66" s="155">
        <f t="shared" si="10"/>
        <v>0.61701729780271153</v>
      </c>
      <c r="AA66" s="149">
        <f t="shared" si="11"/>
        <v>77591.542657978483</v>
      </c>
      <c r="AB66" s="394"/>
      <c r="AC66" s="252" t="s">
        <v>170</v>
      </c>
      <c r="AD66" s="145">
        <v>10367</v>
      </c>
      <c r="AE66" s="154">
        <v>6293</v>
      </c>
      <c r="AF66" s="154">
        <v>532751360</v>
      </c>
      <c r="AG66" s="155">
        <f t="shared" si="63"/>
        <v>0.16534853779657899</v>
      </c>
      <c r="AH66" s="155">
        <f t="shared" si="12"/>
        <v>0.60702228224172861</v>
      </c>
      <c r="AI66" s="149">
        <f t="shared" si="13"/>
        <v>84657.772127761011</v>
      </c>
      <c r="AJ66" s="394"/>
      <c r="AK66" s="252" t="s">
        <v>170</v>
      </c>
      <c r="AL66" s="145">
        <v>7418</v>
      </c>
      <c r="AM66" s="154">
        <v>4227</v>
      </c>
      <c r="AN66" s="154">
        <v>383412040</v>
      </c>
      <c r="AO66" s="155">
        <f t="shared" si="64"/>
        <v>0.17553986710963454</v>
      </c>
      <c r="AP66" s="155">
        <f t="shared" si="26"/>
        <v>0.56983014289565925</v>
      </c>
      <c r="AQ66" s="149">
        <f t="shared" si="15"/>
        <v>90705.474331677309</v>
      </c>
      <c r="AR66" s="394"/>
      <c r="AS66" s="252" t="s">
        <v>170</v>
      </c>
      <c r="AT66" s="145">
        <v>3270</v>
      </c>
      <c r="AU66" s="154">
        <v>1725</v>
      </c>
      <c r="AV66" s="154">
        <v>177951770</v>
      </c>
      <c r="AW66" s="155">
        <f t="shared" si="65"/>
        <v>0.15086583872660486</v>
      </c>
      <c r="AX66" s="155">
        <f t="shared" si="17"/>
        <v>0.52752293577981646</v>
      </c>
      <c r="AY66" s="149">
        <f t="shared" si="18"/>
        <v>103160.4463768116</v>
      </c>
      <c r="AZ66" s="394"/>
      <c r="BA66" s="252" t="s">
        <v>170</v>
      </c>
      <c r="BB66" s="145">
        <v>1165</v>
      </c>
      <c r="BC66" s="154">
        <v>557</v>
      </c>
      <c r="BD66" s="154">
        <v>62142950</v>
      </c>
      <c r="BE66" s="155">
        <f t="shared" si="66"/>
        <v>0.13081258806951621</v>
      </c>
      <c r="BF66" s="155">
        <f t="shared" si="19"/>
        <v>0.4781115879828326</v>
      </c>
      <c r="BG66" s="149">
        <f t="shared" si="25"/>
        <v>111567.23518850988</v>
      </c>
      <c r="BH66" s="394"/>
      <c r="BI66" s="252" t="s">
        <v>170</v>
      </c>
      <c r="BJ66" s="145">
        <f t="shared" si="20"/>
        <v>33470</v>
      </c>
      <c r="BK66" s="154">
        <f t="shared" si="2"/>
        <v>19724</v>
      </c>
      <c r="BL66" s="154">
        <f t="shared" si="3"/>
        <v>1700502490</v>
      </c>
      <c r="BM66" s="155">
        <f t="shared" si="67"/>
        <v>0.15404200151511602</v>
      </c>
      <c r="BN66" s="155">
        <f t="shared" si="22"/>
        <v>0.58930385419778908</v>
      </c>
      <c r="BO66" s="149">
        <f t="shared" si="23"/>
        <v>86214.889981748129</v>
      </c>
    </row>
    <row r="67" spans="2:67" s="87" customFormat="1">
      <c r="B67" s="390"/>
      <c r="C67" s="395"/>
      <c r="D67" s="394"/>
      <c r="E67" s="252" t="s">
        <v>171</v>
      </c>
      <c r="F67" s="145">
        <v>72</v>
      </c>
      <c r="G67" s="154">
        <v>41</v>
      </c>
      <c r="H67" s="154">
        <v>3091070</v>
      </c>
      <c r="I67" s="155">
        <f t="shared" si="60"/>
        <v>7.8544061302681989E-2</v>
      </c>
      <c r="J67" s="155">
        <f t="shared" si="5"/>
        <v>0.56944444444444442</v>
      </c>
      <c r="K67" s="181">
        <f t="shared" si="6"/>
        <v>75391.951219512193</v>
      </c>
      <c r="L67" s="394"/>
      <c r="M67" s="252" t="s">
        <v>171</v>
      </c>
      <c r="N67" s="145">
        <v>226</v>
      </c>
      <c r="O67" s="154">
        <v>119</v>
      </c>
      <c r="P67" s="154">
        <v>11871910</v>
      </c>
      <c r="Q67" s="155">
        <f t="shared" si="61"/>
        <v>9.8837209302325577E-2</v>
      </c>
      <c r="R67" s="155">
        <f t="shared" si="7"/>
        <v>0.52654867256637172</v>
      </c>
      <c r="S67" s="149">
        <f t="shared" si="8"/>
        <v>99763.949579831926</v>
      </c>
      <c r="T67" s="394"/>
      <c r="U67" s="252" t="s">
        <v>171</v>
      </c>
      <c r="V67" s="145">
        <v>5570</v>
      </c>
      <c r="W67" s="154">
        <v>3576</v>
      </c>
      <c r="X67" s="154">
        <v>265327060</v>
      </c>
      <c r="Y67" s="155">
        <f t="shared" si="62"/>
        <v>7.3753248360351437E-2</v>
      </c>
      <c r="Z67" s="155">
        <f t="shared" si="10"/>
        <v>0.64201077199281864</v>
      </c>
      <c r="AA67" s="149">
        <f t="shared" si="11"/>
        <v>74196.605145413865</v>
      </c>
      <c r="AB67" s="394"/>
      <c r="AC67" s="252" t="s">
        <v>171</v>
      </c>
      <c r="AD67" s="145">
        <v>4727</v>
      </c>
      <c r="AE67" s="154">
        <v>3015</v>
      </c>
      <c r="AF67" s="154">
        <v>238339290</v>
      </c>
      <c r="AG67" s="155">
        <f t="shared" si="63"/>
        <v>7.9219107175700881E-2</v>
      </c>
      <c r="AH67" s="155">
        <f t="shared" si="12"/>
        <v>0.63782525914956634</v>
      </c>
      <c r="AI67" s="149">
        <f t="shared" si="13"/>
        <v>79051.17412935324</v>
      </c>
      <c r="AJ67" s="394"/>
      <c r="AK67" s="252" t="s">
        <v>171</v>
      </c>
      <c r="AL67" s="145">
        <v>2997</v>
      </c>
      <c r="AM67" s="154">
        <v>1769</v>
      </c>
      <c r="AN67" s="154">
        <v>141029310</v>
      </c>
      <c r="AO67" s="155">
        <f t="shared" si="64"/>
        <v>7.3463455149501658E-2</v>
      </c>
      <c r="AP67" s="155">
        <f t="shared" si="26"/>
        <v>0.59025692359025694</v>
      </c>
      <c r="AQ67" s="149">
        <f t="shared" si="15"/>
        <v>79722.617297908422</v>
      </c>
      <c r="AR67" s="394"/>
      <c r="AS67" s="252" t="s">
        <v>171</v>
      </c>
      <c r="AT67" s="145">
        <v>1074</v>
      </c>
      <c r="AU67" s="154">
        <v>584</v>
      </c>
      <c r="AV67" s="154">
        <v>49346440</v>
      </c>
      <c r="AW67" s="155">
        <f t="shared" si="65"/>
        <v>5.1075739023963618E-2</v>
      </c>
      <c r="AX67" s="155">
        <f t="shared" si="17"/>
        <v>0.54376163873370575</v>
      </c>
      <c r="AY67" s="149">
        <f t="shared" si="18"/>
        <v>84497.328767123283</v>
      </c>
      <c r="AZ67" s="394"/>
      <c r="BA67" s="252" t="s">
        <v>171</v>
      </c>
      <c r="BB67" s="145">
        <v>220</v>
      </c>
      <c r="BC67" s="154">
        <v>110</v>
      </c>
      <c r="BD67" s="154">
        <v>10787840</v>
      </c>
      <c r="BE67" s="155">
        <f t="shared" si="66"/>
        <v>2.5833724753405354E-2</v>
      </c>
      <c r="BF67" s="155">
        <f t="shared" si="19"/>
        <v>0.5</v>
      </c>
      <c r="BG67" s="149">
        <f t="shared" si="25"/>
        <v>98071.272727272721</v>
      </c>
      <c r="BH67" s="394"/>
      <c r="BI67" s="252" t="s">
        <v>171</v>
      </c>
      <c r="BJ67" s="145">
        <f t="shared" si="20"/>
        <v>14886</v>
      </c>
      <c r="BK67" s="154">
        <f t="shared" si="2"/>
        <v>9214</v>
      </c>
      <c r="BL67" s="154">
        <f t="shared" si="3"/>
        <v>719792920</v>
      </c>
      <c r="BM67" s="155">
        <f t="shared" si="67"/>
        <v>7.1960200870020224E-2</v>
      </c>
      <c r="BN67" s="155">
        <f t="shared" si="22"/>
        <v>0.61897084508934574</v>
      </c>
      <c r="BO67" s="149">
        <f t="shared" si="23"/>
        <v>78119.483394833951</v>
      </c>
    </row>
    <row r="68" spans="2:67" s="87" customFormat="1">
      <c r="B68" s="390"/>
      <c r="C68" s="395"/>
      <c r="D68" s="394"/>
      <c r="E68" s="252" t="s">
        <v>172</v>
      </c>
      <c r="F68" s="145">
        <v>88</v>
      </c>
      <c r="G68" s="154">
        <v>43</v>
      </c>
      <c r="H68" s="154">
        <v>4738620</v>
      </c>
      <c r="I68" s="155">
        <f t="shared" si="60"/>
        <v>8.2375478927203066E-2</v>
      </c>
      <c r="J68" s="155">
        <f t="shared" si="5"/>
        <v>0.48863636363636365</v>
      </c>
      <c r="K68" s="181">
        <f t="shared" si="6"/>
        <v>110200.46511627907</v>
      </c>
      <c r="L68" s="394"/>
      <c r="M68" s="252" t="s">
        <v>172</v>
      </c>
      <c r="N68" s="145">
        <v>219</v>
      </c>
      <c r="O68" s="154">
        <v>115</v>
      </c>
      <c r="P68" s="154">
        <v>11614270</v>
      </c>
      <c r="Q68" s="155">
        <f t="shared" si="61"/>
        <v>9.5514950166112958E-2</v>
      </c>
      <c r="R68" s="155">
        <f t="shared" si="7"/>
        <v>0.52511415525114158</v>
      </c>
      <c r="S68" s="149">
        <f t="shared" si="8"/>
        <v>100993.65217391304</v>
      </c>
      <c r="T68" s="394"/>
      <c r="U68" s="252" t="s">
        <v>172</v>
      </c>
      <c r="V68" s="145">
        <v>2898</v>
      </c>
      <c r="W68" s="154">
        <v>1665</v>
      </c>
      <c r="X68" s="154">
        <v>124967060</v>
      </c>
      <c r="Y68" s="155">
        <f t="shared" si="62"/>
        <v>3.4339809429526046E-2</v>
      </c>
      <c r="Z68" s="155">
        <f t="shared" si="10"/>
        <v>0.57453416149068326</v>
      </c>
      <c r="AA68" s="149">
        <f t="shared" si="11"/>
        <v>75055.291291291287</v>
      </c>
      <c r="AB68" s="394"/>
      <c r="AC68" s="252" t="s">
        <v>172</v>
      </c>
      <c r="AD68" s="145">
        <v>3169</v>
      </c>
      <c r="AE68" s="154">
        <v>1801</v>
      </c>
      <c r="AF68" s="154">
        <v>147650640</v>
      </c>
      <c r="AG68" s="155">
        <f t="shared" si="63"/>
        <v>4.7321264352715518E-2</v>
      </c>
      <c r="AH68" s="155">
        <f t="shared" si="12"/>
        <v>0.56831808141369522</v>
      </c>
      <c r="AI68" s="149">
        <f t="shared" si="13"/>
        <v>81982.587451415879</v>
      </c>
      <c r="AJ68" s="394"/>
      <c r="AK68" s="252" t="s">
        <v>172</v>
      </c>
      <c r="AL68" s="145">
        <v>2675</v>
      </c>
      <c r="AM68" s="154">
        <v>1445</v>
      </c>
      <c r="AN68" s="154">
        <v>124717210</v>
      </c>
      <c r="AO68" s="155">
        <f t="shared" si="64"/>
        <v>6.0008305647840529E-2</v>
      </c>
      <c r="AP68" s="155">
        <f t="shared" si="26"/>
        <v>0.54018691588785051</v>
      </c>
      <c r="AQ68" s="149">
        <f t="shared" si="15"/>
        <v>86309.487889273354</v>
      </c>
      <c r="AR68" s="394"/>
      <c r="AS68" s="252" t="s">
        <v>172</v>
      </c>
      <c r="AT68" s="145">
        <v>1492</v>
      </c>
      <c r="AU68" s="154">
        <v>759</v>
      </c>
      <c r="AV68" s="154">
        <v>79641570</v>
      </c>
      <c r="AW68" s="155">
        <f t="shared" si="65"/>
        <v>6.6380969039706139E-2</v>
      </c>
      <c r="AX68" s="155">
        <f t="shared" si="17"/>
        <v>0.50871313672922247</v>
      </c>
      <c r="AY68" s="149">
        <f t="shared" si="18"/>
        <v>104929.60474308301</v>
      </c>
      <c r="AZ68" s="394"/>
      <c r="BA68" s="252" t="s">
        <v>172</v>
      </c>
      <c r="BB68" s="145">
        <v>593</v>
      </c>
      <c r="BC68" s="154">
        <v>280</v>
      </c>
      <c r="BD68" s="154">
        <v>30300140</v>
      </c>
      <c r="BE68" s="155">
        <f t="shared" si="66"/>
        <v>6.5758572099577264E-2</v>
      </c>
      <c r="BF68" s="155">
        <f t="shared" si="19"/>
        <v>0.47217537942664417</v>
      </c>
      <c r="BG68" s="149">
        <f t="shared" si="25"/>
        <v>108214.78571428571</v>
      </c>
      <c r="BH68" s="394"/>
      <c r="BI68" s="252" t="s">
        <v>172</v>
      </c>
      <c r="BJ68" s="145">
        <f t="shared" si="20"/>
        <v>11134</v>
      </c>
      <c r="BK68" s="154">
        <f t="shared" si="2"/>
        <v>6108</v>
      </c>
      <c r="BL68" s="154">
        <f t="shared" si="3"/>
        <v>523629510</v>
      </c>
      <c r="BM68" s="155">
        <f t="shared" si="67"/>
        <v>4.7702724865865374E-2</v>
      </c>
      <c r="BN68" s="155">
        <f t="shared" si="22"/>
        <v>0.54858990479612002</v>
      </c>
      <c r="BO68" s="149">
        <f t="shared" si="23"/>
        <v>85728.472495088412</v>
      </c>
    </row>
    <row r="69" spans="2:67" s="87" customFormat="1">
      <c r="B69" s="390"/>
      <c r="C69" s="395"/>
      <c r="D69" s="394"/>
      <c r="E69" s="252" t="s">
        <v>173</v>
      </c>
      <c r="F69" s="145">
        <v>83</v>
      </c>
      <c r="G69" s="154">
        <v>50</v>
      </c>
      <c r="H69" s="154">
        <v>3689060</v>
      </c>
      <c r="I69" s="155">
        <f t="shared" si="60"/>
        <v>9.5785440613026823E-2</v>
      </c>
      <c r="J69" s="155">
        <f t="shared" si="5"/>
        <v>0.60240963855421692</v>
      </c>
      <c r="K69" s="181">
        <f t="shared" si="6"/>
        <v>73781.2</v>
      </c>
      <c r="L69" s="394"/>
      <c r="M69" s="252" t="s">
        <v>173</v>
      </c>
      <c r="N69" s="145">
        <v>115</v>
      </c>
      <c r="O69" s="154">
        <v>70</v>
      </c>
      <c r="P69" s="154">
        <v>6530750</v>
      </c>
      <c r="Q69" s="155">
        <f t="shared" si="61"/>
        <v>5.8139534883720929E-2</v>
      </c>
      <c r="R69" s="155">
        <f t="shared" si="7"/>
        <v>0.60869565217391308</v>
      </c>
      <c r="S69" s="149">
        <f t="shared" si="8"/>
        <v>93296.428571428565</v>
      </c>
      <c r="T69" s="394"/>
      <c r="U69" s="252" t="s">
        <v>173</v>
      </c>
      <c r="V69" s="145">
        <v>2591</v>
      </c>
      <c r="W69" s="154">
        <v>1658</v>
      </c>
      <c r="X69" s="154">
        <v>134416560</v>
      </c>
      <c r="Y69" s="155">
        <f t="shared" si="62"/>
        <v>3.4195437858350865E-2</v>
      </c>
      <c r="Z69" s="155">
        <f t="shared" si="10"/>
        <v>0.6399073716711694</v>
      </c>
      <c r="AA69" s="149">
        <f t="shared" si="11"/>
        <v>81071.507840772014</v>
      </c>
      <c r="AB69" s="394"/>
      <c r="AC69" s="252" t="s">
        <v>173</v>
      </c>
      <c r="AD69" s="145">
        <v>2562</v>
      </c>
      <c r="AE69" s="154">
        <v>1628</v>
      </c>
      <c r="AF69" s="154">
        <v>142833570</v>
      </c>
      <c r="AG69" s="155">
        <f t="shared" si="63"/>
        <v>4.2775690375469667E-2</v>
      </c>
      <c r="AH69" s="155">
        <f t="shared" si="12"/>
        <v>0.63544106167056991</v>
      </c>
      <c r="AI69" s="149">
        <f t="shared" si="13"/>
        <v>87735.608108108107</v>
      </c>
      <c r="AJ69" s="394"/>
      <c r="AK69" s="252" t="s">
        <v>173</v>
      </c>
      <c r="AL69" s="145">
        <v>1862</v>
      </c>
      <c r="AM69" s="154">
        <v>1149</v>
      </c>
      <c r="AN69" s="154">
        <v>113007370</v>
      </c>
      <c r="AO69" s="155">
        <f t="shared" si="64"/>
        <v>4.7715946843853822E-2</v>
      </c>
      <c r="AP69" s="155">
        <f t="shared" si="26"/>
        <v>0.61707841031149302</v>
      </c>
      <c r="AQ69" s="149">
        <f t="shared" si="15"/>
        <v>98352.802436901649</v>
      </c>
      <c r="AR69" s="394"/>
      <c r="AS69" s="252" t="s">
        <v>173</v>
      </c>
      <c r="AT69" s="145">
        <v>818</v>
      </c>
      <c r="AU69" s="154">
        <v>491</v>
      </c>
      <c r="AV69" s="154">
        <v>57329160</v>
      </c>
      <c r="AW69" s="155">
        <f t="shared" si="65"/>
        <v>4.2942102501311877E-2</v>
      </c>
      <c r="AX69" s="155">
        <f t="shared" si="17"/>
        <v>0.60024449877750607</v>
      </c>
      <c r="AY69" s="149">
        <f t="shared" si="18"/>
        <v>116760</v>
      </c>
      <c r="AZ69" s="394"/>
      <c r="BA69" s="252" t="s">
        <v>173</v>
      </c>
      <c r="BB69" s="145">
        <v>261</v>
      </c>
      <c r="BC69" s="154">
        <v>132</v>
      </c>
      <c r="BD69" s="154">
        <v>15058720</v>
      </c>
      <c r="BE69" s="155">
        <f t="shared" si="66"/>
        <v>3.1000469704086424E-2</v>
      </c>
      <c r="BF69" s="155">
        <f t="shared" si="19"/>
        <v>0.50574712643678166</v>
      </c>
      <c r="BG69" s="149">
        <f t="shared" si="25"/>
        <v>114081.21212121213</v>
      </c>
      <c r="BH69" s="394"/>
      <c r="BI69" s="252" t="s">
        <v>173</v>
      </c>
      <c r="BJ69" s="145">
        <f t="shared" si="20"/>
        <v>8292</v>
      </c>
      <c r="BK69" s="154">
        <f t="shared" si="2"/>
        <v>5178</v>
      </c>
      <c r="BL69" s="154">
        <f t="shared" si="3"/>
        <v>472865190</v>
      </c>
      <c r="BM69" s="155">
        <f t="shared" si="67"/>
        <v>4.0439539842084302E-2</v>
      </c>
      <c r="BN69" s="155">
        <f t="shared" si="22"/>
        <v>0.62445730824891466</v>
      </c>
      <c r="BO69" s="149">
        <f t="shared" si="23"/>
        <v>91321.975666280414</v>
      </c>
    </row>
    <row r="70" spans="2:67" s="87" customFormat="1">
      <c r="B70" s="390"/>
      <c r="C70" s="395"/>
      <c r="D70" s="394"/>
      <c r="E70" s="252" t="s">
        <v>174</v>
      </c>
      <c r="F70" s="145">
        <v>209</v>
      </c>
      <c r="G70" s="154">
        <v>136</v>
      </c>
      <c r="H70" s="154">
        <v>12051300</v>
      </c>
      <c r="I70" s="155">
        <f t="shared" si="60"/>
        <v>0.26053639846743293</v>
      </c>
      <c r="J70" s="155">
        <f t="shared" si="5"/>
        <v>0.65071770334928225</v>
      </c>
      <c r="K70" s="181">
        <f t="shared" si="6"/>
        <v>88612.5</v>
      </c>
      <c r="L70" s="394"/>
      <c r="M70" s="252" t="s">
        <v>174</v>
      </c>
      <c r="N70" s="145">
        <v>505</v>
      </c>
      <c r="O70" s="154">
        <v>301</v>
      </c>
      <c r="P70" s="154">
        <v>28718820</v>
      </c>
      <c r="Q70" s="155">
        <f t="shared" si="61"/>
        <v>0.25</v>
      </c>
      <c r="R70" s="155">
        <f t="shared" si="7"/>
        <v>0.59603960396039601</v>
      </c>
      <c r="S70" s="149">
        <f t="shared" si="8"/>
        <v>95411.362126245847</v>
      </c>
      <c r="T70" s="394"/>
      <c r="U70" s="252" t="s">
        <v>174</v>
      </c>
      <c r="V70" s="145">
        <v>18848</v>
      </c>
      <c r="W70" s="154">
        <v>12208</v>
      </c>
      <c r="X70" s="154">
        <v>914694350</v>
      </c>
      <c r="Y70" s="155">
        <f t="shared" si="62"/>
        <v>0.25178402012952195</v>
      </c>
      <c r="Z70" s="155">
        <f t="shared" si="10"/>
        <v>0.64770797962648552</v>
      </c>
      <c r="AA70" s="149">
        <f t="shared" si="11"/>
        <v>74925.815039318477</v>
      </c>
      <c r="AB70" s="394"/>
      <c r="AC70" s="252" t="s">
        <v>174</v>
      </c>
      <c r="AD70" s="145">
        <v>15794</v>
      </c>
      <c r="AE70" s="154">
        <v>9906</v>
      </c>
      <c r="AF70" s="154">
        <v>789636600</v>
      </c>
      <c r="AG70" s="155">
        <f t="shared" si="63"/>
        <v>0.26028009143697944</v>
      </c>
      <c r="AH70" s="155">
        <f t="shared" si="12"/>
        <v>0.62720020260858556</v>
      </c>
      <c r="AI70" s="149">
        <f t="shared" si="13"/>
        <v>79712.961841308294</v>
      </c>
      <c r="AJ70" s="394"/>
      <c r="AK70" s="252" t="s">
        <v>174</v>
      </c>
      <c r="AL70" s="145">
        <v>9227</v>
      </c>
      <c r="AM70" s="154">
        <v>5398</v>
      </c>
      <c r="AN70" s="154">
        <v>448190780</v>
      </c>
      <c r="AO70" s="155">
        <f t="shared" si="64"/>
        <v>0.22416943521594684</v>
      </c>
      <c r="AP70" s="155">
        <f t="shared" si="26"/>
        <v>0.58502221740544058</v>
      </c>
      <c r="AQ70" s="149">
        <f t="shared" si="15"/>
        <v>83029.044090403855</v>
      </c>
      <c r="AR70" s="394"/>
      <c r="AS70" s="252" t="s">
        <v>174</v>
      </c>
      <c r="AT70" s="145">
        <v>3459</v>
      </c>
      <c r="AU70" s="154">
        <v>1842</v>
      </c>
      <c r="AV70" s="154">
        <v>172451370</v>
      </c>
      <c r="AW70" s="155">
        <f t="shared" si="65"/>
        <v>0.16109847822284415</v>
      </c>
      <c r="AX70" s="155">
        <f t="shared" si="17"/>
        <v>0.53252385082393761</v>
      </c>
      <c r="AY70" s="149">
        <f t="shared" si="18"/>
        <v>93621.807817589579</v>
      </c>
      <c r="AZ70" s="394"/>
      <c r="BA70" s="252" t="s">
        <v>174</v>
      </c>
      <c r="BB70" s="145">
        <v>1000</v>
      </c>
      <c r="BC70" s="154">
        <v>474</v>
      </c>
      <c r="BD70" s="154">
        <v>53194290</v>
      </c>
      <c r="BE70" s="155">
        <f t="shared" si="66"/>
        <v>0.1113198684828558</v>
      </c>
      <c r="BF70" s="155">
        <f t="shared" si="19"/>
        <v>0.47399999999999998</v>
      </c>
      <c r="BG70" s="149">
        <f t="shared" si="25"/>
        <v>112224.24050632911</v>
      </c>
      <c r="BH70" s="394"/>
      <c r="BI70" s="252" t="s">
        <v>174</v>
      </c>
      <c r="BJ70" s="145">
        <f t="shared" si="20"/>
        <v>49042</v>
      </c>
      <c r="BK70" s="154">
        <f t="shared" si="2"/>
        <v>30265</v>
      </c>
      <c r="BL70" s="154">
        <f t="shared" si="3"/>
        <v>2418937510</v>
      </c>
      <c r="BM70" s="155">
        <f t="shared" si="67"/>
        <v>0.23636590832767118</v>
      </c>
      <c r="BN70" s="155">
        <f t="shared" si="22"/>
        <v>0.61712409771216503</v>
      </c>
      <c r="BO70" s="149">
        <f t="shared" si="23"/>
        <v>79925.244011234099</v>
      </c>
    </row>
    <row r="71" spans="2:67" s="87" customFormat="1">
      <c r="B71" s="390"/>
      <c r="C71" s="395"/>
      <c r="D71" s="394"/>
      <c r="E71" s="252" t="s">
        <v>175</v>
      </c>
      <c r="F71" s="145">
        <v>69</v>
      </c>
      <c r="G71" s="154">
        <v>42</v>
      </c>
      <c r="H71" s="154">
        <v>4290850</v>
      </c>
      <c r="I71" s="155">
        <f t="shared" si="60"/>
        <v>8.0459770114942528E-2</v>
      </c>
      <c r="J71" s="155">
        <f t="shared" si="5"/>
        <v>0.60869565217391308</v>
      </c>
      <c r="K71" s="181">
        <f t="shared" si="6"/>
        <v>102163.09523809524</v>
      </c>
      <c r="L71" s="394"/>
      <c r="M71" s="252" t="s">
        <v>175</v>
      </c>
      <c r="N71" s="145">
        <v>156</v>
      </c>
      <c r="O71" s="154">
        <v>82</v>
      </c>
      <c r="P71" s="154">
        <v>10027590</v>
      </c>
      <c r="Q71" s="155">
        <f t="shared" si="61"/>
        <v>6.8106312292358806E-2</v>
      </c>
      <c r="R71" s="155">
        <f t="shared" si="7"/>
        <v>0.52564102564102566</v>
      </c>
      <c r="S71" s="149">
        <f t="shared" si="8"/>
        <v>122287.68292682926</v>
      </c>
      <c r="T71" s="394"/>
      <c r="U71" s="252" t="s">
        <v>175</v>
      </c>
      <c r="V71" s="145">
        <v>3614</v>
      </c>
      <c r="W71" s="154">
        <v>2179</v>
      </c>
      <c r="X71" s="154">
        <v>170139370</v>
      </c>
      <c r="Y71" s="155">
        <f t="shared" si="62"/>
        <v>4.4940807655818177E-2</v>
      </c>
      <c r="Z71" s="155">
        <f t="shared" si="10"/>
        <v>0.60293303818483679</v>
      </c>
      <c r="AA71" s="149">
        <f t="shared" si="11"/>
        <v>78081.399724644332</v>
      </c>
      <c r="AB71" s="394"/>
      <c r="AC71" s="252" t="s">
        <v>175</v>
      </c>
      <c r="AD71" s="145">
        <v>3949</v>
      </c>
      <c r="AE71" s="154">
        <v>2351</v>
      </c>
      <c r="AF71" s="154">
        <v>195763980</v>
      </c>
      <c r="AG71" s="155">
        <f t="shared" si="63"/>
        <v>6.1772511101185E-2</v>
      </c>
      <c r="AH71" s="155">
        <f t="shared" si="12"/>
        <v>0.59534059255507721</v>
      </c>
      <c r="AI71" s="149">
        <f t="shared" si="13"/>
        <v>83268.387920034031</v>
      </c>
      <c r="AJ71" s="394"/>
      <c r="AK71" s="252" t="s">
        <v>175</v>
      </c>
      <c r="AL71" s="145">
        <v>3180</v>
      </c>
      <c r="AM71" s="154">
        <v>1751</v>
      </c>
      <c r="AN71" s="154">
        <v>152565890</v>
      </c>
      <c r="AO71" s="155">
        <f t="shared" si="64"/>
        <v>7.2715946843853824E-2</v>
      </c>
      <c r="AP71" s="155">
        <f t="shared" si="26"/>
        <v>0.55062893081761011</v>
      </c>
      <c r="AQ71" s="149">
        <f t="shared" si="15"/>
        <v>87130.719588806402</v>
      </c>
      <c r="AR71" s="394"/>
      <c r="AS71" s="252" t="s">
        <v>175</v>
      </c>
      <c r="AT71" s="145">
        <v>1787</v>
      </c>
      <c r="AU71" s="154">
        <v>954</v>
      </c>
      <c r="AV71" s="154">
        <v>94895330</v>
      </c>
      <c r="AW71" s="155">
        <f t="shared" si="65"/>
        <v>8.3435368200104956E-2</v>
      </c>
      <c r="AX71" s="155">
        <f t="shared" si="17"/>
        <v>0.53385562395075548</v>
      </c>
      <c r="AY71" s="149">
        <f t="shared" si="18"/>
        <v>99470.995807127882</v>
      </c>
      <c r="AZ71" s="394"/>
      <c r="BA71" s="252" t="s">
        <v>175</v>
      </c>
      <c r="BB71" s="145">
        <v>759</v>
      </c>
      <c r="BC71" s="154">
        <v>360</v>
      </c>
      <c r="BD71" s="154">
        <v>33153100</v>
      </c>
      <c r="BE71" s="155">
        <f t="shared" si="66"/>
        <v>8.4546735556599348E-2</v>
      </c>
      <c r="BF71" s="155">
        <f t="shared" si="19"/>
        <v>0.4743083003952569</v>
      </c>
      <c r="BG71" s="149">
        <f t="shared" si="25"/>
        <v>92091.944444444438</v>
      </c>
      <c r="BH71" s="394"/>
      <c r="BI71" s="252" t="s">
        <v>175</v>
      </c>
      <c r="BJ71" s="145">
        <f t="shared" si="20"/>
        <v>13514</v>
      </c>
      <c r="BK71" s="154">
        <f t="shared" ref="BK71:BK94" si="68">SUM(G71,O71,W71,AE71,AM71,AU71,BC71)</f>
        <v>7719</v>
      </c>
      <c r="BL71" s="154">
        <f t="shared" ref="BL71:BL94" si="69">SUM(H71,P71,X71,AF71,AN71,AV71,BD71)</f>
        <v>660836110</v>
      </c>
      <c r="BM71" s="155">
        <f t="shared" si="67"/>
        <v>6.0284435697382913E-2</v>
      </c>
      <c r="BN71" s="155">
        <f t="shared" si="22"/>
        <v>0.57118543732425631</v>
      </c>
      <c r="BO71" s="149">
        <f t="shared" si="23"/>
        <v>85611.621971757995</v>
      </c>
    </row>
    <row r="72" spans="2:67" s="87" customFormat="1">
      <c r="B72" s="390"/>
      <c r="C72" s="395"/>
      <c r="D72" s="394"/>
      <c r="E72" s="249" t="s">
        <v>166</v>
      </c>
      <c r="F72" s="147">
        <v>51</v>
      </c>
      <c r="G72" s="158">
        <v>25</v>
      </c>
      <c r="H72" s="158">
        <v>2784270</v>
      </c>
      <c r="I72" s="159">
        <f t="shared" si="60"/>
        <v>4.7892720306513412E-2</v>
      </c>
      <c r="J72" s="159">
        <f t="shared" ref="J72:J94" si="70">IFERROR(G72/F72,"-")</f>
        <v>0.49019607843137253</v>
      </c>
      <c r="K72" s="212">
        <f t="shared" ref="K72:K94" si="71">IFERROR(H72/G72,"-")</f>
        <v>111370.8</v>
      </c>
      <c r="L72" s="394"/>
      <c r="M72" s="249" t="s">
        <v>166</v>
      </c>
      <c r="N72" s="147">
        <v>86</v>
      </c>
      <c r="O72" s="158">
        <v>50</v>
      </c>
      <c r="P72" s="158">
        <v>5552740</v>
      </c>
      <c r="Q72" s="159">
        <f t="shared" si="61"/>
        <v>4.1528239202657809E-2</v>
      </c>
      <c r="R72" s="159">
        <f t="shared" ref="R72:R88" si="72">IFERROR(O72/N72,"-")</f>
        <v>0.58139534883720934</v>
      </c>
      <c r="S72" s="151">
        <f t="shared" ref="S72:S86" si="73">IFERROR(P72/O72,"-")</f>
        <v>111054.8</v>
      </c>
      <c r="T72" s="394"/>
      <c r="U72" s="249" t="s">
        <v>166</v>
      </c>
      <c r="V72" s="147">
        <v>4440</v>
      </c>
      <c r="W72" s="158">
        <v>2511</v>
      </c>
      <c r="X72" s="158">
        <v>178598210</v>
      </c>
      <c r="Y72" s="159">
        <f t="shared" si="62"/>
        <v>5.1788145031555502E-2</v>
      </c>
      <c r="Z72" s="159">
        <f t="shared" ref="Z72:Z94" si="74">IFERROR(W72/V72,"-")</f>
        <v>0.56554054054054059</v>
      </c>
      <c r="AA72" s="151">
        <f t="shared" ref="AA72:AA94" si="75">IFERROR(X72/W72,"-")</f>
        <v>71126.328156113101</v>
      </c>
      <c r="AB72" s="394"/>
      <c r="AC72" s="249" t="s">
        <v>166</v>
      </c>
      <c r="AD72" s="147">
        <v>2599</v>
      </c>
      <c r="AE72" s="158">
        <v>1421</v>
      </c>
      <c r="AF72" s="158">
        <v>112165070</v>
      </c>
      <c r="AG72" s="159">
        <f t="shared" si="63"/>
        <v>3.7336766599227515E-2</v>
      </c>
      <c r="AH72" s="159">
        <f t="shared" ref="AH72:AH88" si="76">IFERROR(AE72/AD72,"-")</f>
        <v>0.54674874951904584</v>
      </c>
      <c r="AI72" s="151">
        <f t="shared" ref="AI72:AI91" si="77">IFERROR(AF72/AE72,"-")</f>
        <v>78933.898662913445</v>
      </c>
      <c r="AJ72" s="394"/>
      <c r="AK72" s="249" t="s">
        <v>166</v>
      </c>
      <c r="AL72" s="147">
        <v>1354</v>
      </c>
      <c r="AM72" s="158">
        <v>645</v>
      </c>
      <c r="AN72" s="158">
        <v>66823940</v>
      </c>
      <c r="AO72" s="159">
        <f t="shared" si="64"/>
        <v>2.6785714285714284E-2</v>
      </c>
      <c r="AP72" s="159">
        <f t="shared" ref="AP72:AP94" si="78">IFERROR(AM72/AL72,"-")</f>
        <v>0.47636632200886264</v>
      </c>
      <c r="AQ72" s="151">
        <f t="shared" ref="AQ72:AQ88" si="79">IFERROR(AN72/AM72,"-")</f>
        <v>103603.00775193798</v>
      </c>
      <c r="AR72" s="394"/>
      <c r="AS72" s="249" t="s">
        <v>166</v>
      </c>
      <c r="AT72" s="147">
        <v>657</v>
      </c>
      <c r="AU72" s="158">
        <v>283</v>
      </c>
      <c r="AV72" s="158">
        <v>36941690</v>
      </c>
      <c r="AW72" s="159">
        <f t="shared" si="65"/>
        <v>2.4750743396886477E-2</v>
      </c>
      <c r="AX72" s="159">
        <f t="shared" ref="AX72:AX94" si="80">IFERROR(AU72/AT72,"-")</f>
        <v>0.43074581430745812</v>
      </c>
      <c r="AY72" s="151">
        <f t="shared" ref="AY72:AY94" si="81">IFERROR(AV72/AU72,"-")</f>
        <v>130536.00706713781</v>
      </c>
      <c r="AZ72" s="394"/>
      <c r="BA72" s="249" t="s">
        <v>166</v>
      </c>
      <c r="BB72" s="147">
        <v>356</v>
      </c>
      <c r="BC72" s="158">
        <v>154</v>
      </c>
      <c r="BD72" s="158">
        <v>21098420</v>
      </c>
      <c r="BE72" s="159">
        <f t="shared" si="66"/>
        <v>3.6167214654767493E-2</v>
      </c>
      <c r="BF72" s="159">
        <f t="shared" ref="BF72:BF94" si="82">IFERROR(BC72/BB72,"-")</f>
        <v>0.43258426966292135</v>
      </c>
      <c r="BG72" s="151">
        <f t="shared" ref="BG72:BG94" si="83">IFERROR(BD72/BC72,"-")</f>
        <v>137002.72727272726</v>
      </c>
      <c r="BH72" s="394"/>
      <c r="BI72" s="249" t="s">
        <v>166</v>
      </c>
      <c r="BJ72" s="147">
        <f t="shared" ref="BJ72:BJ94" si="84">SUM(F72,N72,V72,AD72,AL72,AT72,BB72)</f>
        <v>9543</v>
      </c>
      <c r="BK72" s="158">
        <f t="shared" si="68"/>
        <v>5089</v>
      </c>
      <c r="BL72" s="158">
        <f t="shared" si="69"/>
        <v>423964340</v>
      </c>
      <c r="BM72" s="159">
        <f t="shared" si="67"/>
        <v>3.974446084518482E-2</v>
      </c>
      <c r="BN72" s="159">
        <f t="shared" ref="BN72:BN94" si="85">IFERROR(BK72/BJ72,"-")</f>
        <v>0.53327046002305356</v>
      </c>
      <c r="BO72" s="151">
        <f t="shared" ref="BO72:BO89" si="86">IFERROR(BL72/BK72,"-")</f>
        <v>83309.950874435061</v>
      </c>
    </row>
    <row r="73" spans="2:67" s="87" customFormat="1">
      <c r="B73" s="390">
        <v>7</v>
      </c>
      <c r="C73" s="395" t="s">
        <v>149</v>
      </c>
      <c r="D73" s="394">
        <f>BS14</f>
        <v>539</v>
      </c>
      <c r="E73" s="250" t="s">
        <v>143</v>
      </c>
      <c r="F73" s="144">
        <v>270</v>
      </c>
      <c r="G73" s="152">
        <v>156</v>
      </c>
      <c r="H73" s="152">
        <v>14560850</v>
      </c>
      <c r="I73" s="153">
        <f>IFERROR(G73/$D$73,"-")</f>
        <v>0.28942486085343228</v>
      </c>
      <c r="J73" s="153">
        <f t="shared" si="70"/>
        <v>0.57777777777777772</v>
      </c>
      <c r="K73" s="180">
        <f t="shared" si="71"/>
        <v>93338.782051282047</v>
      </c>
      <c r="L73" s="394">
        <f>BT14</f>
        <v>1243</v>
      </c>
      <c r="M73" s="250" t="s">
        <v>143</v>
      </c>
      <c r="N73" s="144">
        <v>688</v>
      </c>
      <c r="O73" s="152">
        <v>350</v>
      </c>
      <c r="P73" s="152">
        <v>32689040</v>
      </c>
      <c r="Q73" s="153">
        <f>IFERROR(O73/$L$73,"-")</f>
        <v>0.28157683024939661</v>
      </c>
      <c r="R73" s="153">
        <f t="shared" si="72"/>
        <v>0.50872093023255816</v>
      </c>
      <c r="S73" s="148">
        <f t="shared" si="73"/>
        <v>93397.257142857139</v>
      </c>
      <c r="T73" s="394">
        <f>BU14</f>
        <v>49531</v>
      </c>
      <c r="U73" s="250" t="s">
        <v>143</v>
      </c>
      <c r="V73" s="144">
        <v>24321</v>
      </c>
      <c r="W73" s="152">
        <v>14068</v>
      </c>
      <c r="X73" s="152">
        <v>975452750</v>
      </c>
      <c r="Y73" s="153">
        <f>IFERROR(W73/$T$73,"-")</f>
        <v>0.28402414649411478</v>
      </c>
      <c r="Z73" s="153">
        <f t="shared" si="74"/>
        <v>0.57843016323341967</v>
      </c>
      <c r="AA73" s="148">
        <f t="shared" si="75"/>
        <v>69338.409866363378</v>
      </c>
      <c r="AB73" s="394">
        <f>BV14</f>
        <v>38656</v>
      </c>
      <c r="AC73" s="250" t="s">
        <v>143</v>
      </c>
      <c r="AD73" s="144">
        <v>20432</v>
      </c>
      <c r="AE73" s="152">
        <v>11334</v>
      </c>
      <c r="AF73" s="152">
        <v>835089040</v>
      </c>
      <c r="AG73" s="153">
        <f>IFERROR(AE73/$AB$73,"-")</f>
        <v>0.29320157284768211</v>
      </c>
      <c r="AH73" s="153">
        <f t="shared" si="76"/>
        <v>0.55471808927173061</v>
      </c>
      <c r="AI73" s="148">
        <f t="shared" si="77"/>
        <v>73679.99294159167</v>
      </c>
      <c r="AJ73" s="394">
        <f>BW14</f>
        <v>24938</v>
      </c>
      <c r="AK73" s="250" t="s">
        <v>143</v>
      </c>
      <c r="AL73" s="144">
        <v>12490</v>
      </c>
      <c r="AM73" s="152">
        <v>6269</v>
      </c>
      <c r="AN73" s="152">
        <v>478907120</v>
      </c>
      <c r="AO73" s="153">
        <f>IFERROR(AM73/$AJ$73,"-")</f>
        <v>0.25138343090865345</v>
      </c>
      <c r="AP73" s="153">
        <f t="shared" si="78"/>
        <v>0.50192153722978383</v>
      </c>
      <c r="AQ73" s="148">
        <f t="shared" si="79"/>
        <v>76392.904769500718</v>
      </c>
      <c r="AR73" s="394">
        <f>BX14</f>
        <v>11778</v>
      </c>
      <c r="AS73" s="250" t="s">
        <v>143</v>
      </c>
      <c r="AT73" s="144">
        <v>5014</v>
      </c>
      <c r="AU73" s="152">
        <v>2129</v>
      </c>
      <c r="AV73" s="152">
        <v>175631350</v>
      </c>
      <c r="AW73" s="153">
        <f>IFERROR(AU73/$AR$73,"-")</f>
        <v>0.18076074036338938</v>
      </c>
      <c r="AX73" s="153">
        <f t="shared" si="80"/>
        <v>0.42461108895093735</v>
      </c>
      <c r="AY73" s="148">
        <f t="shared" si="81"/>
        <v>82494.762799436357</v>
      </c>
      <c r="AZ73" s="394">
        <f>BY14</f>
        <v>4168</v>
      </c>
      <c r="BA73" s="250" t="s">
        <v>143</v>
      </c>
      <c r="BB73" s="144">
        <v>1406</v>
      </c>
      <c r="BC73" s="152">
        <v>545</v>
      </c>
      <c r="BD73" s="152">
        <v>46226710</v>
      </c>
      <c r="BE73" s="153">
        <f>IFERROR(BC73/$AZ$73,"-")</f>
        <v>0.13075815738963531</v>
      </c>
      <c r="BF73" s="153">
        <f t="shared" si="82"/>
        <v>0.38762446657183497</v>
      </c>
      <c r="BG73" s="148">
        <f t="shared" si="83"/>
        <v>84819.651376146794</v>
      </c>
      <c r="BH73" s="394">
        <f>BZ14</f>
        <v>130853</v>
      </c>
      <c r="BI73" s="250" t="s">
        <v>143</v>
      </c>
      <c r="BJ73" s="144">
        <f t="shared" si="84"/>
        <v>64621</v>
      </c>
      <c r="BK73" s="152">
        <f t="shared" si="68"/>
        <v>34851</v>
      </c>
      <c r="BL73" s="152">
        <f t="shared" si="69"/>
        <v>2558556860</v>
      </c>
      <c r="BM73" s="153">
        <f>IFERROR(BK73/$BH$73,"-")</f>
        <v>0.26633703468777942</v>
      </c>
      <c r="BN73" s="153">
        <f t="shared" si="85"/>
        <v>0.53931384534439264</v>
      </c>
      <c r="BO73" s="148">
        <f t="shared" si="86"/>
        <v>73414.159134601592</v>
      </c>
    </row>
    <row r="74" spans="2:67" s="87" customFormat="1">
      <c r="B74" s="390"/>
      <c r="C74" s="395"/>
      <c r="D74" s="394"/>
      <c r="E74" s="251" t="s">
        <v>192</v>
      </c>
      <c r="F74" s="145">
        <v>221</v>
      </c>
      <c r="G74" s="154">
        <v>117</v>
      </c>
      <c r="H74" s="154">
        <v>10395190</v>
      </c>
      <c r="I74" s="155">
        <f t="shared" ref="I74:I81" si="87">IFERROR(G74/$D$73,"-")</f>
        <v>0.21706864564007422</v>
      </c>
      <c r="J74" s="155">
        <f t="shared" si="70"/>
        <v>0.52941176470588236</v>
      </c>
      <c r="K74" s="181">
        <f t="shared" si="71"/>
        <v>88847.777777777781</v>
      </c>
      <c r="L74" s="394"/>
      <c r="M74" s="251" t="s">
        <v>192</v>
      </c>
      <c r="N74" s="145">
        <v>512</v>
      </c>
      <c r="O74" s="154">
        <v>256</v>
      </c>
      <c r="P74" s="154">
        <v>21542390</v>
      </c>
      <c r="Q74" s="155">
        <f t="shared" ref="Q74:Q83" si="88">IFERROR(O74/$L$73,"-")</f>
        <v>0.20595333869670152</v>
      </c>
      <c r="R74" s="155">
        <f t="shared" si="72"/>
        <v>0.5</v>
      </c>
      <c r="S74" s="149">
        <f t="shared" si="73"/>
        <v>84149.9609375</v>
      </c>
      <c r="T74" s="394"/>
      <c r="U74" s="251" t="s">
        <v>192</v>
      </c>
      <c r="V74" s="145">
        <v>22023</v>
      </c>
      <c r="W74" s="154">
        <v>12911</v>
      </c>
      <c r="X74" s="154">
        <v>854267320</v>
      </c>
      <c r="Y74" s="155">
        <f t="shared" ref="Y74:Y83" si="89">IFERROR(W74/$T$73,"-")</f>
        <v>0.26066503805697444</v>
      </c>
      <c r="Z74" s="155">
        <f t="shared" si="74"/>
        <v>0.5862507378649594</v>
      </c>
      <c r="AA74" s="149">
        <f t="shared" si="75"/>
        <v>66165.852373944697</v>
      </c>
      <c r="AB74" s="394"/>
      <c r="AC74" s="251" t="s">
        <v>192</v>
      </c>
      <c r="AD74" s="145">
        <v>17170</v>
      </c>
      <c r="AE74" s="154">
        <v>9734</v>
      </c>
      <c r="AF74" s="154">
        <v>687999820</v>
      </c>
      <c r="AG74" s="155">
        <f t="shared" ref="AG74:AG83" si="90">IFERROR(AE74/$AB$73,"-")</f>
        <v>0.25181084437086093</v>
      </c>
      <c r="AH74" s="155">
        <f t="shared" si="76"/>
        <v>0.56691904484566102</v>
      </c>
      <c r="AI74" s="149">
        <f t="shared" si="77"/>
        <v>70680.071912882675</v>
      </c>
      <c r="AJ74" s="394"/>
      <c r="AK74" s="251" t="s">
        <v>192</v>
      </c>
      <c r="AL74" s="145">
        <v>9798</v>
      </c>
      <c r="AM74" s="154">
        <v>4932</v>
      </c>
      <c r="AN74" s="154">
        <v>364427620</v>
      </c>
      <c r="AO74" s="155">
        <f t="shared" ref="AO74:AO83" si="91">IFERROR(AM74/$AJ$73,"-")</f>
        <v>0.1977704707675034</v>
      </c>
      <c r="AP74" s="155">
        <f t="shared" si="78"/>
        <v>0.50336803429271282</v>
      </c>
      <c r="AQ74" s="149">
        <f t="shared" si="79"/>
        <v>73890.433901054334</v>
      </c>
      <c r="AR74" s="394"/>
      <c r="AS74" s="251" t="s">
        <v>192</v>
      </c>
      <c r="AT74" s="145">
        <v>3530</v>
      </c>
      <c r="AU74" s="154">
        <v>1485</v>
      </c>
      <c r="AV74" s="154">
        <v>112470840</v>
      </c>
      <c r="AW74" s="155">
        <f t="shared" ref="AW74:AW83" si="92">IFERROR(AU74/$AR$73,"-")</f>
        <v>0.12608252674477841</v>
      </c>
      <c r="AX74" s="155">
        <f t="shared" si="80"/>
        <v>0.4206798866855524</v>
      </c>
      <c r="AY74" s="149">
        <f t="shared" si="81"/>
        <v>75737.939393939392</v>
      </c>
      <c r="AZ74" s="394"/>
      <c r="BA74" s="251" t="s">
        <v>192</v>
      </c>
      <c r="BB74" s="145">
        <v>800</v>
      </c>
      <c r="BC74" s="154">
        <v>289</v>
      </c>
      <c r="BD74" s="154">
        <v>24544270</v>
      </c>
      <c r="BE74" s="155">
        <f t="shared" ref="BE74:BE78" si="93">IFERROR(BC74/$AZ$73,"-")</f>
        <v>6.9337811900191934E-2</v>
      </c>
      <c r="BF74" s="155">
        <f t="shared" si="82"/>
        <v>0.36125000000000002</v>
      </c>
      <c r="BG74" s="149">
        <f t="shared" si="83"/>
        <v>84928.269896193771</v>
      </c>
      <c r="BH74" s="394"/>
      <c r="BI74" s="251" t="s">
        <v>192</v>
      </c>
      <c r="BJ74" s="145">
        <f t="shared" si="84"/>
        <v>54054</v>
      </c>
      <c r="BK74" s="154">
        <f t="shared" si="68"/>
        <v>29724</v>
      </c>
      <c r="BL74" s="154">
        <f t="shared" si="69"/>
        <v>2075647450</v>
      </c>
      <c r="BM74" s="155">
        <f t="shared" ref="BM74:BM79" si="94">IFERROR(BK74/$BH$73,"-")</f>
        <v>0.22715566322514577</v>
      </c>
      <c r="BN74" s="155">
        <f t="shared" si="85"/>
        <v>0.54989454989454989</v>
      </c>
      <c r="BO74" s="149">
        <f t="shared" si="86"/>
        <v>69830.690687659808</v>
      </c>
    </row>
    <row r="75" spans="2:67" s="87" customFormat="1">
      <c r="B75" s="390"/>
      <c r="C75" s="395"/>
      <c r="D75" s="394"/>
      <c r="E75" s="252" t="s">
        <v>142</v>
      </c>
      <c r="F75" s="145">
        <v>312</v>
      </c>
      <c r="G75" s="154">
        <v>169</v>
      </c>
      <c r="H75" s="154">
        <v>16100160</v>
      </c>
      <c r="I75" s="155">
        <f t="shared" si="87"/>
        <v>0.313543599257885</v>
      </c>
      <c r="J75" s="155">
        <f t="shared" si="70"/>
        <v>0.54166666666666663</v>
      </c>
      <c r="K75" s="181">
        <f t="shared" si="71"/>
        <v>95267.218934911245</v>
      </c>
      <c r="L75" s="394"/>
      <c r="M75" s="252" t="s">
        <v>142</v>
      </c>
      <c r="N75" s="145">
        <v>789</v>
      </c>
      <c r="O75" s="154">
        <v>403</v>
      </c>
      <c r="P75" s="154">
        <v>34175680</v>
      </c>
      <c r="Q75" s="155">
        <f t="shared" si="88"/>
        <v>0.32421560740144811</v>
      </c>
      <c r="R75" s="155">
        <f t="shared" si="72"/>
        <v>0.51077313054499363</v>
      </c>
      <c r="S75" s="149">
        <f t="shared" si="73"/>
        <v>84803.176178660055</v>
      </c>
      <c r="T75" s="394"/>
      <c r="U75" s="252" t="s">
        <v>142</v>
      </c>
      <c r="V75" s="145">
        <v>31397</v>
      </c>
      <c r="W75" s="154">
        <v>17676</v>
      </c>
      <c r="X75" s="154">
        <v>1207083910</v>
      </c>
      <c r="Y75" s="155">
        <f t="shared" si="89"/>
        <v>0.35686741636550845</v>
      </c>
      <c r="Z75" s="155">
        <f t="shared" si="74"/>
        <v>0.56298372455967127</v>
      </c>
      <c r="AA75" s="149">
        <f t="shared" si="75"/>
        <v>68289.426906539942</v>
      </c>
      <c r="AB75" s="394"/>
      <c r="AC75" s="252" t="s">
        <v>142</v>
      </c>
      <c r="AD75" s="145">
        <v>26650</v>
      </c>
      <c r="AE75" s="154">
        <v>14702</v>
      </c>
      <c r="AF75" s="154">
        <v>1085968000</v>
      </c>
      <c r="AG75" s="155">
        <f t="shared" si="90"/>
        <v>0.38032905629139074</v>
      </c>
      <c r="AH75" s="155">
        <f t="shared" si="76"/>
        <v>0.55166979362101309</v>
      </c>
      <c r="AI75" s="149">
        <f t="shared" si="77"/>
        <v>73865.324445653649</v>
      </c>
      <c r="AJ75" s="394"/>
      <c r="AK75" s="252" t="s">
        <v>142</v>
      </c>
      <c r="AL75" s="145">
        <v>17848</v>
      </c>
      <c r="AM75" s="154">
        <v>8809</v>
      </c>
      <c r="AN75" s="154">
        <v>687442800</v>
      </c>
      <c r="AO75" s="155">
        <f t="shared" si="91"/>
        <v>0.35323602534285026</v>
      </c>
      <c r="AP75" s="155">
        <f t="shared" si="78"/>
        <v>0.49355670103092786</v>
      </c>
      <c r="AQ75" s="149">
        <f t="shared" si="79"/>
        <v>78038.687705755481</v>
      </c>
      <c r="AR75" s="394"/>
      <c r="AS75" s="252" t="s">
        <v>142</v>
      </c>
      <c r="AT75" s="145">
        <v>8102</v>
      </c>
      <c r="AU75" s="154">
        <v>3429</v>
      </c>
      <c r="AV75" s="154">
        <v>291155020</v>
      </c>
      <c r="AW75" s="155">
        <f t="shared" si="92"/>
        <v>0.2911360163015792</v>
      </c>
      <c r="AX75" s="155">
        <f t="shared" si="80"/>
        <v>0.42322883238706493</v>
      </c>
      <c r="AY75" s="149">
        <f t="shared" si="81"/>
        <v>84909.600466608346</v>
      </c>
      <c r="AZ75" s="394"/>
      <c r="BA75" s="252" t="s">
        <v>142</v>
      </c>
      <c r="BB75" s="145">
        <v>2557</v>
      </c>
      <c r="BC75" s="154">
        <v>996</v>
      </c>
      <c r="BD75" s="154">
        <v>89591790</v>
      </c>
      <c r="BE75" s="155">
        <f t="shared" si="93"/>
        <v>0.23896353166986564</v>
      </c>
      <c r="BF75" s="155">
        <f t="shared" si="82"/>
        <v>0.38951896754008603</v>
      </c>
      <c r="BG75" s="149">
        <f t="shared" si="83"/>
        <v>89951.596385542172</v>
      </c>
      <c r="BH75" s="394"/>
      <c r="BI75" s="252" t="s">
        <v>142</v>
      </c>
      <c r="BJ75" s="145">
        <f t="shared" si="84"/>
        <v>87655</v>
      </c>
      <c r="BK75" s="154">
        <f t="shared" si="68"/>
        <v>46184</v>
      </c>
      <c r="BL75" s="154">
        <f t="shared" si="69"/>
        <v>3411517360</v>
      </c>
      <c r="BM75" s="155">
        <f t="shared" si="94"/>
        <v>0.35294567186079034</v>
      </c>
      <c r="BN75" s="155">
        <f t="shared" si="85"/>
        <v>0.5268838058296732</v>
      </c>
      <c r="BO75" s="149">
        <f t="shared" si="86"/>
        <v>73867.949073272131</v>
      </c>
    </row>
    <row r="76" spans="2:67" s="87" customFormat="1">
      <c r="B76" s="390"/>
      <c r="C76" s="395"/>
      <c r="D76" s="394"/>
      <c r="E76" s="252" t="s">
        <v>151</v>
      </c>
      <c r="F76" s="145">
        <v>153</v>
      </c>
      <c r="G76" s="154">
        <v>88</v>
      </c>
      <c r="H76" s="154">
        <v>7237820</v>
      </c>
      <c r="I76" s="155">
        <f t="shared" si="87"/>
        <v>0.16326530612244897</v>
      </c>
      <c r="J76" s="155">
        <f t="shared" si="70"/>
        <v>0.57516339869281041</v>
      </c>
      <c r="K76" s="181">
        <f t="shared" si="71"/>
        <v>82247.954545454544</v>
      </c>
      <c r="L76" s="394"/>
      <c r="M76" s="252" t="s">
        <v>151</v>
      </c>
      <c r="N76" s="145">
        <v>377</v>
      </c>
      <c r="O76" s="154">
        <v>191</v>
      </c>
      <c r="P76" s="154">
        <v>16285010</v>
      </c>
      <c r="Q76" s="155">
        <f t="shared" si="88"/>
        <v>0.15366049879324215</v>
      </c>
      <c r="R76" s="155">
        <f t="shared" si="72"/>
        <v>0.50663129973474796</v>
      </c>
      <c r="S76" s="149">
        <f t="shared" si="73"/>
        <v>85261.832460732985</v>
      </c>
      <c r="T76" s="394"/>
      <c r="U76" s="252" t="s">
        <v>151</v>
      </c>
      <c r="V76" s="145">
        <v>10398</v>
      </c>
      <c r="W76" s="154">
        <v>6063</v>
      </c>
      <c r="X76" s="154">
        <v>418473730</v>
      </c>
      <c r="Y76" s="155">
        <f t="shared" si="89"/>
        <v>0.12240818881104763</v>
      </c>
      <c r="Z76" s="155">
        <f t="shared" si="74"/>
        <v>0.58309290248124634</v>
      </c>
      <c r="AA76" s="149">
        <f t="shared" si="75"/>
        <v>69020.902193633519</v>
      </c>
      <c r="AB76" s="394"/>
      <c r="AC76" s="252" t="s">
        <v>151</v>
      </c>
      <c r="AD76" s="145">
        <v>9860</v>
      </c>
      <c r="AE76" s="154">
        <v>5582</v>
      </c>
      <c r="AF76" s="154">
        <v>422707600</v>
      </c>
      <c r="AG76" s="155">
        <f t="shared" si="90"/>
        <v>0.14440190397350994</v>
      </c>
      <c r="AH76" s="155">
        <f t="shared" si="76"/>
        <v>0.56612576064908726</v>
      </c>
      <c r="AI76" s="149">
        <f t="shared" si="77"/>
        <v>75726.907918308847</v>
      </c>
      <c r="AJ76" s="394"/>
      <c r="AK76" s="252" t="s">
        <v>151</v>
      </c>
      <c r="AL76" s="145">
        <v>7094</v>
      </c>
      <c r="AM76" s="154">
        <v>3625</v>
      </c>
      <c r="AN76" s="154">
        <v>283507990</v>
      </c>
      <c r="AO76" s="155">
        <f t="shared" si="91"/>
        <v>0.14536049402518245</v>
      </c>
      <c r="AP76" s="155">
        <f t="shared" si="78"/>
        <v>0.5109952072173668</v>
      </c>
      <c r="AQ76" s="149">
        <f t="shared" si="79"/>
        <v>78209.10068965517</v>
      </c>
      <c r="AR76" s="394"/>
      <c r="AS76" s="252" t="s">
        <v>151</v>
      </c>
      <c r="AT76" s="145">
        <v>3382</v>
      </c>
      <c r="AU76" s="154">
        <v>1438</v>
      </c>
      <c r="AV76" s="154">
        <v>125715690</v>
      </c>
      <c r="AW76" s="155">
        <f t="shared" si="92"/>
        <v>0.12209203599932077</v>
      </c>
      <c r="AX76" s="155">
        <f t="shared" si="80"/>
        <v>0.42519219396806623</v>
      </c>
      <c r="AY76" s="149">
        <f t="shared" si="81"/>
        <v>87423.984700973568</v>
      </c>
      <c r="AZ76" s="394"/>
      <c r="BA76" s="252" t="s">
        <v>151</v>
      </c>
      <c r="BB76" s="145">
        <v>1169</v>
      </c>
      <c r="BC76" s="154">
        <v>442</v>
      </c>
      <c r="BD76" s="154">
        <v>37783630</v>
      </c>
      <c r="BE76" s="155">
        <f t="shared" si="93"/>
        <v>0.10604606525911708</v>
      </c>
      <c r="BF76" s="155">
        <f t="shared" si="82"/>
        <v>0.37810094097519248</v>
      </c>
      <c r="BG76" s="149">
        <f t="shared" si="83"/>
        <v>85483.325791855197</v>
      </c>
      <c r="BH76" s="394"/>
      <c r="BI76" s="252" t="s">
        <v>151</v>
      </c>
      <c r="BJ76" s="145">
        <f t="shared" si="84"/>
        <v>32433</v>
      </c>
      <c r="BK76" s="154">
        <f t="shared" si="68"/>
        <v>17429</v>
      </c>
      <c r="BL76" s="154">
        <f t="shared" si="69"/>
        <v>1311711470</v>
      </c>
      <c r="BM76" s="155">
        <f t="shared" si="94"/>
        <v>0.1331952649155923</v>
      </c>
      <c r="BN76" s="155">
        <f t="shared" si="85"/>
        <v>0.53738476243332411</v>
      </c>
      <c r="BO76" s="149">
        <f t="shared" si="86"/>
        <v>75260.282861896834</v>
      </c>
    </row>
    <row r="77" spans="2:67" s="87" customFormat="1">
      <c r="B77" s="390"/>
      <c r="C77" s="395"/>
      <c r="D77" s="394"/>
      <c r="E77" s="252" t="s">
        <v>170</v>
      </c>
      <c r="F77" s="145">
        <v>175</v>
      </c>
      <c r="G77" s="154">
        <v>97</v>
      </c>
      <c r="H77" s="154">
        <v>8651690</v>
      </c>
      <c r="I77" s="155">
        <f t="shared" si="87"/>
        <v>0.17996289424860853</v>
      </c>
      <c r="J77" s="155">
        <f t="shared" si="70"/>
        <v>0.55428571428571427</v>
      </c>
      <c r="K77" s="181">
        <f t="shared" si="71"/>
        <v>89192.680412371134</v>
      </c>
      <c r="L77" s="394"/>
      <c r="M77" s="252" t="s">
        <v>170</v>
      </c>
      <c r="N77" s="145">
        <v>442</v>
      </c>
      <c r="O77" s="154">
        <v>222</v>
      </c>
      <c r="P77" s="154">
        <v>22702770</v>
      </c>
      <c r="Q77" s="155">
        <f t="shared" si="88"/>
        <v>0.17860016090104586</v>
      </c>
      <c r="R77" s="155">
        <f t="shared" si="72"/>
        <v>0.50226244343891402</v>
      </c>
      <c r="S77" s="149">
        <f t="shared" si="73"/>
        <v>102264.72972972973</v>
      </c>
      <c r="T77" s="394"/>
      <c r="U77" s="252" t="s">
        <v>170</v>
      </c>
      <c r="V77" s="145">
        <v>11080</v>
      </c>
      <c r="W77" s="154">
        <v>6425</v>
      </c>
      <c r="X77" s="154">
        <v>459664770</v>
      </c>
      <c r="Y77" s="155">
        <f t="shared" si="89"/>
        <v>0.12971674304980718</v>
      </c>
      <c r="Z77" s="155">
        <f t="shared" si="74"/>
        <v>0.57987364620938631</v>
      </c>
      <c r="AA77" s="149">
        <f t="shared" si="75"/>
        <v>71543.154863813223</v>
      </c>
      <c r="AB77" s="394"/>
      <c r="AC77" s="252" t="s">
        <v>170</v>
      </c>
      <c r="AD77" s="145">
        <v>11102</v>
      </c>
      <c r="AE77" s="154">
        <v>6270</v>
      </c>
      <c r="AF77" s="154">
        <v>491806480</v>
      </c>
      <c r="AG77" s="155">
        <f t="shared" si="90"/>
        <v>0.16219991721854304</v>
      </c>
      <c r="AH77" s="155">
        <f t="shared" si="76"/>
        <v>0.56476310574671229</v>
      </c>
      <c r="AI77" s="149">
        <f t="shared" si="77"/>
        <v>78438.035087719298</v>
      </c>
      <c r="AJ77" s="394"/>
      <c r="AK77" s="252" t="s">
        <v>170</v>
      </c>
      <c r="AL77" s="145">
        <v>8005</v>
      </c>
      <c r="AM77" s="154">
        <v>4083</v>
      </c>
      <c r="AN77" s="154">
        <v>331630510</v>
      </c>
      <c r="AO77" s="155">
        <f t="shared" si="91"/>
        <v>0.16372604058064</v>
      </c>
      <c r="AP77" s="155">
        <f t="shared" si="78"/>
        <v>0.51005621486570896</v>
      </c>
      <c r="AQ77" s="149">
        <f t="shared" si="79"/>
        <v>81222.265491060491</v>
      </c>
      <c r="AR77" s="394"/>
      <c r="AS77" s="252" t="s">
        <v>170</v>
      </c>
      <c r="AT77" s="145">
        <v>3629</v>
      </c>
      <c r="AU77" s="154">
        <v>1582</v>
      </c>
      <c r="AV77" s="154">
        <v>141281640</v>
      </c>
      <c r="AW77" s="155">
        <f t="shared" si="92"/>
        <v>0.13431822041093563</v>
      </c>
      <c r="AX77" s="155">
        <f t="shared" si="80"/>
        <v>0.43593276384678975</v>
      </c>
      <c r="AY77" s="149">
        <f t="shared" si="81"/>
        <v>89305.71428571429</v>
      </c>
      <c r="AZ77" s="394"/>
      <c r="BA77" s="252" t="s">
        <v>170</v>
      </c>
      <c r="BB77" s="145">
        <v>1200</v>
      </c>
      <c r="BC77" s="154">
        <v>472</v>
      </c>
      <c r="BD77" s="154">
        <v>40529420</v>
      </c>
      <c r="BE77" s="155">
        <f t="shared" si="93"/>
        <v>0.11324376199616124</v>
      </c>
      <c r="BF77" s="155">
        <f t="shared" si="82"/>
        <v>0.39333333333333331</v>
      </c>
      <c r="BG77" s="149">
        <f t="shared" si="83"/>
        <v>85867.41525423729</v>
      </c>
      <c r="BH77" s="394"/>
      <c r="BI77" s="252" t="s">
        <v>170</v>
      </c>
      <c r="BJ77" s="145">
        <f t="shared" si="84"/>
        <v>35633</v>
      </c>
      <c r="BK77" s="154">
        <f t="shared" si="68"/>
        <v>19151</v>
      </c>
      <c r="BL77" s="154">
        <f t="shared" si="69"/>
        <v>1496267280</v>
      </c>
      <c r="BM77" s="155">
        <f t="shared" si="94"/>
        <v>0.14635507019327032</v>
      </c>
      <c r="BN77" s="155">
        <f t="shared" si="85"/>
        <v>0.53745123902000957</v>
      </c>
      <c r="BO77" s="149">
        <f t="shared" si="86"/>
        <v>78129.981724191952</v>
      </c>
    </row>
    <row r="78" spans="2:67" s="87" customFormat="1">
      <c r="B78" s="390"/>
      <c r="C78" s="395"/>
      <c r="D78" s="394"/>
      <c r="E78" s="252" t="s">
        <v>171</v>
      </c>
      <c r="F78" s="145">
        <v>89</v>
      </c>
      <c r="G78" s="154">
        <v>51</v>
      </c>
      <c r="H78" s="154">
        <v>4039450</v>
      </c>
      <c r="I78" s="155">
        <f t="shared" si="87"/>
        <v>9.4619666048237475E-2</v>
      </c>
      <c r="J78" s="155">
        <f t="shared" si="70"/>
        <v>0.5730337078651685</v>
      </c>
      <c r="K78" s="181">
        <f t="shared" si="71"/>
        <v>79204.901960784307</v>
      </c>
      <c r="L78" s="394"/>
      <c r="M78" s="252" t="s">
        <v>171</v>
      </c>
      <c r="N78" s="145">
        <v>267</v>
      </c>
      <c r="O78" s="154">
        <v>142</v>
      </c>
      <c r="P78" s="154">
        <v>10744600</v>
      </c>
      <c r="Q78" s="155">
        <f t="shared" si="88"/>
        <v>0.11423974255832663</v>
      </c>
      <c r="R78" s="155">
        <f t="shared" si="72"/>
        <v>0.53183520599250933</v>
      </c>
      <c r="S78" s="149">
        <f t="shared" si="73"/>
        <v>75666.197183098586</v>
      </c>
      <c r="T78" s="394"/>
      <c r="U78" s="252" t="s">
        <v>171</v>
      </c>
      <c r="V78" s="145">
        <v>6527</v>
      </c>
      <c r="W78" s="154">
        <v>3964</v>
      </c>
      <c r="X78" s="154">
        <v>278686660</v>
      </c>
      <c r="Y78" s="155">
        <f t="shared" si="89"/>
        <v>8.0030687852052251E-2</v>
      </c>
      <c r="Z78" s="155">
        <f t="shared" si="74"/>
        <v>0.60732342576987897</v>
      </c>
      <c r="AA78" s="149">
        <f t="shared" si="75"/>
        <v>70304.404641775982</v>
      </c>
      <c r="AB78" s="394"/>
      <c r="AC78" s="252" t="s">
        <v>171</v>
      </c>
      <c r="AD78" s="145">
        <v>5750</v>
      </c>
      <c r="AE78" s="154">
        <v>3355</v>
      </c>
      <c r="AF78" s="154">
        <v>241646530</v>
      </c>
      <c r="AG78" s="155">
        <f t="shared" si="90"/>
        <v>8.6791183774834441E-2</v>
      </c>
      <c r="AH78" s="155">
        <f t="shared" si="76"/>
        <v>0.58347826086956522</v>
      </c>
      <c r="AI78" s="149">
        <f t="shared" si="77"/>
        <v>72025.791356184796</v>
      </c>
      <c r="AJ78" s="394"/>
      <c r="AK78" s="252" t="s">
        <v>171</v>
      </c>
      <c r="AL78" s="145">
        <v>3452</v>
      </c>
      <c r="AM78" s="154">
        <v>1877</v>
      </c>
      <c r="AN78" s="154">
        <v>136500530</v>
      </c>
      <c r="AO78" s="155">
        <f t="shared" si="91"/>
        <v>7.5266661320073786E-2</v>
      </c>
      <c r="AP78" s="155">
        <f t="shared" si="78"/>
        <v>0.54374275782155268</v>
      </c>
      <c r="AQ78" s="149">
        <f t="shared" si="79"/>
        <v>72722.711774107622</v>
      </c>
      <c r="AR78" s="394"/>
      <c r="AS78" s="252" t="s">
        <v>171</v>
      </c>
      <c r="AT78" s="145">
        <v>1370</v>
      </c>
      <c r="AU78" s="154">
        <v>639</v>
      </c>
      <c r="AV78" s="154">
        <v>48064420</v>
      </c>
      <c r="AW78" s="155">
        <f t="shared" si="92"/>
        <v>5.4253693326541008E-2</v>
      </c>
      <c r="AX78" s="155">
        <f t="shared" si="80"/>
        <v>0.4664233576642336</v>
      </c>
      <c r="AY78" s="149">
        <f t="shared" si="81"/>
        <v>75218.184663536769</v>
      </c>
      <c r="AZ78" s="394"/>
      <c r="BA78" s="252" t="s">
        <v>171</v>
      </c>
      <c r="BB78" s="145">
        <v>318</v>
      </c>
      <c r="BC78" s="154">
        <v>136</v>
      </c>
      <c r="BD78" s="154">
        <v>11049030</v>
      </c>
      <c r="BE78" s="155">
        <f t="shared" si="93"/>
        <v>3.2629558541266791E-2</v>
      </c>
      <c r="BF78" s="155">
        <f t="shared" si="82"/>
        <v>0.42767295597484278</v>
      </c>
      <c r="BG78" s="149">
        <f t="shared" si="83"/>
        <v>81242.867647058825</v>
      </c>
      <c r="BH78" s="394"/>
      <c r="BI78" s="252" t="s">
        <v>171</v>
      </c>
      <c r="BJ78" s="145">
        <f t="shared" si="84"/>
        <v>17773</v>
      </c>
      <c r="BK78" s="154">
        <f t="shared" si="68"/>
        <v>10164</v>
      </c>
      <c r="BL78" s="154">
        <f t="shared" si="69"/>
        <v>730731220</v>
      </c>
      <c r="BM78" s="155">
        <f t="shared" si="94"/>
        <v>7.7674948224343343E-2</v>
      </c>
      <c r="BN78" s="155">
        <f t="shared" si="85"/>
        <v>0.57187869239858213</v>
      </c>
      <c r="BO78" s="149">
        <f t="shared" si="86"/>
        <v>71894.059425423067</v>
      </c>
    </row>
    <row r="79" spans="2:67" s="87" customFormat="1">
      <c r="B79" s="390"/>
      <c r="C79" s="395"/>
      <c r="D79" s="394"/>
      <c r="E79" s="252" t="s">
        <v>172</v>
      </c>
      <c r="F79" s="145">
        <v>89</v>
      </c>
      <c r="G79" s="154">
        <v>35</v>
      </c>
      <c r="H79" s="154">
        <v>2689770</v>
      </c>
      <c r="I79" s="155">
        <f t="shared" si="87"/>
        <v>6.4935064935064929E-2</v>
      </c>
      <c r="J79" s="155">
        <f t="shared" si="70"/>
        <v>0.39325842696629215</v>
      </c>
      <c r="K79" s="181">
        <f t="shared" si="71"/>
        <v>76850.571428571435</v>
      </c>
      <c r="L79" s="394"/>
      <c r="M79" s="252" t="s">
        <v>172</v>
      </c>
      <c r="N79" s="145">
        <v>232</v>
      </c>
      <c r="O79" s="154">
        <v>102</v>
      </c>
      <c r="P79" s="154">
        <v>9308880</v>
      </c>
      <c r="Q79" s="155">
        <f t="shared" si="88"/>
        <v>8.2059533386967018E-2</v>
      </c>
      <c r="R79" s="155">
        <f t="shared" si="72"/>
        <v>0.43965517241379309</v>
      </c>
      <c r="S79" s="149">
        <f t="shared" si="73"/>
        <v>91263.529411764699</v>
      </c>
      <c r="T79" s="394"/>
      <c r="U79" s="252" t="s">
        <v>172</v>
      </c>
      <c r="V79" s="145">
        <v>3355</v>
      </c>
      <c r="W79" s="154">
        <v>1749</v>
      </c>
      <c r="X79" s="154">
        <v>117380820</v>
      </c>
      <c r="Y79" s="155">
        <f t="shared" si="89"/>
        <v>3.5311219236437784E-2</v>
      </c>
      <c r="Z79" s="155">
        <f t="shared" si="74"/>
        <v>0.52131147540983602</v>
      </c>
      <c r="AA79" s="149">
        <f t="shared" si="75"/>
        <v>67113.104631217837</v>
      </c>
      <c r="AB79" s="394"/>
      <c r="AC79" s="252" t="s">
        <v>172</v>
      </c>
      <c r="AD79" s="145">
        <v>3518</v>
      </c>
      <c r="AE79" s="154">
        <v>1780</v>
      </c>
      <c r="AF79" s="154">
        <v>135162390</v>
      </c>
      <c r="AG79" s="155">
        <f t="shared" si="90"/>
        <v>4.6047185430463579E-2</v>
      </c>
      <c r="AH79" s="155">
        <f t="shared" si="76"/>
        <v>0.50596930073905633</v>
      </c>
      <c r="AI79" s="149">
        <f t="shared" si="77"/>
        <v>75933.926966292129</v>
      </c>
      <c r="AJ79" s="394"/>
      <c r="AK79" s="252" t="s">
        <v>172</v>
      </c>
      <c r="AL79" s="145">
        <v>3091</v>
      </c>
      <c r="AM79" s="154">
        <v>1502</v>
      </c>
      <c r="AN79" s="154">
        <v>116208840</v>
      </c>
      <c r="AO79" s="155">
        <f t="shared" si="91"/>
        <v>6.0229368834710084E-2</v>
      </c>
      <c r="AP79" s="155">
        <f t="shared" si="78"/>
        <v>0.48592688450339694</v>
      </c>
      <c r="AQ79" s="149">
        <f t="shared" si="79"/>
        <v>77369.400798934759</v>
      </c>
      <c r="AR79" s="394"/>
      <c r="AS79" s="252" t="s">
        <v>172</v>
      </c>
      <c r="AT79" s="145">
        <v>1639</v>
      </c>
      <c r="AU79" s="154">
        <v>683</v>
      </c>
      <c r="AV79" s="154">
        <v>57998110</v>
      </c>
      <c r="AW79" s="155">
        <f t="shared" si="92"/>
        <v>5.7989471896756663E-2</v>
      </c>
      <c r="AX79" s="155">
        <f t="shared" si="80"/>
        <v>0.41671751067724222</v>
      </c>
      <c r="AY79" s="149">
        <f t="shared" si="81"/>
        <v>84916.705710102484</v>
      </c>
      <c r="AZ79" s="394"/>
      <c r="BA79" s="252" t="s">
        <v>172</v>
      </c>
      <c r="BB79" s="145">
        <v>597</v>
      </c>
      <c r="BC79" s="154">
        <v>215</v>
      </c>
      <c r="BD79" s="154">
        <v>17436730</v>
      </c>
      <c r="BE79" s="155">
        <f>IFERROR(BC79/$AZ$73,"-")</f>
        <v>5.1583493282149714E-2</v>
      </c>
      <c r="BF79" s="155">
        <f t="shared" si="82"/>
        <v>0.36013400335008378</v>
      </c>
      <c r="BG79" s="149">
        <f t="shared" si="83"/>
        <v>81101.069767441862</v>
      </c>
      <c r="BH79" s="394"/>
      <c r="BI79" s="252" t="s">
        <v>172</v>
      </c>
      <c r="BJ79" s="145">
        <f t="shared" si="84"/>
        <v>12521</v>
      </c>
      <c r="BK79" s="154">
        <f t="shared" si="68"/>
        <v>6066</v>
      </c>
      <c r="BL79" s="154">
        <f t="shared" si="69"/>
        <v>456185540</v>
      </c>
      <c r="BM79" s="155">
        <f t="shared" si="94"/>
        <v>4.6357362842273389E-2</v>
      </c>
      <c r="BN79" s="155">
        <f t="shared" si="85"/>
        <v>0.48446609695711207</v>
      </c>
      <c r="BO79" s="149">
        <f t="shared" si="86"/>
        <v>75203.68282228816</v>
      </c>
    </row>
    <row r="80" spans="2:67" s="87" customFormat="1">
      <c r="B80" s="390"/>
      <c r="C80" s="395"/>
      <c r="D80" s="394"/>
      <c r="E80" s="252" t="s">
        <v>173</v>
      </c>
      <c r="F80" s="145">
        <v>59</v>
      </c>
      <c r="G80" s="154">
        <v>33</v>
      </c>
      <c r="H80" s="154">
        <v>3139160</v>
      </c>
      <c r="I80" s="155">
        <f t="shared" si="87"/>
        <v>6.1224489795918366E-2</v>
      </c>
      <c r="J80" s="155">
        <f t="shared" si="70"/>
        <v>0.55932203389830504</v>
      </c>
      <c r="K80" s="181">
        <f t="shared" si="71"/>
        <v>95126.060606060608</v>
      </c>
      <c r="L80" s="394"/>
      <c r="M80" s="252" t="s">
        <v>173</v>
      </c>
      <c r="N80" s="145">
        <v>102</v>
      </c>
      <c r="O80" s="154">
        <v>52</v>
      </c>
      <c r="P80" s="154">
        <v>6779290</v>
      </c>
      <c r="Q80" s="155">
        <f t="shared" si="88"/>
        <v>4.1834271922767501E-2</v>
      </c>
      <c r="R80" s="155">
        <f t="shared" si="72"/>
        <v>0.50980392156862742</v>
      </c>
      <c r="S80" s="149">
        <f t="shared" si="73"/>
        <v>130370.96153846153</v>
      </c>
      <c r="T80" s="394"/>
      <c r="U80" s="252" t="s">
        <v>173</v>
      </c>
      <c r="V80" s="145">
        <v>2818</v>
      </c>
      <c r="W80" s="154">
        <v>1685</v>
      </c>
      <c r="X80" s="154">
        <v>130306910</v>
      </c>
      <c r="Y80" s="155">
        <f t="shared" si="89"/>
        <v>3.4019099150027259E-2</v>
      </c>
      <c r="Z80" s="155">
        <f t="shared" si="74"/>
        <v>0.59794180269694819</v>
      </c>
      <c r="AA80" s="149">
        <f t="shared" si="75"/>
        <v>77333.477744807125</v>
      </c>
      <c r="AB80" s="394"/>
      <c r="AC80" s="252" t="s">
        <v>173</v>
      </c>
      <c r="AD80" s="145">
        <v>2766</v>
      </c>
      <c r="AE80" s="154">
        <v>1622</v>
      </c>
      <c r="AF80" s="154">
        <v>134298340</v>
      </c>
      <c r="AG80" s="155">
        <f t="shared" si="90"/>
        <v>4.1959850993377484E-2</v>
      </c>
      <c r="AH80" s="155">
        <f t="shared" si="76"/>
        <v>0.58640636297903104</v>
      </c>
      <c r="AI80" s="149">
        <f t="shared" si="77"/>
        <v>82797.990135635016</v>
      </c>
      <c r="AJ80" s="394"/>
      <c r="AK80" s="252" t="s">
        <v>173</v>
      </c>
      <c r="AL80" s="145">
        <v>2154</v>
      </c>
      <c r="AM80" s="154">
        <v>1096</v>
      </c>
      <c r="AN80" s="154">
        <v>95144200</v>
      </c>
      <c r="AO80" s="155">
        <f t="shared" si="91"/>
        <v>4.3948993503889644E-2</v>
      </c>
      <c r="AP80" s="155">
        <f t="shared" si="78"/>
        <v>0.50882079851439188</v>
      </c>
      <c r="AQ80" s="149">
        <f t="shared" si="79"/>
        <v>86810.401459854009</v>
      </c>
      <c r="AR80" s="394"/>
      <c r="AS80" s="252" t="s">
        <v>173</v>
      </c>
      <c r="AT80" s="145">
        <v>998</v>
      </c>
      <c r="AU80" s="154">
        <v>476</v>
      </c>
      <c r="AV80" s="154">
        <v>44603310</v>
      </c>
      <c r="AW80" s="155">
        <f t="shared" si="92"/>
        <v>4.041433180506028E-2</v>
      </c>
      <c r="AX80" s="155">
        <f t="shared" si="80"/>
        <v>0.47695390781563124</v>
      </c>
      <c r="AY80" s="149">
        <f t="shared" si="81"/>
        <v>93704.432773109249</v>
      </c>
      <c r="AZ80" s="394"/>
      <c r="BA80" s="252" t="s">
        <v>173</v>
      </c>
      <c r="BB80" s="145">
        <v>286</v>
      </c>
      <c r="BC80" s="154">
        <v>134</v>
      </c>
      <c r="BD80" s="154">
        <v>12914750</v>
      </c>
      <c r="BE80" s="155">
        <f>IFERROR(BC80/$AZ$73,"-")</f>
        <v>3.2149712092130515E-2</v>
      </c>
      <c r="BF80" s="155">
        <f t="shared" si="82"/>
        <v>0.46853146853146854</v>
      </c>
      <c r="BG80" s="149">
        <f t="shared" si="83"/>
        <v>96378.73134328358</v>
      </c>
      <c r="BH80" s="394"/>
      <c r="BI80" s="252" t="s">
        <v>173</v>
      </c>
      <c r="BJ80" s="145">
        <f t="shared" si="84"/>
        <v>9183</v>
      </c>
      <c r="BK80" s="154">
        <f t="shared" si="68"/>
        <v>5098</v>
      </c>
      <c r="BL80" s="154">
        <f t="shared" si="69"/>
        <v>427185960</v>
      </c>
      <c r="BM80" s="155">
        <f>IFERROR(BK80/$BH$73,"-")</f>
        <v>3.8959748725669263E-2</v>
      </c>
      <c r="BN80" s="155">
        <f t="shared" si="85"/>
        <v>0.55515626701513665</v>
      </c>
      <c r="BO80" s="149">
        <f t="shared" si="86"/>
        <v>83794.813652412704</v>
      </c>
    </row>
    <row r="81" spans="2:67" s="87" customFormat="1">
      <c r="B81" s="390"/>
      <c r="C81" s="395"/>
      <c r="D81" s="394"/>
      <c r="E81" s="252" t="s">
        <v>174</v>
      </c>
      <c r="F81" s="145">
        <v>221</v>
      </c>
      <c r="G81" s="154">
        <v>124</v>
      </c>
      <c r="H81" s="154">
        <v>11663080</v>
      </c>
      <c r="I81" s="155">
        <f t="shared" si="87"/>
        <v>0.23005565862708721</v>
      </c>
      <c r="J81" s="155">
        <f t="shared" si="70"/>
        <v>0.56108597285067874</v>
      </c>
      <c r="K81" s="181">
        <f t="shared" si="71"/>
        <v>94057.096774193546</v>
      </c>
      <c r="L81" s="394"/>
      <c r="M81" s="252" t="s">
        <v>174</v>
      </c>
      <c r="N81" s="145">
        <v>523</v>
      </c>
      <c r="O81" s="154">
        <v>289</v>
      </c>
      <c r="P81" s="154">
        <v>24418710</v>
      </c>
      <c r="Q81" s="155">
        <f t="shared" si="88"/>
        <v>0.23250201126307321</v>
      </c>
      <c r="R81" s="155">
        <f t="shared" si="72"/>
        <v>0.55258126195028678</v>
      </c>
      <c r="S81" s="149">
        <f t="shared" si="73"/>
        <v>84493.806228373709</v>
      </c>
      <c r="T81" s="394"/>
      <c r="U81" s="252" t="s">
        <v>174</v>
      </c>
      <c r="V81" s="145">
        <v>20175</v>
      </c>
      <c r="W81" s="154">
        <v>12418</v>
      </c>
      <c r="X81" s="154">
        <v>864054980</v>
      </c>
      <c r="Y81" s="155">
        <f t="shared" si="89"/>
        <v>0.25071167551634332</v>
      </c>
      <c r="Z81" s="155">
        <f t="shared" si="74"/>
        <v>0.61551425030978935</v>
      </c>
      <c r="AA81" s="149">
        <f t="shared" si="75"/>
        <v>69580.848767917545</v>
      </c>
      <c r="AB81" s="394"/>
      <c r="AC81" s="252" t="s">
        <v>174</v>
      </c>
      <c r="AD81" s="145">
        <v>16482</v>
      </c>
      <c r="AE81" s="154">
        <v>9785</v>
      </c>
      <c r="AF81" s="154">
        <v>737292800</v>
      </c>
      <c r="AG81" s="155">
        <f t="shared" si="90"/>
        <v>0.25313017384105962</v>
      </c>
      <c r="AH81" s="155">
        <f t="shared" si="76"/>
        <v>0.59367795170489013</v>
      </c>
      <c r="AI81" s="149">
        <f t="shared" si="77"/>
        <v>75349.289729177312</v>
      </c>
      <c r="AJ81" s="394"/>
      <c r="AK81" s="252" t="s">
        <v>174</v>
      </c>
      <c r="AL81" s="145">
        <v>9783</v>
      </c>
      <c r="AM81" s="154">
        <v>5239</v>
      </c>
      <c r="AN81" s="154">
        <v>403759720</v>
      </c>
      <c r="AO81" s="155">
        <f t="shared" si="91"/>
        <v>0.21008100088218781</v>
      </c>
      <c r="AP81" s="155">
        <f t="shared" si="78"/>
        <v>0.53552080139016667</v>
      </c>
      <c r="AQ81" s="149">
        <f t="shared" si="79"/>
        <v>77068.089330024814</v>
      </c>
      <c r="AR81" s="394"/>
      <c r="AS81" s="252" t="s">
        <v>174</v>
      </c>
      <c r="AT81" s="145">
        <v>3725</v>
      </c>
      <c r="AU81" s="154">
        <v>1681</v>
      </c>
      <c r="AV81" s="154">
        <v>133748960</v>
      </c>
      <c r="AW81" s="155">
        <f t="shared" si="92"/>
        <v>0.14272372219392088</v>
      </c>
      <c r="AX81" s="155">
        <f t="shared" si="80"/>
        <v>0.45127516778523491</v>
      </c>
      <c r="AY81" s="149">
        <f t="shared" si="81"/>
        <v>79565.116002379538</v>
      </c>
      <c r="AZ81" s="394"/>
      <c r="BA81" s="252" t="s">
        <v>174</v>
      </c>
      <c r="BB81" s="145">
        <v>991</v>
      </c>
      <c r="BC81" s="154">
        <v>381</v>
      </c>
      <c r="BD81" s="154">
        <v>33903780</v>
      </c>
      <c r="BE81" s="155">
        <f>IFERROR(BC81/$AZ$73,"-")</f>
        <v>9.141074856046065E-2</v>
      </c>
      <c r="BF81" s="155">
        <f t="shared" si="82"/>
        <v>0.38446014127144301</v>
      </c>
      <c r="BG81" s="149">
        <f t="shared" si="83"/>
        <v>88986.299212598431</v>
      </c>
      <c r="BH81" s="394"/>
      <c r="BI81" s="252" t="s">
        <v>174</v>
      </c>
      <c r="BJ81" s="145">
        <f t="shared" si="84"/>
        <v>51900</v>
      </c>
      <c r="BK81" s="154">
        <f t="shared" si="68"/>
        <v>29917</v>
      </c>
      <c r="BL81" s="154">
        <f t="shared" si="69"/>
        <v>2208842030</v>
      </c>
      <c r="BM81" s="155">
        <f>IFERROR(BK81/$BH$73,"-")</f>
        <v>0.22863060075046043</v>
      </c>
      <c r="BN81" s="155">
        <f t="shared" si="85"/>
        <v>0.57643545279383435</v>
      </c>
      <c r="BO81" s="149">
        <f t="shared" si="86"/>
        <v>73832.337132733897</v>
      </c>
    </row>
    <row r="82" spans="2:67" s="87" customFormat="1">
      <c r="B82" s="390"/>
      <c r="C82" s="395"/>
      <c r="D82" s="394"/>
      <c r="E82" s="252" t="s">
        <v>175</v>
      </c>
      <c r="F82" s="145">
        <v>69</v>
      </c>
      <c r="G82" s="154">
        <v>29</v>
      </c>
      <c r="H82" s="154">
        <v>3054770</v>
      </c>
      <c r="I82" s="155">
        <f>IFERROR(G82/$D$73,"-")</f>
        <v>5.3803339517625233E-2</v>
      </c>
      <c r="J82" s="155">
        <f t="shared" si="70"/>
        <v>0.42028985507246375</v>
      </c>
      <c r="K82" s="181">
        <f t="shared" si="71"/>
        <v>105336.89655172414</v>
      </c>
      <c r="L82" s="394"/>
      <c r="M82" s="252" t="s">
        <v>175</v>
      </c>
      <c r="N82" s="145">
        <v>174</v>
      </c>
      <c r="O82" s="154">
        <v>98</v>
      </c>
      <c r="P82" s="154">
        <v>8753530</v>
      </c>
      <c r="Q82" s="155">
        <f t="shared" si="88"/>
        <v>7.8841512469831052E-2</v>
      </c>
      <c r="R82" s="155">
        <f t="shared" si="72"/>
        <v>0.56321839080459768</v>
      </c>
      <c r="S82" s="149">
        <f t="shared" si="73"/>
        <v>89321.734693877544</v>
      </c>
      <c r="T82" s="394"/>
      <c r="U82" s="252" t="s">
        <v>175</v>
      </c>
      <c r="V82" s="145">
        <v>3645</v>
      </c>
      <c r="W82" s="154">
        <v>2083</v>
      </c>
      <c r="X82" s="154">
        <v>155007580</v>
      </c>
      <c r="Y82" s="155">
        <f t="shared" si="89"/>
        <v>4.2054470937392743E-2</v>
      </c>
      <c r="Z82" s="155">
        <f t="shared" si="74"/>
        <v>0.5714677640603566</v>
      </c>
      <c r="AA82" s="149">
        <f t="shared" si="75"/>
        <v>74415.544887181954</v>
      </c>
      <c r="AB82" s="394"/>
      <c r="AC82" s="252" t="s">
        <v>175</v>
      </c>
      <c r="AD82" s="145">
        <v>4092</v>
      </c>
      <c r="AE82" s="154">
        <v>2215</v>
      </c>
      <c r="AF82" s="154">
        <v>175435980</v>
      </c>
      <c r="AG82" s="155">
        <f t="shared" si="90"/>
        <v>5.730028973509934E-2</v>
      </c>
      <c r="AH82" s="155">
        <f t="shared" si="76"/>
        <v>0.54130009775171062</v>
      </c>
      <c r="AI82" s="149">
        <f t="shared" si="77"/>
        <v>79203.602708803606</v>
      </c>
      <c r="AJ82" s="394"/>
      <c r="AK82" s="252" t="s">
        <v>175</v>
      </c>
      <c r="AL82" s="145">
        <v>3535</v>
      </c>
      <c r="AM82" s="154">
        <v>1724</v>
      </c>
      <c r="AN82" s="154">
        <v>147144380</v>
      </c>
      <c r="AO82" s="155">
        <f t="shared" si="91"/>
        <v>6.9131445986045398E-2</v>
      </c>
      <c r="AP82" s="155">
        <f t="shared" si="78"/>
        <v>0.48769448373408769</v>
      </c>
      <c r="AQ82" s="149">
        <f t="shared" si="79"/>
        <v>85350.568445475641</v>
      </c>
      <c r="AR82" s="394"/>
      <c r="AS82" s="252" t="s">
        <v>175</v>
      </c>
      <c r="AT82" s="145">
        <v>2097</v>
      </c>
      <c r="AU82" s="154">
        <v>905</v>
      </c>
      <c r="AV82" s="154">
        <v>80446240</v>
      </c>
      <c r="AW82" s="155">
        <f t="shared" si="92"/>
        <v>7.6838172864662935E-2</v>
      </c>
      <c r="AX82" s="155">
        <f t="shared" si="80"/>
        <v>0.43156890796375774</v>
      </c>
      <c r="AY82" s="149">
        <f t="shared" si="81"/>
        <v>88890.872928176803</v>
      </c>
      <c r="AZ82" s="394"/>
      <c r="BA82" s="252" t="s">
        <v>175</v>
      </c>
      <c r="BB82" s="145">
        <v>858</v>
      </c>
      <c r="BC82" s="154">
        <v>316</v>
      </c>
      <c r="BD82" s="154">
        <v>29960510</v>
      </c>
      <c r="BE82" s="155">
        <f>IFERROR(BC82/$AZ$73,"-")</f>
        <v>7.5815738963531665E-2</v>
      </c>
      <c r="BF82" s="155">
        <f t="shared" si="82"/>
        <v>0.36829836829836832</v>
      </c>
      <c r="BG82" s="149">
        <f t="shared" si="83"/>
        <v>94811.740506329108</v>
      </c>
      <c r="BH82" s="394"/>
      <c r="BI82" s="252" t="s">
        <v>175</v>
      </c>
      <c r="BJ82" s="145">
        <f t="shared" si="84"/>
        <v>14470</v>
      </c>
      <c r="BK82" s="154">
        <f t="shared" si="68"/>
        <v>7370</v>
      </c>
      <c r="BL82" s="154">
        <f t="shared" si="69"/>
        <v>599802990</v>
      </c>
      <c r="BM82" s="155">
        <f>IFERROR(BK82/$BH$73,"-")</f>
        <v>5.6322743842326883E-2</v>
      </c>
      <c r="BN82" s="155">
        <f t="shared" si="85"/>
        <v>0.50932964754664822</v>
      </c>
      <c r="BO82" s="149">
        <f t="shared" si="86"/>
        <v>81384.394843962014</v>
      </c>
    </row>
    <row r="83" spans="2:67" s="87" customFormat="1">
      <c r="B83" s="390"/>
      <c r="C83" s="395"/>
      <c r="D83" s="394"/>
      <c r="E83" s="249" t="s">
        <v>166</v>
      </c>
      <c r="F83" s="145">
        <v>55</v>
      </c>
      <c r="G83" s="154">
        <v>21</v>
      </c>
      <c r="H83" s="154">
        <v>1449900</v>
      </c>
      <c r="I83" s="155">
        <f>IFERROR(G83/$D$73,"-")</f>
        <v>3.896103896103896E-2</v>
      </c>
      <c r="J83" s="155">
        <f t="shared" si="70"/>
        <v>0.38181818181818183</v>
      </c>
      <c r="K83" s="181">
        <f t="shared" si="71"/>
        <v>69042.857142857145</v>
      </c>
      <c r="L83" s="394"/>
      <c r="M83" s="253" t="s">
        <v>166</v>
      </c>
      <c r="N83" s="145">
        <v>118</v>
      </c>
      <c r="O83" s="154">
        <v>51</v>
      </c>
      <c r="P83" s="154">
        <v>3054570</v>
      </c>
      <c r="Q83" s="155">
        <f t="shared" si="88"/>
        <v>4.1029766693483509E-2</v>
      </c>
      <c r="R83" s="155">
        <f t="shared" si="72"/>
        <v>0.43220338983050849</v>
      </c>
      <c r="S83" s="149">
        <f t="shared" si="73"/>
        <v>59893.529411764706</v>
      </c>
      <c r="T83" s="394"/>
      <c r="U83" s="253" t="s">
        <v>166</v>
      </c>
      <c r="V83" s="145">
        <v>3998</v>
      </c>
      <c r="W83" s="154">
        <v>2076</v>
      </c>
      <c r="X83" s="154">
        <v>129912830</v>
      </c>
      <c r="Y83" s="155">
        <f t="shared" si="89"/>
        <v>4.1913145302941594E-2</v>
      </c>
      <c r="Z83" s="155">
        <f t="shared" si="74"/>
        <v>0.51925962981490748</v>
      </c>
      <c r="AA83" s="149">
        <f t="shared" si="75"/>
        <v>62578.434489402694</v>
      </c>
      <c r="AB83" s="394"/>
      <c r="AC83" s="253" t="s">
        <v>166</v>
      </c>
      <c r="AD83" s="145">
        <v>2455</v>
      </c>
      <c r="AE83" s="154">
        <v>1176</v>
      </c>
      <c r="AF83" s="154">
        <v>92711550</v>
      </c>
      <c r="AG83" s="155">
        <f t="shared" si="90"/>
        <v>3.0422185430463575E-2</v>
      </c>
      <c r="AH83" s="155">
        <f t="shared" si="76"/>
        <v>0.4790224032586558</v>
      </c>
      <c r="AI83" s="149">
        <f t="shared" si="77"/>
        <v>78836.352040816331</v>
      </c>
      <c r="AJ83" s="394"/>
      <c r="AK83" s="253" t="s">
        <v>166</v>
      </c>
      <c r="AL83" s="145">
        <v>1420</v>
      </c>
      <c r="AM83" s="154">
        <v>565</v>
      </c>
      <c r="AN83" s="154">
        <v>55878490</v>
      </c>
      <c r="AO83" s="155">
        <f t="shared" si="91"/>
        <v>2.2656187344614644E-2</v>
      </c>
      <c r="AP83" s="155">
        <f t="shared" si="78"/>
        <v>0.397887323943662</v>
      </c>
      <c r="AQ83" s="149">
        <f t="shared" si="79"/>
        <v>98899.982300884949</v>
      </c>
      <c r="AR83" s="394"/>
      <c r="AS83" s="253" t="s">
        <v>166</v>
      </c>
      <c r="AT83" s="145">
        <v>788</v>
      </c>
      <c r="AU83" s="154">
        <v>281</v>
      </c>
      <c r="AV83" s="154">
        <v>34215270</v>
      </c>
      <c r="AW83" s="155">
        <f t="shared" si="92"/>
        <v>2.3858040414331805E-2</v>
      </c>
      <c r="AX83" s="155">
        <f t="shared" si="80"/>
        <v>0.35659898477157359</v>
      </c>
      <c r="AY83" s="149">
        <f t="shared" si="81"/>
        <v>121762.52669039146</v>
      </c>
      <c r="AZ83" s="394"/>
      <c r="BA83" s="253" t="s">
        <v>166</v>
      </c>
      <c r="BB83" s="145">
        <v>345</v>
      </c>
      <c r="BC83" s="154">
        <v>119</v>
      </c>
      <c r="BD83" s="154">
        <v>15027520</v>
      </c>
      <c r="BE83" s="155">
        <f>IFERROR(BC83/$AZ$73,"-")</f>
        <v>2.8550863723608447E-2</v>
      </c>
      <c r="BF83" s="155">
        <f t="shared" si="82"/>
        <v>0.34492753623188405</v>
      </c>
      <c r="BG83" s="149">
        <f t="shared" si="83"/>
        <v>126281.68067226891</v>
      </c>
      <c r="BH83" s="394"/>
      <c r="BI83" s="253" t="s">
        <v>166</v>
      </c>
      <c r="BJ83" s="145">
        <f t="shared" si="84"/>
        <v>9179</v>
      </c>
      <c r="BK83" s="154">
        <f t="shared" si="68"/>
        <v>4289</v>
      </c>
      <c r="BL83" s="154">
        <f t="shared" si="69"/>
        <v>332250130</v>
      </c>
      <c r="BM83" s="155">
        <f>IFERROR(BK83/$BH$73,"-")</f>
        <v>3.2777238580697421E-2</v>
      </c>
      <c r="BN83" s="155">
        <f t="shared" si="85"/>
        <v>0.46726222900098052</v>
      </c>
      <c r="BO83" s="149">
        <f t="shared" si="86"/>
        <v>77465.640009326176</v>
      </c>
    </row>
    <row r="84" spans="2:67" s="87" customFormat="1">
      <c r="B84" s="390">
        <v>8</v>
      </c>
      <c r="C84" s="391" t="s">
        <v>211</v>
      </c>
      <c r="D84" s="388">
        <f>BS15</f>
        <v>1169</v>
      </c>
      <c r="E84" s="250" t="s">
        <v>143</v>
      </c>
      <c r="F84" s="144">
        <v>612</v>
      </c>
      <c r="G84" s="152">
        <v>319</v>
      </c>
      <c r="H84" s="152">
        <v>30658080</v>
      </c>
      <c r="I84" s="153">
        <f t="shared" ref="I84:I94" si="95">IFERROR(G84/$D$84,"-")</f>
        <v>0.27288280581693758</v>
      </c>
      <c r="J84" s="153">
        <f t="shared" si="70"/>
        <v>0.52124183006535951</v>
      </c>
      <c r="K84" s="180">
        <f t="shared" si="71"/>
        <v>96106.83385579937</v>
      </c>
      <c r="L84" s="388">
        <f>BT15</f>
        <v>3200</v>
      </c>
      <c r="M84" s="250" t="s">
        <v>143</v>
      </c>
      <c r="N84" s="144">
        <v>1723</v>
      </c>
      <c r="O84" s="152">
        <v>962</v>
      </c>
      <c r="P84" s="152">
        <v>96066010</v>
      </c>
      <c r="Q84" s="153">
        <f>IFERROR(O84/$L$84,"-")</f>
        <v>0.30062499999999998</v>
      </c>
      <c r="R84" s="153">
        <f t="shared" si="72"/>
        <v>0.5583284968078932</v>
      </c>
      <c r="S84" s="148">
        <f t="shared" si="73"/>
        <v>99860.71725571726</v>
      </c>
      <c r="T84" s="388">
        <f>BU15</f>
        <v>122918</v>
      </c>
      <c r="U84" s="250" t="s">
        <v>143</v>
      </c>
      <c r="V84" s="144">
        <v>61065</v>
      </c>
      <c r="W84" s="152">
        <v>35795</v>
      </c>
      <c r="X84" s="152">
        <v>2755862120</v>
      </c>
      <c r="Y84" s="153">
        <f>IFERROR(W84/$T$84,"-")</f>
        <v>0.29121040042955465</v>
      </c>
      <c r="Z84" s="153">
        <f t="shared" si="74"/>
        <v>0.58617866208138869</v>
      </c>
      <c r="AA84" s="148">
        <f t="shared" si="75"/>
        <v>76990.141639893845</v>
      </c>
      <c r="AB84" s="388">
        <f>BV15</f>
        <v>106112</v>
      </c>
      <c r="AC84" s="250" t="s">
        <v>143</v>
      </c>
      <c r="AD84" s="144">
        <v>56195</v>
      </c>
      <c r="AE84" s="152">
        <v>32739</v>
      </c>
      <c r="AF84" s="152">
        <v>2684784800</v>
      </c>
      <c r="AG84" s="153">
        <f>IFERROR(AE84/$AB$84,"-")</f>
        <v>0.30853249396863691</v>
      </c>
      <c r="AH84" s="153">
        <f t="shared" si="76"/>
        <v>0.58259631639825604</v>
      </c>
      <c r="AI84" s="148">
        <f t="shared" si="77"/>
        <v>82005.705733223367</v>
      </c>
      <c r="AJ84" s="388">
        <f>BW15</f>
        <v>76026</v>
      </c>
      <c r="AK84" s="250" t="s">
        <v>143</v>
      </c>
      <c r="AL84" s="144">
        <v>38684</v>
      </c>
      <c r="AM84" s="152">
        <v>21072</v>
      </c>
      <c r="AN84" s="152">
        <v>1815689290</v>
      </c>
      <c r="AO84" s="153">
        <f>IFERROR(AM84/$AJ$84,"-")</f>
        <v>0.27716833714781786</v>
      </c>
      <c r="AP84" s="153">
        <f t="shared" si="78"/>
        <v>0.54472133181677174</v>
      </c>
      <c r="AQ84" s="148">
        <f t="shared" si="79"/>
        <v>86165.96858390281</v>
      </c>
      <c r="AR84" s="388">
        <f>BX15</f>
        <v>36496</v>
      </c>
      <c r="AS84" s="250" t="s">
        <v>143</v>
      </c>
      <c r="AT84" s="144">
        <v>15971</v>
      </c>
      <c r="AU84" s="152">
        <v>8004</v>
      </c>
      <c r="AV84" s="152">
        <v>720689120</v>
      </c>
      <c r="AW84" s="153">
        <f>IFERROR(AU84/$AR$84,"-")</f>
        <v>0.21931170539237177</v>
      </c>
      <c r="AX84" s="153">
        <f t="shared" si="80"/>
        <v>0.50115834950848415</v>
      </c>
      <c r="AY84" s="148">
        <f t="shared" si="81"/>
        <v>90041.119440279857</v>
      </c>
      <c r="AZ84" s="388">
        <f>BY15</f>
        <v>13674</v>
      </c>
      <c r="BA84" s="250" t="s">
        <v>143</v>
      </c>
      <c r="BB84" s="144">
        <v>4505</v>
      </c>
      <c r="BC84" s="152">
        <v>2086</v>
      </c>
      <c r="BD84" s="152">
        <v>212404160</v>
      </c>
      <c r="BE84" s="153">
        <f t="shared" ref="BE84:BE94" si="96">IFERROR(BC84/$AZ$84,"-")</f>
        <v>0.15255228901565013</v>
      </c>
      <c r="BF84" s="153">
        <f t="shared" si="82"/>
        <v>0.46304106548279689</v>
      </c>
      <c r="BG84" s="148">
        <f t="shared" si="83"/>
        <v>101823.66251198466</v>
      </c>
      <c r="BH84" s="388">
        <f>BZ15</f>
        <v>359595</v>
      </c>
      <c r="BI84" s="250" t="s">
        <v>143</v>
      </c>
      <c r="BJ84" s="144">
        <f t="shared" si="84"/>
        <v>178755</v>
      </c>
      <c r="BK84" s="152">
        <f t="shared" si="68"/>
        <v>100977</v>
      </c>
      <c r="BL84" s="152">
        <f t="shared" si="69"/>
        <v>8316153580</v>
      </c>
      <c r="BM84" s="153">
        <f>IFERROR(BK84/$BH$84,"-")</f>
        <v>0.28080757518875399</v>
      </c>
      <c r="BN84" s="153">
        <f t="shared" si="85"/>
        <v>0.56489049257363433</v>
      </c>
      <c r="BO84" s="148">
        <f t="shared" si="86"/>
        <v>82356.908801014099</v>
      </c>
    </row>
    <row r="85" spans="2:67" s="87" customFormat="1">
      <c r="B85" s="390"/>
      <c r="C85" s="392"/>
      <c r="D85" s="380"/>
      <c r="E85" s="251" t="s">
        <v>192</v>
      </c>
      <c r="F85" s="145">
        <v>491</v>
      </c>
      <c r="G85" s="154">
        <v>265</v>
      </c>
      <c r="H85" s="154">
        <v>22849750</v>
      </c>
      <c r="I85" s="155">
        <f t="shared" si="95"/>
        <v>0.22668947818648416</v>
      </c>
      <c r="J85" s="155">
        <f t="shared" si="70"/>
        <v>0.53971486761710796</v>
      </c>
      <c r="K85" s="181">
        <f t="shared" si="71"/>
        <v>86225.471698113208</v>
      </c>
      <c r="L85" s="380"/>
      <c r="M85" s="251" t="s">
        <v>192</v>
      </c>
      <c r="N85" s="145">
        <v>1367</v>
      </c>
      <c r="O85" s="154">
        <v>757</v>
      </c>
      <c r="P85" s="154">
        <v>74080400</v>
      </c>
      <c r="Q85" s="155">
        <f t="shared" ref="Q85:Q94" si="97">IFERROR(O85/$L$84,"-")</f>
        <v>0.23656250000000001</v>
      </c>
      <c r="R85" s="155">
        <f t="shared" si="72"/>
        <v>0.55376737381126551</v>
      </c>
      <c r="S85" s="149">
        <f t="shared" si="73"/>
        <v>97860.50198150595</v>
      </c>
      <c r="T85" s="380"/>
      <c r="U85" s="251" t="s">
        <v>192</v>
      </c>
      <c r="V85" s="145">
        <v>57351</v>
      </c>
      <c r="W85" s="154">
        <v>34059</v>
      </c>
      <c r="X85" s="154">
        <v>2549468790</v>
      </c>
      <c r="Y85" s="155">
        <f t="shared" ref="Y85:Y94" si="98">IFERROR(W85/$T$84,"-")</f>
        <v>0.27708716380025711</v>
      </c>
      <c r="Z85" s="155">
        <f t="shared" si="74"/>
        <v>0.59386933096197103</v>
      </c>
      <c r="AA85" s="149">
        <f t="shared" si="75"/>
        <v>74854.481634810189</v>
      </c>
      <c r="AB85" s="380"/>
      <c r="AC85" s="251" t="s">
        <v>192</v>
      </c>
      <c r="AD85" s="145">
        <v>50499</v>
      </c>
      <c r="AE85" s="154">
        <v>29842</v>
      </c>
      <c r="AF85" s="154">
        <v>2399583390</v>
      </c>
      <c r="AG85" s="155">
        <f t="shared" ref="AG85:AG94" si="99">IFERROR(AE85/$AB$84,"-")</f>
        <v>0.28123115199034981</v>
      </c>
      <c r="AH85" s="155">
        <f t="shared" si="76"/>
        <v>0.59094239489890887</v>
      </c>
      <c r="AI85" s="149">
        <f t="shared" si="77"/>
        <v>80409.603578848604</v>
      </c>
      <c r="AJ85" s="380"/>
      <c r="AK85" s="251" t="s">
        <v>192</v>
      </c>
      <c r="AL85" s="145">
        <v>32413</v>
      </c>
      <c r="AM85" s="154">
        <v>17551</v>
      </c>
      <c r="AN85" s="154">
        <v>1430498720</v>
      </c>
      <c r="AO85" s="155">
        <f t="shared" ref="AO85:AO94" si="100">IFERROR(AM85/$AJ$84,"-")</f>
        <v>0.23085523373582723</v>
      </c>
      <c r="AP85" s="155">
        <f t="shared" si="78"/>
        <v>0.54148027026193191</v>
      </c>
      <c r="AQ85" s="149">
        <f t="shared" si="79"/>
        <v>81505.254401458602</v>
      </c>
      <c r="AR85" s="380"/>
      <c r="AS85" s="251" t="s">
        <v>192</v>
      </c>
      <c r="AT85" s="145">
        <v>12143</v>
      </c>
      <c r="AU85" s="154">
        <v>6010</v>
      </c>
      <c r="AV85" s="154">
        <v>513963090</v>
      </c>
      <c r="AW85" s="155">
        <f t="shared" ref="AW85:AW94" si="101">IFERROR(AU85/$AR$84,"-")</f>
        <v>0.16467558088557649</v>
      </c>
      <c r="AX85" s="155">
        <f t="shared" si="80"/>
        <v>0.49493535370172115</v>
      </c>
      <c r="AY85" s="149">
        <f t="shared" si="81"/>
        <v>85517.985024958398</v>
      </c>
      <c r="AZ85" s="380"/>
      <c r="BA85" s="251" t="s">
        <v>192</v>
      </c>
      <c r="BB85" s="145">
        <v>2882</v>
      </c>
      <c r="BC85" s="154">
        <v>1333</v>
      </c>
      <c r="BD85" s="154">
        <v>127378260</v>
      </c>
      <c r="BE85" s="155">
        <f t="shared" si="96"/>
        <v>9.7484276729559755E-2</v>
      </c>
      <c r="BF85" s="155">
        <f t="shared" si="82"/>
        <v>0.46252602359472589</v>
      </c>
      <c r="BG85" s="149">
        <f t="shared" si="83"/>
        <v>95557.584396099031</v>
      </c>
      <c r="BH85" s="380"/>
      <c r="BI85" s="251" t="s">
        <v>192</v>
      </c>
      <c r="BJ85" s="145">
        <f t="shared" si="84"/>
        <v>157146</v>
      </c>
      <c r="BK85" s="154">
        <f t="shared" si="68"/>
        <v>89817</v>
      </c>
      <c r="BL85" s="154">
        <f t="shared" si="69"/>
        <v>7117822400</v>
      </c>
      <c r="BM85" s="155">
        <f>IFERROR(BK85/$BH$84,"-")</f>
        <v>0.24977266091019062</v>
      </c>
      <c r="BN85" s="155">
        <f t="shared" si="85"/>
        <v>0.57155129624680234</v>
      </c>
      <c r="BO85" s="149">
        <f t="shared" si="86"/>
        <v>79248.053263858732</v>
      </c>
    </row>
    <row r="86" spans="2:67" s="87" customFormat="1">
      <c r="B86" s="390"/>
      <c r="C86" s="392"/>
      <c r="D86" s="380"/>
      <c r="E86" s="252" t="s">
        <v>142</v>
      </c>
      <c r="F86" s="145">
        <v>735</v>
      </c>
      <c r="G86" s="154">
        <v>379</v>
      </c>
      <c r="H86" s="154">
        <v>39498110</v>
      </c>
      <c r="I86" s="155">
        <f t="shared" si="95"/>
        <v>0.32420872540633022</v>
      </c>
      <c r="J86" s="155">
        <f t="shared" si="70"/>
        <v>0.5156462585034014</v>
      </c>
      <c r="K86" s="181">
        <f t="shared" si="71"/>
        <v>104216.64907651715</v>
      </c>
      <c r="L86" s="380"/>
      <c r="M86" s="252" t="s">
        <v>142</v>
      </c>
      <c r="N86" s="145">
        <v>2080</v>
      </c>
      <c r="O86" s="154">
        <v>1142</v>
      </c>
      <c r="P86" s="154">
        <v>113635070</v>
      </c>
      <c r="Q86" s="155">
        <f t="shared" si="97"/>
        <v>0.356875</v>
      </c>
      <c r="R86" s="155">
        <f t="shared" si="72"/>
        <v>0.54903846153846159</v>
      </c>
      <c r="S86" s="149">
        <f t="shared" si="73"/>
        <v>99505.315236427326</v>
      </c>
      <c r="T86" s="380"/>
      <c r="U86" s="252" t="s">
        <v>142</v>
      </c>
      <c r="V86" s="145">
        <v>75741</v>
      </c>
      <c r="W86" s="154">
        <v>43313</v>
      </c>
      <c r="X86" s="154">
        <v>3296164790</v>
      </c>
      <c r="Y86" s="155">
        <f t="shared" si="98"/>
        <v>0.35237312679998045</v>
      </c>
      <c r="Z86" s="155">
        <f t="shared" si="74"/>
        <v>0.57185672225082851</v>
      </c>
      <c r="AA86" s="149">
        <f t="shared" si="75"/>
        <v>76101.050262046032</v>
      </c>
      <c r="AB86" s="380"/>
      <c r="AC86" s="252" t="s">
        <v>142</v>
      </c>
      <c r="AD86" s="145">
        <v>71330</v>
      </c>
      <c r="AE86" s="154">
        <v>40916</v>
      </c>
      <c r="AF86" s="154">
        <v>3375332940</v>
      </c>
      <c r="AG86" s="155">
        <f t="shared" si="99"/>
        <v>0.38559258142340169</v>
      </c>
      <c r="AH86" s="155">
        <f t="shared" si="76"/>
        <v>0.57361558951352865</v>
      </c>
      <c r="AI86" s="149">
        <f t="shared" si="77"/>
        <v>82494.206178512075</v>
      </c>
      <c r="AJ86" s="380"/>
      <c r="AK86" s="252" t="s">
        <v>142</v>
      </c>
      <c r="AL86" s="145">
        <v>52878</v>
      </c>
      <c r="AM86" s="154">
        <v>28288</v>
      </c>
      <c r="AN86" s="154">
        <v>2460320580</v>
      </c>
      <c r="AO86" s="155">
        <f t="shared" si="100"/>
        <v>0.37208323468287163</v>
      </c>
      <c r="AP86" s="155">
        <f t="shared" si="78"/>
        <v>0.53496728318015052</v>
      </c>
      <c r="AQ86" s="149">
        <f t="shared" si="79"/>
        <v>86974.002403846156</v>
      </c>
      <c r="AR86" s="380"/>
      <c r="AS86" s="252" t="s">
        <v>142</v>
      </c>
      <c r="AT86" s="145">
        <v>24207</v>
      </c>
      <c r="AU86" s="154">
        <v>12086</v>
      </c>
      <c r="AV86" s="154">
        <v>1140053840</v>
      </c>
      <c r="AW86" s="155">
        <f t="shared" si="101"/>
        <v>0.33115957913195965</v>
      </c>
      <c r="AX86" s="155">
        <f t="shared" si="80"/>
        <v>0.49927706861651588</v>
      </c>
      <c r="AY86" s="149">
        <f t="shared" si="81"/>
        <v>94328.465993711739</v>
      </c>
      <c r="AZ86" s="380"/>
      <c r="BA86" s="252" t="s">
        <v>142</v>
      </c>
      <c r="BB86" s="145">
        <v>7901</v>
      </c>
      <c r="BC86" s="154">
        <v>3712</v>
      </c>
      <c r="BD86" s="154">
        <v>391277130</v>
      </c>
      <c r="BE86" s="155">
        <f t="shared" si="96"/>
        <v>0.27146409243820391</v>
      </c>
      <c r="BF86" s="155">
        <f t="shared" si="82"/>
        <v>0.46981394760156941</v>
      </c>
      <c r="BG86" s="149">
        <f t="shared" si="83"/>
        <v>105408.70959051725</v>
      </c>
      <c r="BH86" s="380"/>
      <c r="BI86" s="252" t="s">
        <v>142</v>
      </c>
      <c r="BJ86" s="145">
        <f t="shared" si="84"/>
        <v>234872</v>
      </c>
      <c r="BK86" s="154">
        <f t="shared" si="68"/>
        <v>129836</v>
      </c>
      <c r="BL86" s="154">
        <f t="shared" si="69"/>
        <v>10816282460</v>
      </c>
      <c r="BM86" s="155">
        <f t="shared" ref="BM86:BM91" si="102">IFERROR(BK86/$BH$84,"-")</f>
        <v>0.36106175002433294</v>
      </c>
      <c r="BN86" s="155">
        <f t="shared" si="85"/>
        <v>0.5527947137164072</v>
      </c>
      <c r="BO86" s="149">
        <f t="shared" si="86"/>
        <v>83307.268092054597</v>
      </c>
    </row>
    <row r="87" spans="2:67" s="87" customFormat="1">
      <c r="B87" s="390"/>
      <c r="C87" s="392"/>
      <c r="D87" s="380"/>
      <c r="E87" s="252" t="s">
        <v>151</v>
      </c>
      <c r="F87" s="145">
        <v>330</v>
      </c>
      <c r="G87" s="154">
        <v>171</v>
      </c>
      <c r="H87" s="154">
        <v>15169530</v>
      </c>
      <c r="I87" s="155">
        <f t="shared" si="95"/>
        <v>0.14627887082976904</v>
      </c>
      <c r="J87" s="155">
        <f t="shared" si="70"/>
        <v>0.51818181818181819</v>
      </c>
      <c r="K87" s="181">
        <f t="shared" si="71"/>
        <v>88710.701754385969</v>
      </c>
      <c r="L87" s="380"/>
      <c r="M87" s="252" t="s">
        <v>151</v>
      </c>
      <c r="N87" s="145">
        <v>1036</v>
      </c>
      <c r="O87" s="154">
        <v>579</v>
      </c>
      <c r="P87" s="154">
        <v>58003390</v>
      </c>
      <c r="Q87" s="155">
        <f t="shared" si="97"/>
        <v>0.1809375</v>
      </c>
      <c r="R87" s="155">
        <f t="shared" si="72"/>
        <v>0.55888030888030893</v>
      </c>
      <c r="S87" s="149">
        <f t="shared" ref="S87:S94" si="103">IFERROR(P87/O87,"-")</f>
        <v>100178.56649395509</v>
      </c>
      <c r="T87" s="380"/>
      <c r="U87" s="252" t="s">
        <v>151</v>
      </c>
      <c r="V87" s="145">
        <v>27928</v>
      </c>
      <c r="W87" s="154">
        <v>16566</v>
      </c>
      <c r="X87" s="154">
        <v>1294516320</v>
      </c>
      <c r="Y87" s="155">
        <f t="shared" si="98"/>
        <v>0.13477277534616575</v>
      </c>
      <c r="Z87" s="155">
        <f t="shared" si="74"/>
        <v>0.59316814666284734</v>
      </c>
      <c r="AA87" s="149">
        <f t="shared" si="75"/>
        <v>78142.962694675836</v>
      </c>
      <c r="AB87" s="380"/>
      <c r="AC87" s="252" t="s">
        <v>151</v>
      </c>
      <c r="AD87" s="145">
        <v>28887</v>
      </c>
      <c r="AE87" s="154">
        <v>17210</v>
      </c>
      <c r="AF87" s="154">
        <v>1443192940</v>
      </c>
      <c r="AG87" s="155">
        <f t="shared" si="99"/>
        <v>0.16218712303980701</v>
      </c>
      <c r="AH87" s="155">
        <f t="shared" si="76"/>
        <v>0.5957697234049919</v>
      </c>
      <c r="AI87" s="149">
        <f t="shared" si="77"/>
        <v>83857.811737362004</v>
      </c>
      <c r="AJ87" s="380"/>
      <c r="AK87" s="252" t="s">
        <v>151</v>
      </c>
      <c r="AL87" s="145">
        <v>22823</v>
      </c>
      <c r="AM87" s="154">
        <v>12611</v>
      </c>
      <c r="AN87" s="154">
        <v>1091344650</v>
      </c>
      <c r="AO87" s="155">
        <f t="shared" si="100"/>
        <v>0.16587746297319339</v>
      </c>
      <c r="AP87" s="155">
        <f t="shared" si="78"/>
        <v>0.55255663146825573</v>
      </c>
      <c r="AQ87" s="149">
        <f t="shared" si="79"/>
        <v>86539.104749821578</v>
      </c>
      <c r="AR87" s="380"/>
      <c r="AS87" s="252" t="s">
        <v>151</v>
      </c>
      <c r="AT87" s="145">
        <v>10930</v>
      </c>
      <c r="AU87" s="154">
        <v>5645</v>
      </c>
      <c r="AV87" s="154">
        <v>538887390</v>
      </c>
      <c r="AW87" s="155">
        <f t="shared" si="101"/>
        <v>0.15467448487505481</v>
      </c>
      <c r="AX87" s="155">
        <f t="shared" si="80"/>
        <v>0.51646843549862764</v>
      </c>
      <c r="AY87" s="149">
        <f t="shared" si="81"/>
        <v>95462.779450841452</v>
      </c>
      <c r="AZ87" s="380"/>
      <c r="BA87" s="252" t="s">
        <v>151</v>
      </c>
      <c r="BB87" s="145">
        <v>3585</v>
      </c>
      <c r="BC87" s="154">
        <v>1718</v>
      </c>
      <c r="BD87" s="154">
        <v>180660680</v>
      </c>
      <c r="BE87" s="155">
        <f t="shared" si="96"/>
        <v>0.12563990054117302</v>
      </c>
      <c r="BF87" s="155">
        <f t="shared" si="82"/>
        <v>0.47921896792189678</v>
      </c>
      <c r="BG87" s="149">
        <f t="shared" si="83"/>
        <v>105157.55529685681</v>
      </c>
      <c r="BH87" s="380"/>
      <c r="BI87" s="252" t="s">
        <v>151</v>
      </c>
      <c r="BJ87" s="145">
        <f t="shared" si="84"/>
        <v>95519</v>
      </c>
      <c r="BK87" s="154">
        <f t="shared" si="68"/>
        <v>54500</v>
      </c>
      <c r="BL87" s="154">
        <f t="shared" si="69"/>
        <v>4621774900</v>
      </c>
      <c r="BM87" s="155">
        <f>IFERROR(BK87/$BH$84,"-")</f>
        <v>0.15155939320624592</v>
      </c>
      <c r="BN87" s="155">
        <f>IFERROR(BK87/BJ87,"-")</f>
        <v>0.57056711230226442</v>
      </c>
      <c r="BO87" s="149">
        <f>IFERROR(BL87/BK87,"-")</f>
        <v>84803.209174311924</v>
      </c>
    </row>
    <row r="88" spans="2:67" s="87" customFormat="1">
      <c r="B88" s="390"/>
      <c r="C88" s="392"/>
      <c r="D88" s="380"/>
      <c r="E88" s="252" t="s">
        <v>170</v>
      </c>
      <c r="F88" s="145">
        <v>367</v>
      </c>
      <c r="G88" s="154">
        <v>193</v>
      </c>
      <c r="H88" s="154">
        <v>20708280</v>
      </c>
      <c r="I88" s="155">
        <f t="shared" si="95"/>
        <v>0.16509837467921301</v>
      </c>
      <c r="J88" s="155">
        <f t="shared" si="70"/>
        <v>0.52588555858310626</v>
      </c>
      <c r="K88" s="181">
        <f t="shared" si="71"/>
        <v>107296.78756476684</v>
      </c>
      <c r="L88" s="380"/>
      <c r="M88" s="252" t="s">
        <v>170</v>
      </c>
      <c r="N88" s="145">
        <v>1214</v>
      </c>
      <c r="O88" s="154">
        <v>683</v>
      </c>
      <c r="P88" s="154">
        <v>72291650</v>
      </c>
      <c r="Q88" s="155">
        <f t="shared" si="97"/>
        <v>0.2134375</v>
      </c>
      <c r="R88" s="155">
        <f t="shared" si="72"/>
        <v>0.56260296540362442</v>
      </c>
      <c r="S88" s="149">
        <f t="shared" si="103"/>
        <v>105844.28989751099</v>
      </c>
      <c r="T88" s="380"/>
      <c r="U88" s="252" t="s">
        <v>170</v>
      </c>
      <c r="V88" s="145">
        <v>29388</v>
      </c>
      <c r="W88" s="154">
        <v>17659</v>
      </c>
      <c r="X88" s="154">
        <v>1417925670</v>
      </c>
      <c r="Y88" s="155">
        <f t="shared" si="98"/>
        <v>0.14366488227924307</v>
      </c>
      <c r="Z88" s="155">
        <f t="shared" si="74"/>
        <v>0.60089152034844151</v>
      </c>
      <c r="AA88" s="149">
        <f t="shared" si="75"/>
        <v>80294.78849311966</v>
      </c>
      <c r="AB88" s="380"/>
      <c r="AC88" s="252" t="s">
        <v>170</v>
      </c>
      <c r="AD88" s="145">
        <v>31623</v>
      </c>
      <c r="AE88" s="154">
        <v>18813</v>
      </c>
      <c r="AF88" s="154">
        <v>1620046890</v>
      </c>
      <c r="AG88" s="155">
        <f t="shared" si="99"/>
        <v>0.17729380277442702</v>
      </c>
      <c r="AH88" s="155">
        <f t="shared" si="76"/>
        <v>0.59491509344464477</v>
      </c>
      <c r="AI88" s="149">
        <f t="shared" si="77"/>
        <v>86113.160580449694</v>
      </c>
      <c r="AJ88" s="380"/>
      <c r="AK88" s="252" t="s">
        <v>170</v>
      </c>
      <c r="AL88" s="145">
        <v>24796</v>
      </c>
      <c r="AM88" s="154">
        <v>13946</v>
      </c>
      <c r="AN88" s="154">
        <v>1283720030</v>
      </c>
      <c r="AO88" s="155">
        <f t="shared" si="100"/>
        <v>0.18343724515297399</v>
      </c>
      <c r="AP88" s="155">
        <f t="shared" si="78"/>
        <v>0.56242942410066143</v>
      </c>
      <c r="AQ88" s="149">
        <f t="shared" si="79"/>
        <v>92049.335293274053</v>
      </c>
      <c r="AR88" s="380"/>
      <c r="AS88" s="252" t="s">
        <v>170</v>
      </c>
      <c r="AT88" s="145">
        <v>11412</v>
      </c>
      <c r="AU88" s="154">
        <v>5960</v>
      </c>
      <c r="AV88" s="154">
        <v>594056170</v>
      </c>
      <c r="AW88" s="155">
        <f t="shared" si="101"/>
        <v>0.16330556773345023</v>
      </c>
      <c r="AX88" s="155">
        <f t="shared" si="80"/>
        <v>0.52225727304591663</v>
      </c>
      <c r="AY88" s="149">
        <f t="shared" si="81"/>
        <v>99673.854026845642</v>
      </c>
      <c r="AZ88" s="380"/>
      <c r="BA88" s="252" t="s">
        <v>170</v>
      </c>
      <c r="BB88" s="145">
        <v>3830</v>
      </c>
      <c r="BC88" s="154">
        <v>1837</v>
      </c>
      <c r="BD88" s="154">
        <v>194710960</v>
      </c>
      <c r="BE88" s="155">
        <f t="shared" si="96"/>
        <v>0.13434254790112624</v>
      </c>
      <c r="BF88" s="155">
        <f t="shared" si="82"/>
        <v>0.4796344647519582</v>
      </c>
      <c r="BG88" s="149">
        <f t="shared" si="83"/>
        <v>105993.99020141535</v>
      </c>
      <c r="BH88" s="380"/>
      <c r="BI88" s="252" t="s">
        <v>170</v>
      </c>
      <c r="BJ88" s="145">
        <f t="shared" si="84"/>
        <v>102630</v>
      </c>
      <c r="BK88" s="154">
        <f t="shared" si="68"/>
        <v>59091</v>
      </c>
      <c r="BL88" s="154">
        <f t="shared" si="69"/>
        <v>5203459650</v>
      </c>
      <c r="BM88" s="155">
        <f t="shared" si="102"/>
        <v>0.16432653401743627</v>
      </c>
      <c r="BN88" s="155">
        <f t="shared" si="85"/>
        <v>0.57576731949722304</v>
      </c>
      <c r="BO88" s="149">
        <f t="shared" si="86"/>
        <v>88058.412448596238</v>
      </c>
    </row>
    <row r="89" spans="2:67" s="87" customFormat="1">
      <c r="B89" s="390"/>
      <c r="C89" s="392"/>
      <c r="D89" s="380"/>
      <c r="E89" s="252" t="s">
        <v>171</v>
      </c>
      <c r="F89" s="145">
        <v>222</v>
      </c>
      <c r="G89" s="154">
        <v>103</v>
      </c>
      <c r="H89" s="154">
        <v>8853410</v>
      </c>
      <c r="I89" s="155">
        <f t="shared" si="95"/>
        <v>8.8109495295124032E-2</v>
      </c>
      <c r="J89" s="155">
        <f t="shared" si="70"/>
        <v>0.46396396396396394</v>
      </c>
      <c r="K89" s="181">
        <f t="shared" si="71"/>
        <v>85955.436893203878</v>
      </c>
      <c r="L89" s="380"/>
      <c r="M89" s="252" t="s">
        <v>171</v>
      </c>
      <c r="N89" s="145">
        <v>708</v>
      </c>
      <c r="O89" s="154">
        <v>385</v>
      </c>
      <c r="P89" s="154">
        <v>36955040</v>
      </c>
      <c r="Q89" s="155">
        <f t="shared" si="97"/>
        <v>0.1203125</v>
      </c>
      <c r="R89" s="155">
        <f t="shared" ref="R89:R94" si="104">IFERROR(O89/N89,"-")</f>
        <v>0.54378531073446323</v>
      </c>
      <c r="S89" s="149">
        <f t="shared" si="103"/>
        <v>95987.116883116876</v>
      </c>
      <c r="T89" s="380"/>
      <c r="U89" s="252" t="s">
        <v>171</v>
      </c>
      <c r="V89" s="145">
        <v>16202</v>
      </c>
      <c r="W89" s="154">
        <v>9963</v>
      </c>
      <c r="X89" s="154">
        <v>777986730</v>
      </c>
      <c r="Y89" s="155">
        <f t="shared" si="98"/>
        <v>8.1054036024016007E-2</v>
      </c>
      <c r="Z89" s="155">
        <f t="shared" si="74"/>
        <v>0.61492408344648808</v>
      </c>
      <c r="AA89" s="149">
        <f t="shared" si="75"/>
        <v>78087.597109304421</v>
      </c>
      <c r="AB89" s="380"/>
      <c r="AC89" s="252" t="s">
        <v>171</v>
      </c>
      <c r="AD89" s="145">
        <v>16167</v>
      </c>
      <c r="AE89" s="154">
        <v>9903</v>
      </c>
      <c r="AF89" s="154">
        <v>812722920</v>
      </c>
      <c r="AG89" s="155">
        <f t="shared" si="99"/>
        <v>9.3325919782870928E-2</v>
      </c>
      <c r="AH89" s="155">
        <f t="shared" ref="AH89:AH102" si="105">IFERROR(AE89/AD89,"-")</f>
        <v>0.61254407125626276</v>
      </c>
      <c r="AI89" s="149">
        <f t="shared" si="77"/>
        <v>82068.355043926087</v>
      </c>
      <c r="AJ89" s="380"/>
      <c r="AK89" s="252" t="s">
        <v>171</v>
      </c>
      <c r="AL89" s="145">
        <v>10984</v>
      </c>
      <c r="AM89" s="154">
        <v>6256</v>
      </c>
      <c r="AN89" s="154">
        <v>522703860</v>
      </c>
      <c r="AO89" s="155">
        <f t="shared" si="100"/>
        <v>8.2287638439481225E-2</v>
      </c>
      <c r="AP89" s="155">
        <f t="shared" si="78"/>
        <v>0.56955571740713762</v>
      </c>
      <c r="AQ89" s="149">
        <f t="shared" ref="AQ89:AQ96" si="106">IFERROR(AN89/AM89,"-")</f>
        <v>83552.407289002556</v>
      </c>
      <c r="AR89" s="380"/>
      <c r="AS89" s="252" t="s">
        <v>171</v>
      </c>
      <c r="AT89" s="145">
        <v>4258</v>
      </c>
      <c r="AU89" s="154">
        <v>2239</v>
      </c>
      <c r="AV89" s="154">
        <v>191946080</v>
      </c>
      <c r="AW89" s="155">
        <f t="shared" si="101"/>
        <v>6.1349188952213939E-2</v>
      </c>
      <c r="AX89" s="155">
        <f t="shared" si="80"/>
        <v>0.5258337247534054</v>
      </c>
      <c r="AY89" s="149">
        <f t="shared" si="81"/>
        <v>85728.4859312193</v>
      </c>
      <c r="AZ89" s="380"/>
      <c r="BA89" s="252" t="s">
        <v>171</v>
      </c>
      <c r="BB89" s="145">
        <v>1098</v>
      </c>
      <c r="BC89" s="154">
        <v>549</v>
      </c>
      <c r="BD89" s="154">
        <v>58524310</v>
      </c>
      <c r="BE89" s="155">
        <f t="shared" si="96"/>
        <v>4.0149188240456338E-2</v>
      </c>
      <c r="BF89" s="155">
        <f t="shared" si="82"/>
        <v>0.5</v>
      </c>
      <c r="BG89" s="149">
        <f t="shared" si="83"/>
        <v>106601.65755919855</v>
      </c>
      <c r="BH89" s="380"/>
      <c r="BI89" s="252" t="s">
        <v>171</v>
      </c>
      <c r="BJ89" s="145">
        <f t="shared" si="84"/>
        <v>49639</v>
      </c>
      <c r="BK89" s="154">
        <f t="shared" si="68"/>
        <v>29398</v>
      </c>
      <c r="BL89" s="154">
        <f t="shared" si="69"/>
        <v>2409692350</v>
      </c>
      <c r="BM89" s="155">
        <f t="shared" si="102"/>
        <v>8.1753083329857201E-2</v>
      </c>
      <c r="BN89" s="155">
        <f t="shared" si="85"/>
        <v>0.5922359435121578</v>
      </c>
      <c r="BO89" s="149">
        <f t="shared" si="86"/>
        <v>81967.900877610722</v>
      </c>
    </row>
    <row r="90" spans="2:67" s="87" customFormat="1">
      <c r="B90" s="390"/>
      <c r="C90" s="392"/>
      <c r="D90" s="380"/>
      <c r="E90" s="252" t="s">
        <v>172</v>
      </c>
      <c r="F90" s="145">
        <v>236</v>
      </c>
      <c r="G90" s="154">
        <v>111</v>
      </c>
      <c r="H90" s="154">
        <v>9961120</v>
      </c>
      <c r="I90" s="155">
        <f t="shared" si="95"/>
        <v>9.4952951240376393E-2</v>
      </c>
      <c r="J90" s="155">
        <f>IFERROR(G90/F90,"-")</f>
        <v>0.47033898305084748</v>
      </c>
      <c r="K90" s="181">
        <f t="shared" si="71"/>
        <v>89739.819819819822</v>
      </c>
      <c r="L90" s="380"/>
      <c r="M90" s="252" t="s">
        <v>172</v>
      </c>
      <c r="N90" s="145">
        <v>724</v>
      </c>
      <c r="O90" s="154">
        <v>370</v>
      </c>
      <c r="P90" s="154">
        <v>33015430</v>
      </c>
      <c r="Q90" s="155">
        <f t="shared" si="97"/>
        <v>0.11562500000000001</v>
      </c>
      <c r="R90" s="155">
        <f t="shared" si="104"/>
        <v>0.51104972375690605</v>
      </c>
      <c r="S90" s="149">
        <f t="shared" si="103"/>
        <v>89230.891891891893</v>
      </c>
      <c r="T90" s="380"/>
      <c r="U90" s="252" t="s">
        <v>172</v>
      </c>
      <c r="V90" s="145">
        <v>8350</v>
      </c>
      <c r="W90" s="154">
        <v>4565</v>
      </c>
      <c r="X90" s="154">
        <v>364863450</v>
      </c>
      <c r="Y90" s="155">
        <f t="shared" si="98"/>
        <v>3.7138580191672495E-2</v>
      </c>
      <c r="Z90" s="155">
        <f t="shared" si="74"/>
        <v>0.54670658682634732</v>
      </c>
      <c r="AA90" s="149">
        <f t="shared" si="75"/>
        <v>79926.276013143477</v>
      </c>
      <c r="AB90" s="380"/>
      <c r="AC90" s="252" t="s">
        <v>172</v>
      </c>
      <c r="AD90" s="145">
        <v>9958</v>
      </c>
      <c r="AE90" s="154">
        <v>5498</v>
      </c>
      <c r="AF90" s="154">
        <v>465781990</v>
      </c>
      <c r="AG90" s="155">
        <f t="shared" si="99"/>
        <v>5.1813178528347409E-2</v>
      </c>
      <c r="AH90" s="155">
        <f t="shared" si="105"/>
        <v>0.55211889937738501</v>
      </c>
      <c r="AI90" s="149">
        <f t="shared" si="77"/>
        <v>84718.441251364129</v>
      </c>
      <c r="AJ90" s="380"/>
      <c r="AK90" s="252" t="s">
        <v>172</v>
      </c>
      <c r="AL90" s="145">
        <v>9261</v>
      </c>
      <c r="AM90" s="154">
        <v>4818</v>
      </c>
      <c r="AN90" s="154">
        <v>418858040</v>
      </c>
      <c r="AO90" s="155">
        <f t="shared" si="100"/>
        <v>6.3373056585904822E-2</v>
      </c>
      <c r="AP90" s="155">
        <f t="shared" si="78"/>
        <v>0.52024619371558145</v>
      </c>
      <c r="AQ90" s="149">
        <f t="shared" si="106"/>
        <v>86936.08136156082</v>
      </c>
      <c r="AR90" s="380"/>
      <c r="AS90" s="252" t="s">
        <v>172</v>
      </c>
      <c r="AT90" s="145">
        <v>5123</v>
      </c>
      <c r="AU90" s="154">
        <v>2547</v>
      </c>
      <c r="AV90" s="154">
        <v>232017670</v>
      </c>
      <c r="AW90" s="155">
        <f t="shared" si="101"/>
        <v>6.9788469969311706E-2</v>
      </c>
      <c r="AX90" s="155">
        <f t="shared" si="80"/>
        <v>0.49716962717157914</v>
      </c>
      <c r="AY90" s="149">
        <f t="shared" si="81"/>
        <v>91094.491558696507</v>
      </c>
      <c r="AZ90" s="380"/>
      <c r="BA90" s="252" t="s">
        <v>172</v>
      </c>
      <c r="BB90" s="145">
        <v>1896</v>
      </c>
      <c r="BC90" s="154">
        <v>894</v>
      </c>
      <c r="BD90" s="154">
        <v>96761290</v>
      </c>
      <c r="BE90" s="155">
        <f t="shared" si="96"/>
        <v>6.5379552435278626E-2</v>
      </c>
      <c r="BF90" s="155">
        <f t="shared" si="82"/>
        <v>0.47151898734177217</v>
      </c>
      <c r="BG90" s="149">
        <f t="shared" si="83"/>
        <v>108234.10514541387</v>
      </c>
      <c r="BH90" s="380"/>
      <c r="BI90" s="252" t="s">
        <v>172</v>
      </c>
      <c r="BJ90" s="145">
        <f t="shared" si="84"/>
        <v>35548</v>
      </c>
      <c r="BK90" s="154">
        <f t="shared" si="68"/>
        <v>18803</v>
      </c>
      <c r="BL90" s="154">
        <f t="shared" si="69"/>
        <v>1621258990</v>
      </c>
      <c r="BM90" s="155">
        <f t="shared" si="102"/>
        <v>5.228938110930352E-2</v>
      </c>
      <c r="BN90" s="155">
        <f t="shared" si="85"/>
        <v>0.52894677618994035</v>
      </c>
      <c r="BO90" s="149">
        <f t="shared" ref="BO90:BO99" si="107">IFERROR(BL90/BK90,"-")</f>
        <v>86223.421262564487</v>
      </c>
    </row>
    <row r="91" spans="2:67" s="87" customFormat="1">
      <c r="B91" s="390"/>
      <c r="C91" s="392"/>
      <c r="D91" s="380"/>
      <c r="E91" s="252" t="s">
        <v>173</v>
      </c>
      <c r="F91" s="145">
        <v>130</v>
      </c>
      <c r="G91" s="154">
        <v>74</v>
      </c>
      <c r="H91" s="154">
        <v>8504940</v>
      </c>
      <c r="I91" s="155">
        <f t="shared" si="95"/>
        <v>6.3301967493584257E-2</v>
      </c>
      <c r="J91" s="155">
        <f>IFERROR(G91/F91,"-")</f>
        <v>0.56923076923076921</v>
      </c>
      <c r="K91" s="181">
        <f t="shared" si="71"/>
        <v>114931.62162162163</v>
      </c>
      <c r="L91" s="380"/>
      <c r="M91" s="252" t="s">
        <v>173</v>
      </c>
      <c r="N91" s="145">
        <v>327</v>
      </c>
      <c r="O91" s="154">
        <v>204</v>
      </c>
      <c r="P91" s="154">
        <v>23270930</v>
      </c>
      <c r="Q91" s="155">
        <f t="shared" si="97"/>
        <v>6.3750000000000001E-2</v>
      </c>
      <c r="R91" s="155">
        <f t="shared" si="104"/>
        <v>0.62385321100917435</v>
      </c>
      <c r="S91" s="149">
        <f t="shared" si="103"/>
        <v>114073.1862745098</v>
      </c>
      <c r="T91" s="380"/>
      <c r="U91" s="252" t="s">
        <v>173</v>
      </c>
      <c r="V91" s="145">
        <v>6958</v>
      </c>
      <c r="W91" s="154">
        <v>4290</v>
      </c>
      <c r="X91" s="154">
        <v>364693130</v>
      </c>
      <c r="Y91" s="155">
        <f t="shared" si="98"/>
        <v>3.4901316324704272E-2</v>
      </c>
      <c r="Z91" s="155">
        <f t="shared" si="74"/>
        <v>0.61655648174762867</v>
      </c>
      <c r="AA91" s="149">
        <f t="shared" si="75"/>
        <v>85010.05361305362</v>
      </c>
      <c r="AB91" s="380"/>
      <c r="AC91" s="252" t="s">
        <v>173</v>
      </c>
      <c r="AD91" s="145">
        <v>7715</v>
      </c>
      <c r="AE91" s="154">
        <v>4727</v>
      </c>
      <c r="AF91" s="154">
        <v>448599390</v>
      </c>
      <c r="AG91" s="155">
        <f t="shared" si="99"/>
        <v>4.4547270808202651E-2</v>
      </c>
      <c r="AH91" s="155">
        <f t="shared" si="105"/>
        <v>0.61270252754374599</v>
      </c>
      <c r="AI91" s="149">
        <f t="shared" si="77"/>
        <v>94901.49989422466</v>
      </c>
      <c r="AJ91" s="380"/>
      <c r="AK91" s="252" t="s">
        <v>173</v>
      </c>
      <c r="AL91" s="145">
        <v>6252</v>
      </c>
      <c r="AM91" s="154">
        <v>3776</v>
      </c>
      <c r="AN91" s="154">
        <v>376791550</v>
      </c>
      <c r="AO91" s="155">
        <f t="shared" si="100"/>
        <v>4.9667219109252099E-2</v>
      </c>
      <c r="AP91" s="155">
        <f t="shared" si="78"/>
        <v>0.60396673064619322</v>
      </c>
      <c r="AQ91" s="149">
        <f t="shared" si="106"/>
        <v>99785.897775423728</v>
      </c>
      <c r="AR91" s="380"/>
      <c r="AS91" s="252" t="s">
        <v>173</v>
      </c>
      <c r="AT91" s="145">
        <v>2842</v>
      </c>
      <c r="AU91" s="154">
        <v>1659</v>
      </c>
      <c r="AV91" s="154">
        <v>179692540</v>
      </c>
      <c r="AW91" s="155">
        <f t="shared" si="101"/>
        <v>4.5457036387549318E-2</v>
      </c>
      <c r="AX91" s="155">
        <f t="shared" si="80"/>
        <v>0.58374384236453203</v>
      </c>
      <c r="AY91" s="149">
        <f t="shared" si="81"/>
        <v>108313.76732971669</v>
      </c>
      <c r="AZ91" s="380"/>
      <c r="BA91" s="252" t="s">
        <v>173</v>
      </c>
      <c r="BB91" s="145">
        <v>826</v>
      </c>
      <c r="BC91" s="154">
        <v>474</v>
      </c>
      <c r="BD91" s="154">
        <v>50624460</v>
      </c>
      <c r="BE91" s="155">
        <f t="shared" si="96"/>
        <v>3.4664326458973237E-2</v>
      </c>
      <c r="BF91" s="155">
        <f t="shared" si="82"/>
        <v>0.57384987893462469</v>
      </c>
      <c r="BG91" s="149">
        <f t="shared" si="83"/>
        <v>106802.65822784811</v>
      </c>
      <c r="BH91" s="380"/>
      <c r="BI91" s="252" t="s">
        <v>173</v>
      </c>
      <c r="BJ91" s="145">
        <f t="shared" si="84"/>
        <v>25050</v>
      </c>
      <c r="BK91" s="154">
        <f t="shared" si="68"/>
        <v>15204</v>
      </c>
      <c r="BL91" s="154">
        <f t="shared" si="69"/>
        <v>1452176940</v>
      </c>
      <c r="BM91" s="155">
        <f t="shared" si="102"/>
        <v>4.2280899345096566E-2</v>
      </c>
      <c r="BN91" s="155">
        <f t="shared" si="85"/>
        <v>0.60694610778443114</v>
      </c>
      <c r="BO91" s="149">
        <f t="shared" si="107"/>
        <v>95512.821625887926</v>
      </c>
    </row>
    <row r="92" spans="2:67" s="87" customFormat="1">
      <c r="B92" s="390"/>
      <c r="C92" s="392"/>
      <c r="D92" s="380"/>
      <c r="E92" s="252" t="s">
        <v>174</v>
      </c>
      <c r="F92" s="145">
        <v>475</v>
      </c>
      <c r="G92" s="154">
        <v>261</v>
      </c>
      <c r="H92" s="154">
        <v>26805830</v>
      </c>
      <c r="I92" s="155">
        <f t="shared" si="95"/>
        <v>0.223267750213858</v>
      </c>
      <c r="J92" s="155">
        <f t="shared" si="70"/>
        <v>0.54947368421052634</v>
      </c>
      <c r="K92" s="181">
        <f t="shared" si="71"/>
        <v>102704.32950191571</v>
      </c>
      <c r="L92" s="380"/>
      <c r="M92" s="252" t="s">
        <v>174</v>
      </c>
      <c r="N92" s="145">
        <v>1373</v>
      </c>
      <c r="O92" s="154">
        <v>775</v>
      </c>
      <c r="P92" s="154">
        <v>73998690</v>
      </c>
      <c r="Q92" s="155">
        <f t="shared" si="97"/>
        <v>0.2421875</v>
      </c>
      <c r="R92" s="155">
        <f t="shared" si="104"/>
        <v>0.56445739257101235</v>
      </c>
      <c r="S92" s="149">
        <f t="shared" si="103"/>
        <v>95482.180645161294</v>
      </c>
      <c r="T92" s="380"/>
      <c r="U92" s="252" t="s">
        <v>174</v>
      </c>
      <c r="V92" s="145">
        <v>49928</v>
      </c>
      <c r="W92" s="154">
        <v>30878</v>
      </c>
      <c r="X92" s="154">
        <v>2361575460</v>
      </c>
      <c r="Y92" s="155">
        <f t="shared" si="98"/>
        <v>0.25120812248816282</v>
      </c>
      <c r="Z92" s="155">
        <f t="shared" si="74"/>
        <v>0.61845056881909954</v>
      </c>
      <c r="AA92" s="149">
        <f t="shared" si="75"/>
        <v>76480.842671157458</v>
      </c>
      <c r="AB92" s="380"/>
      <c r="AC92" s="252" t="s">
        <v>174</v>
      </c>
      <c r="AD92" s="145">
        <v>45837</v>
      </c>
      <c r="AE92" s="154">
        <v>27961</v>
      </c>
      <c r="AF92" s="154">
        <v>2313374390</v>
      </c>
      <c r="AG92" s="155">
        <f t="shared" si="99"/>
        <v>0.26350459891435463</v>
      </c>
      <c r="AH92" s="155">
        <f t="shared" si="105"/>
        <v>0.61000938106769642</v>
      </c>
      <c r="AI92" s="149">
        <f>IFERROR(AF92/AE92,"-")</f>
        <v>82735.753013125432</v>
      </c>
      <c r="AJ92" s="380"/>
      <c r="AK92" s="252" t="s">
        <v>174</v>
      </c>
      <c r="AL92" s="145">
        <v>30892</v>
      </c>
      <c r="AM92" s="154">
        <v>17378</v>
      </c>
      <c r="AN92" s="154">
        <v>1475273810</v>
      </c>
      <c r="AO92" s="155">
        <f t="shared" si="100"/>
        <v>0.2285796964196459</v>
      </c>
      <c r="AP92" s="155">
        <f t="shared" si="78"/>
        <v>0.56254046355043374</v>
      </c>
      <c r="AQ92" s="149">
        <f t="shared" si="106"/>
        <v>84893.187363332952</v>
      </c>
      <c r="AR92" s="380"/>
      <c r="AS92" s="252" t="s">
        <v>174</v>
      </c>
      <c r="AT92" s="145">
        <v>12157</v>
      </c>
      <c r="AU92" s="154">
        <v>6295</v>
      </c>
      <c r="AV92" s="154">
        <v>562309290</v>
      </c>
      <c r="AW92" s="155">
        <f t="shared" si="101"/>
        <v>0.17248465585269618</v>
      </c>
      <c r="AX92" s="155">
        <f t="shared" si="80"/>
        <v>0.51780866990211405</v>
      </c>
      <c r="AY92" s="149">
        <f t="shared" si="81"/>
        <v>89326.336775218428</v>
      </c>
      <c r="AZ92" s="380"/>
      <c r="BA92" s="252" t="s">
        <v>174</v>
      </c>
      <c r="BB92" s="145">
        <v>3421</v>
      </c>
      <c r="BC92" s="154">
        <v>1667</v>
      </c>
      <c r="BD92" s="154">
        <v>167467320</v>
      </c>
      <c r="BE92" s="155">
        <f t="shared" si="96"/>
        <v>0.12191019452976452</v>
      </c>
      <c r="BF92" s="155">
        <f t="shared" si="82"/>
        <v>0.48728441976030401</v>
      </c>
      <c r="BG92" s="149">
        <f t="shared" si="83"/>
        <v>100460.299940012</v>
      </c>
      <c r="BH92" s="380"/>
      <c r="BI92" s="252" t="s">
        <v>174</v>
      </c>
      <c r="BJ92" s="145">
        <f t="shared" si="84"/>
        <v>144083</v>
      </c>
      <c r="BK92" s="154">
        <f t="shared" si="68"/>
        <v>85215</v>
      </c>
      <c r="BL92" s="154">
        <f t="shared" si="69"/>
        <v>6980804790</v>
      </c>
      <c r="BM92" s="155">
        <f>IFERROR(BK92/$BH$84,"-")</f>
        <v>0.23697493012972928</v>
      </c>
      <c r="BN92" s="155">
        <f t="shared" si="85"/>
        <v>0.59142993968754121</v>
      </c>
      <c r="BO92" s="149">
        <f t="shared" si="107"/>
        <v>81919.906002464355</v>
      </c>
    </row>
    <row r="93" spans="2:67" s="87" customFormat="1">
      <c r="B93" s="390"/>
      <c r="C93" s="392"/>
      <c r="D93" s="380"/>
      <c r="E93" s="252" t="s">
        <v>175</v>
      </c>
      <c r="F93" s="145">
        <v>141</v>
      </c>
      <c r="G93" s="154">
        <v>81</v>
      </c>
      <c r="H93" s="154">
        <v>8816970</v>
      </c>
      <c r="I93" s="155">
        <f t="shared" si="95"/>
        <v>6.9289991445680071E-2</v>
      </c>
      <c r="J93" s="155">
        <f t="shared" si="70"/>
        <v>0.57446808510638303</v>
      </c>
      <c r="K93" s="181">
        <f t="shared" si="71"/>
        <v>108851.48148148147</v>
      </c>
      <c r="L93" s="380"/>
      <c r="M93" s="252" t="s">
        <v>175</v>
      </c>
      <c r="N93" s="145">
        <v>467</v>
      </c>
      <c r="O93" s="154">
        <v>257</v>
      </c>
      <c r="P93" s="154">
        <v>28283660</v>
      </c>
      <c r="Q93" s="155">
        <f t="shared" si="97"/>
        <v>8.0312499999999995E-2</v>
      </c>
      <c r="R93" s="155">
        <f t="shared" si="104"/>
        <v>0.550321199143469</v>
      </c>
      <c r="S93" s="149">
        <f t="shared" si="103"/>
        <v>110053.15175097276</v>
      </c>
      <c r="T93" s="380"/>
      <c r="U93" s="252" t="s">
        <v>175</v>
      </c>
      <c r="V93" s="145">
        <v>10152</v>
      </c>
      <c r="W93" s="154">
        <v>5914</v>
      </c>
      <c r="X93" s="154">
        <v>476492200</v>
      </c>
      <c r="Y93" s="155">
        <f t="shared" si="98"/>
        <v>4.8113376397272978E-2</v>
      </c>
      <c r="Z93" s="155">
        <f t="shared" si="74"/>
        <v>0.58254531126871556</v>
      </c>
      <c r="AA93" s="149">
        <f t="shared" si="75"/>
        <v>80570.206290158938</v>
      </c>
      <c r="AB93" s="380"/>
      <c r="AC93" s="252" t="s">
        <v>175</v>
      </c>
      <c r="AD93" s="145">
        <v>11953</v>
      </c>
      <c r="AE93" s="154">
        <v>6853</v>
      </c>
      <c r="AF93" s="154">
        <v>608297780</v>
      </c>
      <c r="AG93" s="155">
        <f t="shared" si="99"/>
        <v>6.4582705066344989E-2</v>
      </c>
      <c r="AH93" s="155">
        <f t="shared" si="105"/>
        <v>0.57332887141303435</v>
      </c>
      <c r="AI93" s="149">
        <f>IFERROR(AF93/AE93,"-")</f>
        <v>88763.720998103017</v>
      </c>
      <c r="AJ93" s="380"/>
      <c r="AK93" s="252" t="s">
        <v>175</v>
      </c>
      <c r="AL93" s="145">
        <v>10975</v>
      </c>
      <c r="AM93" s="154">
        <v>6038</v>
      </c>
      <c r="AN93" s="154">
        <v>570637220</v>
      </c>
      <c r="AO93" s="155">
        <f t="shared" si="100"/>
        <v>7.9420198353194957E-2</v>
      </c>
      <c r="AP93" s="155">
        <f t="shared" si="78"/>
        <v>0.55015945330296123</v>
      </c>
      <c r="AQ93" s="149">
        <f t="shared" si="106"/>
        <v>94507.654852600201</v>
      </c>
      <c r="AR93" s="380"/>
      <c r="AS93" s="252" t="s">
        <v>175</v>
      </c>
      <c r="AT93" s="145">
        <v>6466</v>
      </c>
      <c r="AU93" s="154">
        <v>3342</v>
      </c>
      <c r="AV93" s="154">
        <v>338862230</v>
      </c>
      <c r="AW93" s="155">
        <f t="shared" si="101"/>
        <v>9.1571679088119251E-2</v>
      </c>
      <c r="AX93" s="155">
        <f t="shared" si="80"/>
        <v>0.51685740798020419</v>
      </c>
      <c r="AY93" s="149">
        <f t="shared" si="81"/>
        <v>101395.04189108318</v>
      </c>
      <c r="AZ93" s="380"/>
      <c r="BA93" s="252" t="s">
        <v>175</v>
      </c>
      <c r="BB93" s="145">
        <v>2686</v>
      </c>
      <c r="BC93" s="154">
        <v>1329</v>
      </c>
      <c r="BD93" s="154">
        <v>137522980</v>
      </c>
      <c r="BE93" s="155">
        <f t="shared" si="96"/>
        <v>9.7191750767880655E-2</v>
      </c>
      <c r="BF93" s="155">
        <f t="shared" si="82"/>
        <v>0.49478778853313476</v>
      </c>
      <c r="BG93" s="149">
        <f t="shared" si="83"/>
        <v>103478.54025583145</v>
      </c>
      <c r="BH93" s="380"/>
      <c r="BI93" s="252" t="s">
        <v>175</v>
      </c>
      <c r="BJ93" s="145">
        <f t="shared" si="84"/>
        <v>42840</v>
      </c>
      <c r="BK93" s="154">
        <f t="shared" si="68"/>
        <v>23814</v>
      </c>
      <c r="BL93" s="154">
        <f t="shared" si="69"/>
        <v>2168913040</v>
      </c>
      <c r="BM93" s="155">
        <f>IFERROR(BK93/$BH$84,"-")</f>
        <v>6.6224502565386062E-2</v>
      </c>
      <c r="BN93" s="155">
        <f t="shared" si="85"/>
        <v>0.55588235294117649</v>
      </c>
      <c r="BO93" s="149">
        <f t="shared" si="107"/>
        <v>91077.225161669601</v>
      </c>
    </row>
    <row r="94" spans="2:67" s="87" customFormat="1" ht="14.25" thickBot="1">
      <c r="B94" s="390"/>
      <c r="C94" s="393"/>
      <c r="D94" s="389"/>
      <c r="E94" s="253" t="s">
        <v>166</v>
      </c>
      <c r="F94" s="145">
        <v>95</v>
      </c>
      <c r="G94" s="154">
        <v>52</v>
      </c>
      <c r="H94" s="154">
        <v>5286950</v>
      </c>
      <c r="I94" s="155">
        <f t="shared" si="95"/>
        <v>4.448246364414029E-2</v>
      </c>
      <c r="J94" s="155">
        <f t="shared" si="70"/>
        <v>0.54736842105263162</v>
      </c>
      <c r="K94" s="181">
        <f t="shared" si="71"/>
        <v>101672.11538461539</v>
      </c>
      <c r="L94" s="389"/>
      <c r="M94" s="253" t="s">
        <v>166</v>
      </c>
      <c r="N94" s="145">
        <v>198</v>
      </c>
      <c r="O94" s="154">
        <v>94</v>
      </c>
      <c r="P94" s="154">
        <v>11762110</v>
      </c>
      <c r="Q94" s="155">
        <f t="shared" si="97"/>
        <v>2.9374999999999998E-2</v>
      </c>
      <c r="R94" s="155">
        <f t="shared" si="104"/>
        <v>0.47474747474747475</v>
      </c>
      <c r="S94" s="149">
        <f t="shared" si="103"/>
        <v>125128.82978723405</v>
      </c>
      <c r="T94" s="389"/>
      <c r="U94" s="253" t="s">
        <v>166</v>
      </c>
      <c r="V94" s="145">
        <v>9661</v>
      </c>
      <c r="W94" s="154">
        <v>5135</v>
      </c>
      <c r="X94" s="154">
        <v>378353940</v>
      </c>
      <c r="Y94" s="155">
        <f t="shared" si="98"/>
        <v>4.1775818025024815E-2</v>
      </c>
      <c r="Z94" s="155">
        <f t="shared" si="74"/>
        <v>0.53151847634820415</v>
      </c>
      <c r="AA94" s="149">
        <f t="shared" si="75"/>
        <v>73681.390457643618</v>
      </c>
      <c r="AB94" s="380"/>
      <c r="AC94" s="253" t="s">
        <v>166</v>
      </c>
      <c r="AD94" s="145">
        <v>5752</v>
      </c>
      <c r="AE94" s="154">
        <v>2960</v>
      </c>
      <c r="AF94" s="154">
        <v>259289790</v>
      </c>
      <c r="AG94" s="155">
        <f t="shared" si="99"/>
        <v>2.7895054282267791E-2</v>
      </c>
      <c r="AH94" s="155">
        <f t="shared" si="105"/>
        <v>0.51460361613351879</v>
      </c>
      <c r="AI94" s="149">
        <f>IFERROR(AF94/AE94,"-")</f>
        <v>87597.902027027027</v>
      </c>
      <c r="AJ94" s="389"/>
      <c r="AK94" s="253" t="s">
        <v>166</v>
      </c>
      <c r="AL94" s="145">
        <v>3534</v>
      </c>
      <c r="AM94" s="154">
        <v>1696</v>
      </c>
      <c r="AN94" s="154">
        <v>176346990</v>
      </c>
      <c r="AO94" s="155">
        <f t="shared" si="100"/>
        <v>2.2308157735511536E-2</v>
      </c>
      <c r="AP94" s="155">
        <f t="shared" si="78"/>
        <v>0.47990945104697225</v>
      </c>
      <c r="AQ94" s="149">
        <f t="shared" si="106"/>
        <v>103978.17806603774</v>
      </c>
      <c r="AR94" s="389"/>
      <c r="AS94" s="253" t="s">
        <v>166</v>
      </c>
      <c r="AT94" s="145">
        <v>1915</v>
      </c>
      <c r="AU94" s="154">
        <v>829</v>
      </c>
      <c r="AV94" s="154">
        <v>112475120</v>
      </c>
      <c r="AW94" s="155">
        <f t="shared" si="101"/>
        <v>2.2714818062253398E-2</v>
      </c>
      <c r="AX94" s="155">
        <f t="shared" si="80"/>
        <v>0.43289817232375977</v>
      </c>
      <c r="AY94" s="149">
        <f t="shared" si="81"/>
        <v>135675.65741857659</v>
      </c>
      <c r="AZ94" s="389"/>
      <c r="BA94" s="253" t="s">
        <v>166</v>
      </c>
      <c r="BB94" s="145">
        <v>1007</v>
      </c>
      <c r="BC94" s="154">
        <v>433</v>
      </c>
      <c r="BD94" s="154">
        <v>60707760</v>
      </c>
      <c r="BE94" s="155">
        <f t="shared" si="96"/>
        <v>3.1665935351762466E-2</v>
      </c>
      <c r="BF94" s="155">
        <f t="shared" si="82"/>
        <v>0.42999006951340618</v>
      </c>
      <c r="BG94" s="149">
        <f t="shared" si="83"/>
        <v>140202.67898383373</v>
      </c>
      <c r="BH94" s="389"/>
      <c r="BI94" s="253" t="s">
        <v>166</v>
      </c>
      <c r="BJ94" s="145">
        <f t="shared" si="84"/>
        <v>22162</v>
      </c>
      <c r="BK94" s="154">
        <f t="shared" si="68"/>
        <v>11199</v>
      </c>
      <c r="BL94" s="154">
        <f t="shared" si="69"/>
        <v>1004222660</v>
      </c>
      <c r="BM94" s="155">
        <f>IFERROR(BK94/$BH$84,"-")</f>
        <v>3.1143369624160516E-2</v>
      </c>
      <c r="BN94" s="155">
        <f t="shared" si="85"/>
        <v>0.50532442920314047</v>
      </c>
      <c r="BO94" s="149">
        <f t="shared" si="107"/>
        <v>89670.743816412185</v>
      </c>
    </row>
    <row r="95" spans="2:67" s="87" customFormat="1" ht="14.25" thickTop="1">
      <c r="B95" s="382" t="s">
        <v>150</v>
      </c>
      <c r="C95" s="383"/>
      <c r="D95" s="379">
        <f>BS16</f>
        <v>3123</v>
      </c>
      <c r="E95" s="254" t="s">
        <v>143</v>
      </c>
      <c r="F95" s="146">
        <v>1590</v>
      </c>
      <c r="G95" s="156">
        <v>892</v>
      </c>
      <c r="H95" s="156">
        <v>82219780</v>
      </c>
      <c r="I95" s="157">
        <f>IFERROR(G95/$D$95,"-")</f>
        <v>0.28562279859109829</v>
      </c>
      <c r="J95" s="157">
        <f>IFERROR(G95/F95,"-")</f>
        <v>0.56100628930817609</v>
      </c>
      <c r="K95" s="213">
        <f>IFERROR(H95/G95,"-")</f>
        <v>92174.641255605384</v>
      </c>
      <c r="L95" s="379">
        <f>BT16</f>
        <v>8327</v>
      </c>
      <c r="M95" s="254" t="s">
        <v>143</v>
      </c>
      <c r="N95" s="146">
        <v>4495</v>
      </c>
      <c r="O95" s="156">
        <v>2549</v>
      </c>
      <c r="P95" s="156">
        <v>241369960</v>
      </c>
      <c r="Q95" s="157">
        <f>IFERROR(O95/$L$95,"-")</f>
        <v>0.30611264561066409</v>
      </c>
      <c r="R95" s="157">
        <f>IFERROR(O95/N95,"-")</f>
        <v>0.56707452725250274</v>
      </c>
      <c r="S95" s="150">
        <f>IFERROR(P95/O95,"-")</f>
        <v>94692.020400156922</v>
      </c>
      <c r="T95" s="379">
        <f>BU16</f>
        <v>473655</v>
      </c>
      <c r="U95" s="254" t="s">
        <v>143</v>
      </c>
      <c r="V95" s="146">
        <v>231235</v>
      </c>
      <c r="W95" s="156">
        <v>138692</v>
      </c>
      <c r="X95" s="156">
        <v>10013574850</v>
      </c>
      <c r="Y95" s="157">
        <f>IFERROR(W95/$T$95,"-")</f>
        <v>0.29281227897942597</v>
      </c>
      <c r="Z95" s="157">
        <f>IFERROR(W95/V95,"-")</f>
        <v>0.59978809436287761</v>
      </c>
      <c r="AA95" s="150">
        <f>IFERROR(X95/W95,"-")</f>
        <v>72200.08976725406</v>
      </c>
      <c r="AB95" s="379">
        <f>BV16</f>
        <v>378672</v>
      </c>
      <c r="AC95" s="254" t="s">
        <v>143</v>
      </c>
      <c r="AD95" s="146">
        <v>201926</v>
      </c>
      <c r="AE95" s="156">
        <v>119492</v>
      </c>
      <c r="AF95" s="156">
        <v>9276466730</v>
      </c>
      <c r="AG95" s="157">
        <f>IFERROR(AE95/$AB$95,"-")</f>
        <v>0.31555541471246884</v>
      </c>
      <c r="AH95" s="157">
        <f t="shared" si="105"/>
        <v>0.59176133831205491</v>
      </c>
      <c r="AI95" s="150">
        <f>IFERROR(AF95/AE95,"-")</f>
        <v>77632.533809794797</v>
      </c>
      <c r="AJ95" s="379">
        <f>BW16</f>
        <v>246230</v>
      </c>
      <c r="AK95" s="254" t="s">
        <v>143</v>
      </c>
      <c r="AL95" s="146">
        <v>128209</v>
      </c>
      <c r="AM95" s="156">
        <v>69981</v>
      </c>
      <c r="AN95" s="156">
        <v>5725129200</v>
      </c>
      <c r="AO95" s="157">
        <f>IFERROR(AM95/$AJ$95,"-")</f>
        <v>0.28420988506680744</v>
      </c>
      <c r="AP95" s="157">
        <f>IFERROR(AM95/AL95,"-")</f>
        <v>0.54583531577346367</v>
      </c>
      <c r="AQ95" s="150">
        <f t="shared" si="106"/>
        <v>81809.765507780685</v>
      </c>
      <c r="AR95" s="379">
        <f>BX16</f>
        <v>113179</v>
      </c>
      <c r="AS95" s="254" t="s">
        <v>143</v>
      </c>
      <c r="AT95" s="146">
        <v>51649</v>
      </c>
      <c r="AU95" s="156">
        <v>25566</v>
      </c>
      <c r="AV95" s="156">
        <v>2207901440</v>
      </c>
      <c r="AW95" s="157">
        <f>IFERROR(AU95/$AR$95,"-")</f>
        <v>0.22588996191873051</v>
      </c>
      <c r="AX95" s="157">
        <f>IFERROR(AU95/AT95,"-")</f>
        <v>0.49499506282793471</v>
      </c>
      <c r="AY95" s="150">
        <f>IFERROR(AV95/AU95,"-")</f>
        <v>86360.848001251667</v>
      </c>
      <c r="AZ95" s="379">
        <f>BY16</f>
        <v>41727</v>
      </c>
      <c r="BA95" s="254" t="s">
        <v>198</v>
      </c>
      <c r="BB95" s="146">
        <v>14711</v>
      </c>
      <c r="BC95" s="156">
        <v>6704</v>
      </c>
      <c r="BD95" s="156">
        <v>638287800</v>
      </c>
      <c r="BE95" s="157">
        <f>IFERROR(BC95/$AZ$95,"-")</f>
        <v>0.16066335945550841</v>
      </c>
      <c r="BF95" s="157">
        <f>IFERROR(BC95/BB95,"-")</f>
        <v>0.45571341173271701</v>
      </c>
      <c r="BG95" s="150">
        <f>IFERROR(BD95/BC95,"-")</f>
        <v>95209.994033412891</v>
      </c>
      <c r="BH95" s="379">
        <f>BZ16</f>
        <v>1264913</v>
      </c>
      <c r="BI95" s="254" t="s">
        <v>143</v>
      </c>
      <c r="BJ95" s="146">
        <f t="shared" ref="BJ95:BJ105" si="108">SUM(F95,N95,V95,AD95,AL95,AT95,BB95)</f>
        <v>633815</v>
      </c>
      <c r="BK95" s="156">
        <f t="shared" ref="BK95:BK100" si="109">SUM(G95,O95,W95,AE95,AM95,AU95,BC95)</f>
        <v>363876</v>
      </c>
      <c r="BL95" s="156">
        <f>SUM(H95,P95,X95,AF95,AN95,AV95,BD95)</f>
        <v>28184949760</v>
      </c>
      <c r="BM95" s="157">
        <f>IFERROR(BK95/$BH$95,"-")</f>
        <v>0.28766879619388841</v>
      </c>
      <c r="BN95" s="157">
        <f>IFERROR(BK95/BJ95,"-")</f>
        <v>0.57410443110371323</v>
      </c>
      <c r="BO95" s="150">
        <f>IFERROR(BL95/BK95,"-")</f>
        <v>77457.567303147225</v>
      </c>
    </row>
    <row r="96" spans="2:67" s="87" customFormat="1">
      <c r="B96" s="384"/>
      <c r="C96" s="385"/>
      <c r="D96" s="380"/>
      <c r="E96" s="251" t="s">
        <v>192</v>
      </c>
      <c r="F96" s="145">
        <v>1226</v>
      </c>
      <c r="G96" s="154">
        <v>693</v>
      </c>
      <c r="H96" s="154">
        <v>59235050</v>
      </c>
      <c r="I96" s="155">
        <f>IFERROR(G96/$D$95,"-")</f>
        <v>0.22190201729106629</v>
      </c>
      <c r="J96" s="155">
        <f>IFERROR(G96/F96,"-")</f>
        <v>0.56525285481239806</v>
      </c>
      <c r="K96" s="181">
        <f>IFERROR(H96/G96,"-")</f>
        <v>85476.262626262629</v>
      </c>
      <c r="L96" s="380"/>
      <c r="M96" s="251" t="s">
        <v>192</v>
      </c>
      <c r="N96" s="145">
        <v>3611</v>
      </c>
      <c r="O96" s="154">
        <v>2067</v>
      </c>
      <c r="P96" s="154">
        <v>190458440</v>
      </c>
      <c r="Q96" s="155">
        <f t="shared" ref="Q96:Q105" si="110">IFERROR(O96/$L$95,"-")</f>
        <v>0.24822865377687042</v>
      </c>
      <c r="R96" s="155">
        <f t="shared" ref="R96:R105" si="111">IFERROR(O96/N96,"-")</f>
        <v>0.57241761284962611</v>
      </c>
      <c r="S96" s="149">
        <f t="shared" ref="S96:S105" si="112">IFERROR(P96/O96,"-")</f>
        <v>92142.447992259316</v>
      </c>
      <c r="T96" s="380"/>
      <c r="U96" s="251" t="s">
        <v>192</v>
      </c>
      <c r="V96" s="145">
        <v>215446</v>
      </c>
      <c r="W96" s="154">
        <v>131146</v>
      </c>
      <c r="X96" s="154">
        <v>9145981310</v>
      </c>
      <c r="Y96" s="155">
        <f t="shared" ref="Y96:Y105" si="113">IFERROR(W96/$T$95,"-")</f>
        <v>0.27688085209699043</v>
      </c>
      <c r="Z96" s="155">
        <f t="shared" ref="Z96:Z105" si="114">IFERROR(W96/V96,"-")</f>
        <v>0.60871865803960157</v>
      </c>
      <c r="AA96" s="149">
        <f t="shared" ref="AA96:AA105" si="115">IFERROR(X96/W96,"-")</f>
        <v>69738.926921141319</v>
      </c>
      <c r="AB96" s="380"/>
      <c r="AC96" s="251" t="s">
        <v>192</v>
      </c>
      <c r="AD96" s="145">
        <v>176931</v>
      </c>
      <c r="AE96" s="154">
        <v>106191</v>
      </c>
      <c r="AF96" s="154">
        <v>8009583360</v>
      </c>
      <c r="AG96" s="155">
        <f t="shared" ref="AG96:AG105" si="116">IFERROR(AE96/$AB$95,"-")</f>
        <v>0.28043002915451892</v>
      </c>
      <c r="AH96" s="155">
        <f t="shared" si="105"/>
        <v>0.6001831222340912</v>
      </c>
      <c r="AI96" s="149">
        <f>IFERROR(AF96/AE96,"-")</f>
        <v>75426.197700370089</v>
      </c>
      <c r="AJ96" s="380"/>
      <c r="AK96" s="251" t="s">
        <v>192</v>
      </c>
      <c r="AL96" s="145">
        <v>104385</v>
      </c>
      <c r="AM96" s="154">
        <v>57111</v>
      </c>
      <c r="AN96" s="154">
        <v>4441055280</v>
      </c>
      <c r="AO96" s="155">
        <f t="shared" ref="AO96:AO100" si="117">IFERROR(AM96/$AJ$95,"-")</f>
        <v>0.23194168054258213</v>
      </c>
      <c r="AP96" s="155">
        <f t="shared" ref="AP96:AP105" si="118">IFERROR(AM96/AL96,"-")</f>
        <v>0.547118838913637</v>
      </c>
      <c r="AQ96" s="149">
        <f t="shared" si="106"/>
        <v>77761.819614435051</v>
      </c>
      <c r="AR96" s="380"/>
      <c r="AS96" s="251" t="s">
        <v>192</v>
      </c>
      <c r="AT96" s="145">
        <v>37668</v>
      </c>
      <c r="AU96" s="154">
        <v>18543</v>
      </c>
      <c r="AV96" s="154">
        <v>1503219680</v>
      </c>
      <c r="AW96" s="155">
        <f t="shared" ref="AW96:AW105" si="119">IFERROR(AU96/$AR$95,"-")</f>
        <v>0.16383781443554016</v>
      </c>
      <c r="AX96" s="155">
        <f t="shared" ref="AX96:AX105" si="120">IFERROR(AU96/AT96,"-")</f>
        <v>0.49227460974832749</v>
      </c>
      <c r="AY96" s="149">
        <f t="shared" ref="AY96:AY105" si="121">IFERROR(AV96/AU96,"-")</f>
        <v>81066.69255244566</v>
      </c>
      <c r="AZ96" s="380"/>
      <c r="BA96" s="251" t="s">
        <v>192</v>
      </c>
      <c r="BB96" s="145">
        <v>8791</v>
      </c>
      <c r="BC96" s="154">
        <v>3827</v>
      </c>
      <c r="BD96" s="154">
        <v>340045810</v>
      </c>
      <c r="BE96" s="155">
        <f>IFERROR(BC96/$AZ$95,"-")</f>
        <v>9.1715196395619147E-2</v>
      </c>
      <c r="BF96" s="155">
        <f>IFERROR(BC96/BB96,"-")</f>
        <v>0.43533158912524172</v>
      </c>
      <c r="BG96" s="149">
        <f t="shared" ref="BG96:BG105" si="122">IFERROR(BD96/BC96,"-")</f>
        <v>88854.40553958714</v>
      </c>
      <c r="BH96" s="380"/>
      <c r="BI96" s="251" t="s">
        <v>192</v>
      </c>
      <c r="BJ96" s="145">
        <f t="shared" si="108"/>
        <v>548058</v>
      </c>
      <c r="BK96" s="154">
        <f t="shared" si="109"/>
        <v>319578</v>
      </c>
      <c r="BL96" s="154">
        <f>SUM(H96,P96,X96,AF96,AN96,AV96,BD96)</f>
        <v>23689578930</v>
      </c>
      <c r="BM96" s="155">
        <f t="shared" ref="BM96:BM105" si="123">IFERROR(BK96/$BH$95,"-")</f>
        <v>0.25264820584498698</v>
      </c>
      <c r="BN96" s="155">
        <f t="shared" ref="BN96:BN105" si="124">IFERROR(BK96/BJ96,"-")</f>
        <v>0.5831098168442026</v>
      </c>
      <c r="BO96" s="149">
        <f t="shared" si="107"/>
        <v>74127.690047500146</v>
      </c>
    </row>
    <row r="97" spans="2:67" s="87" customFormat="1">
      <c r="B97" s="384"/>
      <c r="C97" s="385"/>
      <c r="D97" s="380"/>
      <c r="E97" s="252" t="s">
        <v>142</v>
      </c>
      <c r="F97" s="145">
        <v>1875</v>
      </c>
      <c r="G97" s="154">
        <v>1039</v>
      </c>
      <c r="H97" s="154">
        <v>98648250</v>
      </c>
      <c r="I97" s="155">
        <f t="shared" ref="I97:I105" si="125">IFERROR(G97/$D$95,"-")</f>
        <v>0.33269292347102147</v>
      </c>
      <c r="J97" s="155">
        <f t="shared" ref="J97:J105" si="126">IFERROR(G97/F97,"-")</f>
        <v>0.55413333333333337</v>
      </c>
      <c r="K97" s="181">
        <f t="shared" ref="K97:K105" si="127">IFERROR(H97/G97,"-")</f>
        <v>94945.380173243509</v>
      </c>
      <c r="L97" s="380"/>
      <c r="M97" s="252" t="s">
        <v>142</v>
      </c>
      <c r="N97" s="145">
        <v>5424</v>
      </c>
      <c r="O97" s="154">
        <v>3013</v>
      </c>
      <c r="P97" s="154">
        <v>284176200</v>
      </c>
      <c r="Q97" s="155">
        <f t="shared" si="110"/>
        <v>0.36183499459589286</v>
      </c>
      <c r="R97" s="155">
        <f t="shared" si="111"/>
        <v>0.55549410029498525</v>
      </c>
      <c r="S97" s="149">
        <f t="shared" si="112"/>
        <v>94316.694324593424</v>
      </c>
      <c r="T97" s="380"/>
      <c r="U97" s="252" t="s">
        <v>142</v>
      </c>
      <c r="V97" s="145">
        <v>289401</v>
      </c>
      <c r="W97" s="154">
        <v>169856</v>
      </c>
      <c r="X97" s="154">
        <v>12137304890</v>
      </c>
      <c r="Y97" s="155">
        <f t="shared" si="113"/>
        <v>0.35860700298740644</v>
      </c>
      <c r="Z97" s="155">
        <f t="shared" si="114"/>
        <v>0.58692264366743718</v>
      </c>
      <c r="AA97" s="149">
        <f t="shared" si="115"/>
        <v>71456.438924736241</v>
      </c>
      <c r="AB97" s="380"/>
      <c r="AC97" s="252" t="s">
        <v>142</v>
      </c>
      <c r="AD97" s="145">
        <v>256799</v>
      </c>
      <c r="AE97" s="154">
        <v>149730</v>
      </c>
      <c r="AF97" s="154">
        <v>11650827630</v>
      </c>
      <c r="AG97" s="155">
        <f t="shared" si="116"/>
        <v>0.39540816326530615</v>
      </c>
      <c r="AH97" s="155">
        <f t="shared" si="105"/>
        <v>0.58306301815817041</v>
      </c>
      <c r="AI97" s="149">
        <f t="shared" ref="AI97:AI105" si="128">IFERROR(AF97/AE97,"-")</f>
        <v>77812.246243237823</v>
      </c>
      <c r="AJ97" s="380"/>
      <c r="AK97" s="252" t="s">
        <v>142</v>
      </c>
      <c r="AL97" s="145">
        <v>176061</v>
      </c>
      <c r="AM97" s="154">
        <v>94565</v>
      </c>
      <c r="AN97" s="154">
        <v>7832576690</v>
      </c>
      <c r="AO97" s="155">
        <f t="shared" si="117"/>
        <v>0.38405149656824922</v>
      </c>
      <c r="AP97" s="155">
        <f t="shared" si="118"/>
        <v>0.53711497719540391</v>
      </c>
      <c r="AQ97" s="149">
        <f t="shared" ref="AQ97:AQ105" si="129">IFERROR(AN97/AM97,"-")</f>
        <v>82827.438164225663</v>
      </c>
      <c r="AR97" s="380"/>
      <c r="AS97" s="252" t="s">
        <v>142</v>
      </c>
      <c r="AT97" s="145">
        <v>79110</v>
      </c>
      <c r="AU97" s="154">
        <v>38834</v>
      </c>
      <c r="AV97" s="154">
        <v>3488177310</v>
      </c>
      <c r="AW97" s="155">
        <f t="shared" si="119"/>
        <v>0.34312019014128065</v>
      </c>
      <c r="AX97" s="155">
        <f t="shared" si="120"/>
        <v>0.49088610795095439</v>
      </c>
      <c r="AY97" s="149">
        <f t="shared" si="121"/>
        <v>89822.766390276563</v>
      </c>
      <c r="AZ97" s="380"/>
      <c r="BA97" s="252" t="s">
        <v>142</v>
      </c>
      <c r="BB97" s="145">
        <v>26137</v>
      </c>
      <c r="BC97" s="154">
        <v>11965</v>
      </c>
      <c r="BD97" s="154">
        <v>1183841040</v>
      </c>
      <c r="BE97" s="155">
        <f t="shared" ref="BE97:BE105" si="130">IFERROR(BC97/$AZ$95,"-")</f>
        <v>0.2867447935389556</v>
      </c>
      <c r="BF97" s="155">
        <f t="shared" ref="BF97:BF105" si="131">IFERROR(BC97/BB97,"-")</f>
        <v>0.45778015839614339</v>
      </c>
      <c r="BG97" s="149">
        <f t="shared" si="122"/>
        <v>98942.000835771003</v>
      </c>
      <c r="BH97" s="380"/>
      <c r="BI97" s="252" t="s">
        <v>142</v>
      </c>
      <c r="BJ97" s="145">
        <f t="shared" si="108"/>
        <v>834807</v>
      </c>
      <c r="BK97" s="154">
        <f t="shared" si="109"/>
        <v>469002</v>
      </c>
      <c r="BL97" s="154">
        <f>SUM(H97,P97,X97,AF97,AN97,AV97,BD97)</f>
        <v>36675552010</v>
      </c>
      <c r="BM97" s="155">
        <f t="shared" si="123"/>
        <v>0.3707780693217636</v>
      </c>
      <c r="BN97" s="155">
        <f t="shared" si="124"/>
        <v>0.56180889714628646</v>
      </c>
      <c r="BO97" s="149">
        <f t="shared" si="107"/>
        <v>78199.137764870946</v>
      </c>
    </row>
    <row r="98" spans="2:67" s="87" customFormat="1">
      <c r="B98" s="384"/>
      <c r="C98" s="385"/>
      <c r="D98" s="380"/>
      <c r="E98" s="252" t="s">
        <v>151</v>
      </c>
      <c r="F98" s="145">
        <v>823</v>
      </c>
      <c r="G98" s="154">
        <v>452</v>
      </c>
      <c r="H98" s="154">
        <v>38341200</v>
      </c>
      <c r="I98" s="155">
        <f t="shared" si="125"/>
        <v>0.14473262888248478</v>
      </c>
      <c r="J98" s="155">
        <f t="shared" si="126"/>
        <v>0.54921020656136088</v>
      </c>
      <c r="K98" s="181">
        <f t="shared" si="127"/>
        <v>84825.663716814161</v>
      </c>
      <c r="L98" s="380"/>
      <c r="M98" s="252" t="s">
        <v>151</v>
      </c>
      <c r="N98" s="145">
        <v>2542</v>
      </c>
      <c r="O98" s="154">
        <v>1406</v>
      </c>
      <c r="P98" s="154">
        <v>129709740</v>
      </c>
      <c r="Q98" s="155">
        <f t="shared" si="110"/>
        <v>0.16884832472679237</v>
      </c>
      <c r="R98" s="155">
        <f t="shared" si="111"/>
        <v>0.55310778914240755</v>
      </c>
      <c r="S98" s="149">
        <f t="shared" si="112"/>
        <v>92254.438122332853</v>
      </c>
      <c r="T98" s="380"/>
      <c r="U98" s="252" t="s">
        <v>151</v>
      </c>
      <c r="V98" s="145">
        <v>100359</v>
      </c>
      <c r="W98" s="154">
        <v>60881</v>
      </c>
      <c r="X98" s="154">
        <v>4443290090</v>
      </c>
      <c r="Y98" s="155">
        <f t="shared" si="113"/>
        <v>0.12853448184860289</v>
      </c>
      <c r="Z98" s="155">
        <f t="shared" si="114"/>
        <v>0.60663219043633354</v>
      </c>
      <c r="AA98" s="149">
        <f t="shared" si="115"/>
        <v>72983.198206336951</v>
      </c>
      <c r="AB98" s="380"/>
      <c r="AC98" s="252" t="s">
        <v>151</v>
      </c>
      <c r="AD98" s="145">
        <v>99138</v>
      </c>
      <c r="AE98" s="154">
        <v>59267</v>
      </c>
      <c r="AF98" s="154">
        <v>4656366460</v>
      </c>
      <c r="AG98" s="155">
        <f t="shared" si="116"/>
        <v>0.15651276038365658</v>
      </c>
      <c r="AH98" s="155">
        <f t="shared" si="105"/>
        <v>0.59782323629687906</v>
      </c>
      <c r="AI98" s="149">
        <f t="shared" si="128"/>
        <v>78565.921339025095</v>
      </c>
      <c r="AJ98" s="380"/>
      <c r="AK98" s="252" t="s">
        <v>151</v>
      </c>
      <c r="AL98" s="145">
        <v>72333</v>
      </c>
      <c r="AM98" s="154">
        <v>39836</v>
      </c>
      <c r="AN98" s="154">
        <v>3280394090</v>
      </c>
      <c r="AO98" s="155">
        <f t="shared" si="117"/>
        <v>0.16178369816837915</v>
      </c>
      <c r="AP98" s="155">
        <f t="shared" si="118"/>
        <v>0.5507306485283342</v>
      </c>
      <c r="AQ98" s="149">
        <f t="shared" si="129"/>
        <v>82347.476905311778</v>
      </c>
      <c r="AR98" s="380"/>
      <c r="AS98" s="252" t="s">
        <v>151</v>
      </c>
      <c r="AT98" s="145">
        <v>33630</v>
      </c>
      <c r="AU98" s="154">
        <v>16817</v>
      </c>
      <c r="AV98" s="154">
        <v>1503253640</v>
      </c>
      <c r="AW98" s="155">
        <f t="shared" si="119"/>
        <v>0.14858763551542248</v>
      </c>
      <c r="AX98" s="155">
        <f t="shared" si="120"/>
        <v>0.50005947071067502</v>
      </c>
      <c r="AY98" s="149">
        <f t="shared" si="121"/>
        <v>89388.930249152647</v>
      </c>
      <c r="AZ98" s="380"/>
      <c r="BA98" s="252" t="s">
        <v>151</v>
      </c>
      <c r="BB98" s="145">
        <v>11226</v>
      </c>
      <c r="BC98" s="154">
        <v>5160</v>
      </c>
      <c r="BD98" s="154">
        <v>494700700</v>
      </c>
      <c r="BE98" s="155">
        <f t="shared" si="130"/>
        <v>0.12366093896038537</v>
      </c>
      <c r="BF98" s="155">
        <f t="shared" si="131"/>
        <v>0.45964724746125069</v>
      </c>
      <c r="BG98" s="149">
        <f t="shared" si="122"/>
        <v>95872.228682170549</v>
      </c>
      <c r="BH98" s="380"/>
      <c r="BI98" s="252" t="s">
        <v>151</v>
      </c>
      <c r="BJ98" s="145">
        <f t="shared" si="108"/>
        <v>320051</v>
      </c>
      <c r="BK98" s="154">
        <f t="shared" si="109"/>
        <v>183819</v>
      </c>
      <c r="BL98" s="154">
        <f t="shared" ref="BL98:BL105" si="132">SUM(H98,P98,X98,AF98,AN98,AV98,BD98)</f>
        <v>14546055920</v>
      </c>
      <c r="BM98" s="155">
        <f t="shared" si="123"/>
        <v>0.14532145689071105</v>
      </c>
      <c r="BN98" s="155">
        <f t="shared" si="124"/>
        <v>0.57434283911001682</v>
      </c>
      <c r="BO98" s="149">
        <f t="shared" si="107"/>
        <v>79132.494029452879</v>
      </c>
    </row>
    <row r="99" spans="2:67" s="87" customFormat="1">
      <c r="B99" s="384"/>
      <c r="C99" s="385"/>
      <c r="D99" s="380"/>
      <c r="E99" s="252" t="s">
        <v>170</v>
      </c>
      <c r="F99" s="145">
        <v>944</v>
      </c>
      <c r="G99" s="154">
        <v>524</v>
      </c>
      <c r="H99" s="154">
        <v>48840270</v>
      </c>
      <c r="I99" s="155">
        <f t="shared" si="125"/>
        <v>0.16778738392571246</v>
      </c>
      <c r="J99" s="155">
        <f t="shared" si="126"/>
        <v>0.55508474576271183</v>
      </c>
      <c r="K99" s="181">
        <f t="shared" si="127"/>
        <v>93206.622137404585</v>
      </c>
      <c r="L99" s="380"/>
      <c r="M99" s="252" t="s">
        <v>170</v>
      </c>
      <c r="N99" s="145">
        <v>3003</v>
      </c>
      <c r="O99" s="154">
        <v>1680</v>
      </c>
      <c r="P99" s="154">
        <v>174585630</v>
      </c>
      <c r="Q99" s="155">
        <f t="shared" si="110"/>
        <v>0.20175333253272487</v>
      </c>
      <c r="R99" s="155">
        <f t="shared" si="111"/>
        <v>0.55944055944055948</v>
      </c>
      <c r="S99" s="149">
        <f t="shared" si="112"/>
        <v>103920.01785714286</v>
      </c>
      <c r="T99" s="380"/>
      <c r="U99" s="252" t="s">
        <v>170</v>
      </c>
      <c r="V99" s="145">
        <v>107821</v>
      </c>
      <c r="W99" s="154">
        <v>65996</v>
      </c>
      <c r="X99" s="154">
        <v>4976355990</v>
      </c>
      <c r="Y99" s="155">
        <f t="shared" si="113"/>
        <v>0.13933348112022464</v>
      </c>
      <c r="Z99" s="155">
        <f t="shared" si="114"/>
        <v>0.61208855417775754</v>
      </c>
      <c r="AA99" s="149">
        <f t="shared" si="115"/>
        <v>75403.903115340319</v>
      </c>
      <c r="AB99" s="380"/>
      <c r="AC99" s="252" t="s">
        <v>170</v>
      </c>
      <c r="AD99" s="145">
        <v>109568</v>
      </c>
      <c r="AE99" s="154">
        <v>65732</v>
      </c>
      <c r="AF99" s="154">
        <v>5333012030</v>
      </c>
      <c r="AG99" s="155">
        <f t="shared" si="116"/>
        <v>0.17358558330164364</v>
      </c>
      <c r="AH99" s="155">
        <f t="shared" si="105"/>
        <v>0.59991968457943923</v>
      </c>
      <c r="AI99" s="149">
        <f t="shared" si="128"/>
        <v>81132.660348080084</v>
      </c>
      <c r="AJ99" s="380"/>
      <c r="AK99" s="252" t="s">
        <v>170</v>
      </c>
      <c r="AL99" s="145">
        <v>80063</v>
      </c>
      <c r="AM99" s="154">
        <v>44989</v>
      </c>
      <c r="AN99" s="154">
        <v>3912799220</v>
      </c>
      <c r="AO99" s="155">
        <f t="shared" si="117"/>
        <v>0.18271128619583316</v>
      </c>
      <c r="AP99" s="155">
        <f t="shared" si="118"/>
        <v>0.56191998800944254</v>
      </c>
      <c r="AQ99" s="149">
        <f t="shared" si="129"/>
        <v>86972.353686456685</v>
      </c>
      <c r="AR99" s="380"/>
      <c r="AS99" s="252" t="s">
        <v>170</v>
      </c>
      <c r="AT99" s="145">
        <v>35612</v>
      </c>
      <c r="AU99" s="154">
        <v>18327</v>
      </c>
      <c r="AV99" s="154">
        <v>1736981960</v>
      </c>
      <c r="AW99" s="155">
        <f t="shared" si="119"/>
        <v>0.1619293331801836</v>
      </c>
      <c r="AX99" s="155">
        <f t="shared" si="120"/>
        <v>0.51462990003369646</v>
      </c>
      <c r="AY99" s="149">
        <f t="shared" si="121"/>
        <v>94777.211764063948</v>
      </c>
      <c r="AZ99" s="380"/>
      <c r="BA99" s="252" t="s">
        <v>170</v>
      </c>
      <c r="BB99" s="145">
        <v>11803</v>
      </c>
      <c r="BC99" s="154">
        <v>5547</v>
      </c>
      <c r="BD99" s="154">
        <v>563055210</v>
      </c>
      <c r="BE99" s="155">
        <f t="shared" si="130"/>
        <v>0.13293550938241427</v>
      </c>
      <c r="BF99" s="155">
        <f t="shared" si="131"/>
        <v>0.46996526306871134</v>
      </c>
      <c r="BG99" s="149">
        <f t="shared" si="122"/>
        <v>101506.25743645214</v>
      </c>
      <c r="BH99" s="380"/>
      <c r="BI99" s="252" t="s">
        <v>170</v>
      </c>
      <c r="BJ99" s="145">
        <f t="shared" si="108"/>
        <v>348814</v>
      </c>
      <c r="BK99" s="154">
        <f t="shared" si="109"/>
        <v>202795</v>
      </c>
      <c r="BL99" s="154">
        <f>SUM(H99,P99,X99,AF99,AN99,AV99,BD99)</f>
        <v>16745630310</v>
      </c>
      <c r="BM99" s="155">
        <f t="shared" si="123"/>
        <v>0.1603232791504238</v>
      </c>
      <c r="BN99" s="155">
        <f>IFERROR(BK99/BJ99,"-")</f>
        <v>0.58138434810529394</v>
      </c>
      <c r="BO99" s="149">
        <f t="shared" si="107"/>
        <v>82574.177420547843</v>
      </c>
    </row>
    <row r="100" spans="2:67" s="87" customFormat="1">
      <c r="B100" s="384"/>
      <c r="C100" s="385"/>
      <c r="D100" s="380"/>
      <c r="E100" s="252" t="s">
        <v>171</v>
      </c>
      <c r="F100" s="145">
        <v>520</v>
      </c>
      <c r="G100" s="154">
        <v>280</v>
      </c>
      <c r="H100" s="154">
        <v>21785680</v>
      </c>
      <c r="I100" s="155">
        <f t="shared" si="125"/>
        <v>8.9657380723663138E-2</v>
      </c>
      <c r="J100" s="155">
        <f t="shared" si="126"/>
        <v>0.53846153846153844</v>
      </c>
      <c r="K100" s="181">
        <f t="shared" si="127"/>
        <v>77806</v>
      </c>
      <c r="L100" s="380"/>
      <c r="M100" s="252" t="s">
        <v>171</v>
      </c>
      <c r="N100" s="145">
        <v>1710</v>
      </c>
      <c r="O100" s="154">
        <v>924</v>
      </c>
      <c r="P100" s="154">
        <v>82398370</v>
      </c>
      <c r="Q100" s="155">
        <f t="shared" si="110"/>
        <v>0.11096433289299867</v>
      </c>
      <c r="R100" s="155">
        <f t="shared" si="111"/>
        <v>0.54035087719298247</v>
      </c>
      <c r="S100" s="149">
        <f t="shared" si="112"/>
        <v>89175.725108225102</v>
      </c>
      <c r="T100" s="380"/>
      <c r="U100" s="252" t="s">
        <v>171</v>
      </c>
      <c r="V100" s="145">
        <v>57877</v>
      </c>
      <c r="W100" s="154">
        <v>36632</v>
      </c>
      <c r="X100" s="154">
        <v>2670509470</v>
      </c>
      <c r="Y100" s="155">
        <f t="shared" si="113"/>
        <v>7.7338991460028927E-2</v>
      </c>
      <c r="Z100" s="155">
        <f t="shared" si="114"/>
        <v>0.63292845171657131</v>
      </c>
      <c r="AA100" s="149">
        <f t="shared" si="115"/>
        <v>72901.001037344395</v>
      </c>
      <c r="AB100" s="380"/>
      <c r="AC100" s="252" t="s">
        <v>171</v>
      </c>
      <c r="AD100" s="145">
        <v>53455</v>
      </c>
      <c r="AE100" s="154">
        <v>33189</v>
      </c>
      <c r="AF100" s="154">
        <v>2532412820</v>
      </c>
      <c r="AG100" s="155">
        <f t="shared" si="116"/>
        <v>8.7645772594752189E-2</v>
      </c>
      <c r="AH100" s="155">
        <f t="shared" si="105"/>
        <v>0.62087737349172201</v>
      </c>
      <c r="AI100" s="149">
        <f t="shared" si="128"/>
        <v>76302.775618427797</v>
      </c>
      <c r="AJ100" s="380"/>
      <c r="AK100" s="252" t="s">
        <v>171</v>
      </c>
      <c r="AL100" s="145">
        <v>33428</v>
      </c>
      <c r="AM100" s="154">
        <v>19255</v>
      </c>
      <c r="AN100" s="154">
        <v>1515949990</v>
      </c>
      <c r="AO100" s="155">
        <f t="shared" si="117"/>
        <v>7.8199244608699189E-2</v>
      </c>
      <c r="AP100" s="155">
        <f t="shared" si="118"/>
        <v>0.57601411989948548</v>
      </c>
      <c r="AQ100" s="149">
        <f t="shared" si="129"/>
        <v>78730.199428719818</v>
      </c>
      <c r="AR100" s="380"/>
      <c r="AS100" s="252" t="s">
        <v>171</v>
      </c>
      <c r="AT100" s="145">
        <v>12355</v>
      </c>
      <c r="AU100" s="154">
        <v>6417</v>
      </c>
      <c r="AV100" s="154">
        <v>515954000</v>
      </c>
      <c r="AW100" s="155">
        <f t="shared" si="119"/>
        <v>5.6697797294551107E-2</v>
      </c>
      <c r="AX100" s="155">
        <f t="shared" si="120"/>
        <v>0.51938486442735732</v>
      </c>
      <c r="AY100" s="149">
        <f t="shared" si="121"/>
        <v>80404.238740844638</v>
      </c>
      <c r="AZ100" s="380"/>
      <c r="BA100" s="252" t="s">
        <v>171</v>
      </c>
      <c r="BB100" s="145">
        <v>3050</v>
      </c>
      <c r="BC100" s="154">
        <v>1474</v>
      </c>
      <c r="BD100" s="154">
        <v>139077270</v>
      </c>
      <c r="BE100" s="155">
        <f t="shared" si="130"/>
        <v>3.5324849617753493E-2</v>
      </c>
      <c r="BF100" s="155">
        <f t="shared" si="131"/>
        <v>0.48327868852459016</v>
      </c>
      <c r="BG100" s="149">
        <f t="shared" si="122"/>
        <v>94353.643147896873</v>
      </c>
      <c r="BH100" s="380"/>
      <c r="BI100" s="252" t="s">
        <v>171</v>
      </c>
      <c r="BJ100" s="145">
        <f t="shared" si="108"/>
        <v>162395</v>
      </c>
      <c r="BK100" s="154">
        <f t="shared" si="109"/>
        <v>98171</v>
      </c>
      <c r="BL100" s="154">
        <f>SUM(H100,P100,X100,AF100,AN100,AV100,BD100)</f>
        <v>7478087600</v>
      </c>
      <c r="BM100" s="155">
        <f t="shared" si="123"/>
        <v>7.7610871261501777E-2</v>
      </c>
      <c r="BN100" s="155">
        <f t="shared" si="124"/>
        <v>0.60451984359124356</v>
      </c>
      <c r="BO100" s="149">
        <f>IFERROR(BL100/BK100,"-")</f>
        <v>76174.10029438429</v>
      </c>
    </row>
    <row r="101" spans="2:67" s="87" customFormat="1">
      <c r="B101" s="384"/>
      <c r="C101" s="385"/>
      <c r="D101" s="380"/>
      <c r="E101" s="252" t="s">
        <v>172</v>
      </c>
      <c r="F101" s="145">
        <v>563</v>
      </c>
      <c r="G101" s="154">
        <v>274</v>
      </c>
      <c r="H101" s="154">
        <v>22734350</v>
      </c>
      <c r="I101" s="155">
        <f t="shared" si="125"/>
        <v>8.7736151136727503E-2</v>
      </c>
      <c r="J101" s="155">
        <f t="shared" si="126"/>
        <v>0.48667850799289519</v>
      </c>
      <c r="K101" s="181">
        <f t="shared" si="127"/>
        <v>82972.080291970808</v>
      </c>
      <c r="L101" s="380"/>
      <c r="M101" s="252" t="s">
        <v>172</v>
      </c>
      <c r="N101" s="145">
        <v>1674</v>
      </c>
      <c r="O101" s="154">
        <v>844</v>
      </c>
      <c r="P101" s="154">
        <v>74617530</v>
      </c>
      <c r="Q101" s="155">
        <f t="shared" si="110"/>
        <v>0.1013570313438213</v>
      </c>
      <c r="R101" s="155">
        <f t="shared" si="111"/>
        <v>0.50418160095579445</v>
      </c>
      <c r="S101" s="149">
        <f t="shared" si="112"/>
        <v>88409.395734597158</v>
      </c>
      <c r="T101" s="380"/>
      <c r="U101" s="252" t="s">
        <v>172</v>
      </c>
      <c r="V101" s="145">
        <v>29166</v>
      </c>
      <c r="W101" s="154">
        <v>16190</v>
      </c>
      <c r="X101" s="154">
        <v>1207917730</v>
      </c>
      <c r="Y101" s="155">
        <f t="shared" si="113"/>
        <v>3.4180996717019775E-2</v>
      </c>
      <c r="Z101" s="155">
        <f t="shared" si="114"/>
        <v>0.55509840224919427</v>
      </c>
      <c r="AA101" s="149">
        <f t="shared" si="115"/>
        <v>74608.877702285361</v>
      </c>
      <c r="AB101" s="380"/>
      <c r="AC101" s="252" t="s">
        <v>172</v>
      </c>
      <c r="AD101" s="145">
        <v>32923</v>
      </c>
      <c r="AE101" s="154">
        <v>18231</v>
      </c>
      <c r="AF101" s="154">
        <v>1458482240</v>
      </c>
      <c r="AG101" s="155">
        <f t="shared" si="116"/>
        <v>4.8144568386360755E-2</v>
      </c>
      <c r="AH101" s="155">
        <f t="shared" si="105"/>
        <v>0.55374662090331983</v>
      </c>
      <c r="AI101" s="149">
        <f t="shared" si="128"/>
        <v>80000.122867643033</v>
      </c>
      <c r="AJ101" s="380"/>
      <c r="AK101" s="252" t="s">
        <v>172</v>
      </c>
      <c r="AL101" s="145">
        <v>28498</v>
      </c>
      <c r="AM101" s="154">
        <v>14826</v>
      </c>
      <c r="AN101" s="154">
        <v>1220517640</v>
      </c>
      <c r="AO101" s="155">
        <f>IFERROR(AM101/$AJ$95,"-")</f>
        <v>6.0211996913454899E-2</v>
      </c>
      <c r="AP101" s="155">
        <f t="shared" si="118"/>
        <v>0.52024703487964064</v>
      </c>
      <c r="AQ101" s="149">
        <f t="shared" si="129"/>
        <v>82322.786995818155</v>
      </c>
      <c r="AR101" s="380"/>
      <c r="AS101" s="252" t="s">
        <v>172</v>
      </c>
      <c r="AT101" s="145">
        <v>15508</v>
      </c>
      <c r="AU101" s="154">
        <v>7527</v>
      </c>
      <c r="AV101" s="154">
        <v>677918430</v>
      </c>
      <c r="AW101" s="155">
        <f t="shared" si="119"/>
        <v>6.6505270412355655E-2</v>
      </c>
      <c r="AX101" s="155">
        <f t="shared" si="120"/>
        <v>0.48536239360330152</v>
      </c>
      <c r="AY101" s="149">
        <f t="shared" si="121"/>
        <v>90064.890394579517</v>
      </c>
      <c r="AZ101" s="380"/>
      <c r="BA101" s="252" t="s">
        <v>172</v>
      </c>
      <c r="BB101" s="145">
        <v>5958</v>
      </c>
      <c r="BC101" s="154">
        <v>2703</v>
      </c>
      <c r="BD101" s="154">
        <v>255276020</v>
      </c>
      <c r="BE101" s="155">
        <f t="shared" si="130"/>
        <v>6.47782011647135E-2</v>
      </c>
      <c r="BF101" s="155">
        <f t="shared" si="131"/>
        <v>0.45367573011077544</v>
      </c>
      <c r="BG101" s="149">
        <f t="shared" si="122"/>
        <v>94441.738808731039</v>
      </c>
      <c r="BH101" s="380"/>
      <c r="BI101" s="252" t="s">
        <v>172</v>
      </c>
      <c r="BJ101" s="145">
        <f t="shared" si="108"/>
        <v>114290</v>
      </c>
      <c r="BK101" s="154">
        <f t="shared" ref="BK101:BK105" si="133">SUM(G101,O101,W101,AE101,AM101,AU101,BC101)</f>
        <v>60595</v>
      </c>
      <c r="BL101" s="154">
        <f>SUM(H101,P101,X101,AF101,AN101,AV101,BD101)</f>
        <v>4917463940</v>
      </c>
      <c r="BM101" s="155">
        <f t="shared" si="123"/>
        <v>4.7904480387188683E-2</v>
      </c>
      <c r="BN101" s="155">
        <f t="shared" si="124"/>
        <v>0.53018636801119956</v>
      </c>
      <c r="BO101" s="149">
        <f t="shared" ref="BO101:BO105" si="134">IFERROR(BL101/BK101,"-")</f>
        <v>81152.965426190276</v>
      </c>
    </row>
    <row r="102" spans="2:67" s="87" customFormat="1">
      <c r="B102" s="384"/>
      <c r="C102" s="385"/>
      <c r="D102" s="380"/>
      <c r="E102" s="252" t="s">
        <v>173</v>
      </c>
      <c r="F102" s="145">
        <v>381</v>
      </c>
      <c r="G102" s="154">
        <v>226</v>
      </c>
      <c r="H102" s="154">
        <v>20892310</v>
      </c>
      <c r="I102" s="155">
        <f t="shared" si="125"/>
        <v>7.2366314441242391E-2</v>
      </c>
      <c r="J102" s="155">
        <f t="shared" si="126"/>
        <v>0.59317585301837272</v>
      </c>
      <c r="K102" s="181">
        <f t="shared" si="127"/>
        <v>92443.849557522117</v>
      </c>
      <c r="L102" s="380"/>
      <c r="M102" s="252" t="s">
        <v>173</v>
      </c>
      <c r="N102" s="145">
        <v>830</v>
      </c>
      <c r="O102" s="154">
        <v>512</v>
      </c>
      <c r="P102" s="154">
        <v>53657760</v>
      </c>
      <c r="Q102" s="155">
        <f t="shared" si="110"/>
        <v>6.1486729914735201E-2</v>
      </c>
      <c r="R102" s="155">
        <f t="shared" si="111"/>
        <v>0.61686746987951813</v>
      </c>
      <c r="S102" s="149">
        <f t="shared" si="112"/>
        <v>104800.3125</v>
      </c>
      <c r="T102" s="380"/>
      <c r="U102" s="252" t="s">
        <v>173</v>
      </c>
      <c r="V102" s="145">
        <v>25962</v>
      </c>
      <c r="W102" s="154">
        <v>16403</v>
      </c>
      <c r="X102" s="154">
        <v>1301241430</v>
      </c>
      <c r="Y102" s="155">
        <f t="shared" si="113"/>
        <v>3.4630691114840968E-2</v>
      </c>
      <c r="Z102" s="155">
        <f t="shared" si="114"/>
        <v>0.63180802711655493</v>
      </c>
      <c r="AA102" s="149">
        <f t="shared" si="115"/>
        <v>79329.478144241904</v>
      </c>
      <c r="AB102" s="380"/>
      <c r="AC102" s="252" t="s">
        <v>173</v>
      </c>
      <c r="AD102" s="145">
        <v>26602</v>
      </c>
      <c r="AE102" s="154">
        <v>16524</v>
      </c>
      <c r="AF102" s="154">
        <v>1443289140</v>
      </c>
      <c r="AG102" s="155">
        <f t="shared" si="116"/>
        <v>4.3636709342121945E-2</v>
      </c>
      <c r="AH102" s="155">
        <f t="shared" si="105"/>
        <v>0.62115630403729039</v>
      </c>
      <c r="AI102" s="149">
        <f t="shared" si="128"/>
        <v>87345.021786492376</v>
      </c>
      <c r="AJ102" s="380"/>
      <c r="AK102" s="252" t="s">
        <v>173</v>
      </c>
      <c r="AL102" s="145">
        <v>20160</v>
      </c>
      <c r="AM102" s="154">
        <v>12008</v>
      </c>
      <c r="AN102" s="154">
        <v>1113834200</v>
      </c>
      <c r="AO102" s="155">
        <f>IFERROR(AM102/$AJ$95,"-")</f>
        <v>4.8767412581732526E-2</v>
      </c>
      <c r="AP102" s="155">
        <f t="shared" si="118"/>
        <v>0.59563492063492063</v>
      </c>
      <c r="AQ102" s="149">
        <f t="shared" si="129"/>
        <v>92757.67821452365</v>
      </c>
      <c r="AR102" s="380"/>
      <c r="AS102" s="252" t="s">
        <v>173</v>
      </c>
      <c r="AT102" s="145">
        <v>9042</v>
      </c>
      <c r="AU102" s="154">
        <v>5130</v>
      </c>
      <c r="AV102" s="154">
        <v>531863340</v>
      </c>
      <c r="AW102" s="155">
        <f t="shared" si="119"/>
        <v>4.532642981471828E-2</v>
      </c>
      <c r="AX102" s="155">
        <f t="shared" si="120"/>
        <v>0.5673523556735236</v>
      </c>
      <c r="AY102" s="149">
        <f t="shared" si="121"/>
        <v>103677.06432748538</v>
      </c>
      <c r="AZ102" s="380"/>
      <c r="BA102" s="252" t="s">
        <v>173</v>
      </c>
      <c r="BB102" s="145">
        <v>2618</v>
      </c>
      <c r="BC102" s="154">
        <v>1424</v>
      </c>
      <c r="BD102" s="154">
        <v>149130460</v>
      </c>
      <c r="BE102" s="155">
        <f t="shared" si="130"/>
        <v>3.4126584705346658E-2</v>
      </c>
      <c r="BF102" s="155">
        <f t="shared" si="131"/>
        <v>0.54392666157372038</v>
      </c>
      <c r="BG102" s="149">
        <f t="shared" si="122"/>
        <v>104726.44662921349</v>
      </c>
      <c r="BH102" s="380"/>
      <c r="BI102" s="252" t="s">
        <v>173</v>
      </c>
      <c r="BJ102" s="145">
        <f t="shared" si="108"/>
        <v>85595</v>
      </c>
      <c r="BK102" s="154">
        <f>SUM(G102,O102,W102,AE102,AM102,AU102,BC102)</f>
        <v>52227</v>
      </c>
      <c r="BL102" s="154">
        <f t="shared" si="132"/>
        <v>4613908640</v>
      </c>
      <c r="BM102" s="155">
        <f t="shared" si="123"/>
        <v>4.1289005647028691E-2</v>
      </c>
      <c r="BN102" s="155">
        <f t="shared" si="124"/>
        <v>0.61016414510193351</v>
      </c>
      <c r="BO102" s="149">
        <f>IFERROR(BL102/BK102,"-")</f>
        <v>88343.359564975966</v>
      </c>
    </row>
    <row r="103" spans="2:67" s="87" customFormat="1">
      <c r="B103" s="384"/>
      <c r="C103" s="385"/>
      <c r="D103" s="380"/>
      <c r="E103" s="252" t="s">
        <v>174</v>
      </c>
      <c r="F103" s="145">
        <v>1226</v>
      </c>
      <c r="G103" s="154">
        <v>731</v>
      </c>
      <c r="H103" s="154">
        <v>66221030</v>
      </c>
      <c r="I103" s="155">
        <f t="shared" si="125"/>
        <v>0.234069804674992</v>
      </c>
      <c r="J103" s="155">
        <f t="shared" si="126"/>
        <v>0.59624796084828713</v>
      </c>
      <c r="K103" s="181">
        <f t="shared" si="127"/>
        <v>90589.644322845415</v>
      </c>
      <c r="L103" s="380"/>
      <c r="M103" s="252" t="s">
        <v>174</v>
      </c>
      <c r="N103" s="145">
        <v>3521</v>
      </c>
      <c r="O103" s="154">
        <v>2039</v>
      </c>
      <c r="P103" s="154">
        <v>183293520</v>
      </c>
      <c r="Q103" s="155">
        <f t="shared" si="110"/>
        <v>0.24486609823465835</v>
      </c>
      <c r="R103" s="155">
        <f t="shared" si="111"/>
        <v>0.57909684748650947</v>
      </c>
      <c r="S103" s="149">
        <f t="shared" si="112"/>
        <v>89893.830308974982</v>
      </c>
      <c r="T103" s="380"/>
      <c r="U103" s="252" t="s">
        <v>174</v>
      </c>
      <c r="V103" s="145">
        <v>186990</v>
      </c>
      <c r="W103" s="154">
        <v>119122</v>
      </c>
      <c r="X103" s="154">
        <v>8594937710</v>
      </c>
      <c r="Y103" s="155">
        <f t="shared" si="113"/>
        <v>0.25149528665378812</v>
      </c>
      <c r="Z103" s="155">
        <f t="shared" si="114"/>
        <v>0.63705010963153108</v>
      </c>
      <c r="AA103" s="149">
        <f t="shared" si="115"/>
        <v>72152.395947012308</v>
      </c>
      <c r="AB103" s="380"/>
      <c r="AC103" s="252" t="s">
        <v>174</v>
      </c>
      <c r="AD103" s="145">
        <v>160308</v>
      </c>
      <c r="AE103" s="154">
        <v>99687</v>
      </c>
      <c r="AF103" s="154">
        <v>7773970510</v>
      </c>
      <c r="AG103" s="155">
        <f t="shared" si="116"/>
        <v>0.26325421472937</v>
      </c>
      <c r="AH103" s="155">
        <f t="shared" ref="AH103:AH105" si="135">IFERROR(AE103/AD103,"-")</f>
        <v>0.6218466951119096</v>
      </c>
      <c r="AI103" s="149">
        <f t="shared" si="128"/>
        <v>77983.794376398131</v>
      </c>
      <c r="AJ103" s="380"/>
      <c r="AK103" s="252" t="s">
        <v>174</v>
      </c>
      <c r="AL103" s="145">
        <v>98127</v>
      </c>
      <c r="AM103" s="154">
        <v>56074</v>
      </c>
      <c r="AN103" s="154">
        <v>4559401940</v>
      </c>
      <c r="AO103" s="155">
        <f>IFERROR(AM103/$AJ$95,"-")</f>
        <v>0.22773017097835357</v>
      </c>
      <c r="AP103" s="155">
        <f t="shared" si="118"/>
        <v>0.57144312982155776</v>
      </c>
      <c r="AQ103" s="149">
        <f t="shared" si="129"/>
        <v>81310.445839426466</v>
      </c>
      <c r="AR103" s="380"/>
      <c r="AS103" s="252" t="s">
        <v>174</v>
      </c>
      <c r="AT103" s="145">
        <v>37406</v>
      </c>
      <c r="AU103" s="154">
        <v>19313</v>
      </c>
      <c r="AV103" s="154">
        <v>1649962650</v>
      </c>
      <c r="AW103" s="155">
        <f t="shared" si="119"/>
        <v>0.17064119668843161</v>
      </c>
      <c r="AX103" s="155">
        <f t="shared" si="120"/>
        <v>0.51630754424423886</v>
      </c>
      <c r="AY103" s="149">
        <f t="shared" si="121"/>
        <v>85432.747372236321</v>
      </c>
      <c r="AZ103" s="380"/>
      <c r="BA103" s="252" t="s">
        <v>174</v>
      </c>
      <c r="BB103" s="145">
        <v>10318</v>
      </c>
      <c r="BC103" s="154">
        <v>4880</v>
      </c>
      <c r="BD103" s="154">
        <v>462735890</v>
      </c>
      <c r="BE103" s="155">
        <f t="shared" si="130"/>
        <v>0.11695065545090709</v>
      </c>
      <c r="BF103" s="155">
        <f t="shared" si="131"/>
        <v>0.47295987594495059</v>
      </c>
      <c r="BG103" s="149">
        <f t="shared" si="122"/>
        <v>94822.928278688531</v>
      </c>
      <c r="BH103" s="380"/>
      <c r="BI103" s="252" t="s">
        <v>174</v>
      </c>
      <c r="BJ103" s="145">
        <f t="shared" si="108"/>
        <v>497896</v>
      </c>
      <c r="BK103" s="154">
        <f t="shared" si="133"/>
        <v>301846</v>
      </c>
      <c r="BL103" s="154">
        <f t="shared" si="132"/>
        <v>23290523250</v>
      </c>
      <c r="BM103" s="155">
        <f t="shared" si="123"/>
        <v>0.23862985043240129</v>
      </c>
      <c r="BN103" s="155">
        <f>IFERROR(BK103/BJ103,"-")</f>
        <v>0.6062430708421036</v>
      </c>
      <c r="BO103" s="149">
        <f t="shared" si="134"/>
        <v>77160.284549074699</v>
      </c>
    </row>
    <row r="104" spans="2:67" s="87" customFormat="1">
      <c r="B104" s="384"/>
      <c r="C104" s="385"/>
      <c r="D104" s="380"/>
      <c r="E104" s="252" t="s">
        <v>175</v>
      </c>
      <c r="F104" s="145">
        <v>384</v>
      </c>
      <c r="G104" s="154">
        <v>220</v>
      </c>
      <c r="H104" s="154">
        <v>22123920</v>
      </c>
      <c r="I104" s="155">
        <f t="shared" si="125"/>
        <v>7.0445084854306755E-2</v>
      </c>
      <c r="J104" s="155">
        <f t="shared" si="126"/>
        <v>0.57291666666666663</v>
      </c>
      <c r="K104" s="181">
        <f t="shared" si="127"/>
        <v>100563.27272727272</v>
      </c>
      <c r="L104" s="380"/>
      <c r="M104" s="252" t="s">
        <v>175</v>
      </c>
      <c r="N104" s="145">
        <v>1182</v>
      </c>
      <c r="O104" s="154">
        <v>662</v>
      </c>
      <c r="P104" s="154">
        <v>69802930</v>
      </c>
      <c r="Q104" s="155">
        <f t="shared" si="110"/>
        <v>7.950042031944278E-2</v>
      </c>
      <c r="R104" s="155">
        <f t="shared" si="111"/>
        <v>0.56006768189509304</v>
      </c>
      <c r="S104" s="149">
        <f t="shared" si="112"/>
        <v>105442.49244712992</v>
      </c>
      <c r="T104" s="380"/>
      <c r="U104" s="252" t="s">
        <v>175</v>
      </c>
      <c r="V104" s="145">
        <v>34912</v>
      </c>
      <c r="W104" s="154">
        <v>20851</v>
      </c>
      <c r="X104" s="154">
        <v>1601053880</v>
      </c>
      <c r="Y104" s="155">
        <f t="shared" si="113"/>
        <v>4.402149243647803E-2</v>
      </c>
      <c r="Z104" s="155">
        <f t="shared" si="114"/>
        <v>0.59724450045829514</v>
      </c>
      <c r="AA104" s="149">
        <f t="shared" si="115"/>
        <v>76785.472159608646</v>
      </c>
      <c r="AB104" s="380"/>
      <c r="AC104" s="252" t="s">
        <v>175</v>
      </c>
      <c r="AD104" s="145">
        <v>39245</v>
      </c>
      <c r="AE104" s="154">
        <v>22783</v>
      </c>
      <c r="AF104" s="154">
        <v>1910434190</v>
      </c>
      <c r="AG104" s="155">
        <f t="shared" si="116"/>
        <v>6.0165525837664255E-2</v>
      </c>
      <c r="AH104" s="155">
        <f t="shared" si="135"/>
        <v>0.58053255191744169</v>
      </c>
      <c r="AI104" s="149">
        <f t="shared" si="128"/>
        <v>83853.495588816222</v>
      </c>
      <c r="AJ104" s="380"/>
      <c r="AK104" s="252" t="s">
        <v>175</v>
      </c>
      <c r="AL104" s="145">
        <v>34278</v>
      </c>
      <c r="AM104" s="154">
        <v>18731</v>
      </c>
      <c r="AN104" s="154">
        <v>1679492090</v>
      </c>
      <c r="AO104" s="155">
        <f>IFERROR(AM104/$AJ$95,"-")</f>
        <v>7.607115298704463E-2</v>
      </c>
      <c r="AP104" s="155">
        <f t="shared" si="118"/>
        <v>0.54644378318454989</v>
      </c>
      <c r="AQ104" s="149">
        <f t="shared" si="129"/>
        <v>89663.770754364421</v>
      </c>
      <c r="AR104" s="380"/>
      <c r="AS104" s="252" t="s">
        <v>175</v>
      </c>
      <c r="AT104" s="145">
        <v>19901</v>
      </c>
      <c r="AU104" s="154">
        <v>10097</v>
      </c>
      <c r="AV104" s="154">
        <v>963098310</v>
      </c>
      <c r="AW104" s="155">
        <f t="shared" si="119"/>
        <v>8.9212663126551739E-2</v>
      </c>
      <c r="AX104" s="155">
        <f t="shared" si="120"/>
        <v>0.50736143912366216</v>
      </c>
      <c r="AY104" s="149">
        <f t="shared" si="121"/>
        <v>95384.600376349408</v>
      </c>
      <c r="AZ104" s="380"/>
      <c r="BA104" s="252" t="s">
        <v>175</v>
      </c>
      <c r="BB104" s="145">
        <v>8215</v>
      </c>
      <c r="BC104" s="154">
        <v>3918</v>
      </c>
      <c r="BD104" s="154">
        <v>382744160</v>
      </c>
      <c r="BE104" s="155">
        <f t="shared" si="130"/>
        <v>9.3896038536199586E-2</v>
      </c>
      <c r="BF104" s="155">
        <f t="shared" si="131"/>
        <v>0.47693244065733414</v>
      </c>
      <c r="BG104" s="149">
        <f t="shared" si="122"/>
        <v>97688.657478305264</v>
      </c>
      <c r="BH104" s="380"/>
      <c r="BI104" s="252" t="s">
        <v>175</v>
      </c>
      <c r="BJ104" s="145">
        <f t="shared" si="108"/>
        <v>138117</v>
      </c>
      <c r="BK104" s="154">
        <f t="shared" si="133"/>
        <v>77262</v>
      </c>
      <c r="BL104" s="154">
        <f t="shared" si="132"/>
        <v>6628749480</v>
      </c>
      <c r="BM104" s="155">
        <f t="shared" si="123"/>
        <v>6.1080880661357737E-2</v>
      </c>
      <c r="BN104" s="155">
        <f t="shared" si="124"/>
        <v>0.55939529529312104</v>
      </c>
      <c r="BO104" s="149">
        <f t="shared" si="134"/>
        <v>85795.727265667476</v>
      </c>
    </row>
    <row r="105" spans="2:67" s="87" customFormat="1">
      <c r="B105" s="386"/>
      <c r="C105" s="387"/>
      <c r="D105" s="381"/>
      <c r="E105" s="249" t="s">
        <v>166</v>
      </c>
      <c r="F105" s="147">
        <v>310</v>
      </c>
      <c r="G105" s="158">
        <v>160</v>
      </c>
      <c r="H105" s="158">
        <v>15934570</v>
      </c>
      <c r="I105" s="159">
        <f t="shared" si="125"/>
        <v>5.1232788984950366E-2</v>
      </c>
      <c r="J105" s="159">
        <f t="shared" si="126"/>
        <v>0.5161290322580645</v>
      </c>
      <c r="K105" s="212">
        <f t="shared" si="127"/>
        <v>99591.0625</v>
      </c>
      <c r="L105" s="381"/>
      <c r="M105" s="249" t="s">
        <v>166</v>
      </c>
      <c r="N105" s="147">
        <v>621</v>
      </c>
      <c r="O105" s="158">
        <v>306</v>
      </c>
      <c r="P105" s="158">
        <v>31754340</v>
      </c>
      <c r="Q105" s="159">
        <f t="shared" si="110"/>
        <v>3.6747928425603461E-2</v>
      </c>
      <c r="R105" s="159">
        <f t="shared" si="111"/>
        <v>0.49275362318840582</v>
      </c>
      <c r="S105" s="151">
        <f t="shared" si="112"/>
        <v>103772.35294117648</v>
      </c>
      <c r="T105" s="381"/>
      <c r="U105" s="249" t="s">
        <v>166</v>
      </c>
      <c r="V105" s="147">
        <v>41309</v>
      </c>
      <c r="W105" s="158">
        <v>22779</v>
      </c>
      <c r="X105" s="158">
        <v>1547872220</v>
      </c>
      <c r="Y105" s="159">
        <f t="shared" si="113"/>
        <v>4.8091965671216388E-2</v>
      </c>
      <c r="Z105" s="159">
        <f t="shared" si="114"/>
        <v>0.55142947057541936</v>
      </c>
      <c r="AA105" s="151">
        <f t="shared" si="115"/>
        <v>67951.719566267173</v>
      </c>
      <c r="AB105" s="381"/>
      <c r="AC105" s="249" t="s">
        <v>166</v>
      </c>
      <c r="AD105" s="147">
        <v>24244</v>
      </c>
      <c r="AE105" s="158">
        <v>12818</v>
      </c>
      <c r="AF105" s="158">
        <v>1017669560</v>
      </c>
      <c r="AG105" s="159">
        <f t="shared" si="116"/>
        <v>3.3849875353868256E-2</v>
      </c>
      <c r="AH105" s="159">
        <f t="shared" si="135"/>
        <v>0.5287081339712919</v>
      </c>
      <c r="AI105" s="151">
        <f t="shared" si="128"/>
        <v>79393.786862224995</v>
      </c>
      <c r="AJ105" s="381"/>
      <c r="AK105" s="249" t="s">
        <v>166</v>
      </c>
      <c r="AL105" s="147">
        <v>13499</v>
      </c>
      <c r="AM105" s="158">
        <v>6345</v>
      </c>
      <c r="AN105" s="158">
        <v>611312190</v>
      </c>
      <c r="AO105" s="159">
        <f>IFERROR(AM105/$AJ$95,"-")</f>
        <v>2.576859034236283E-2</v>
      </c>
      <c r="AP105" s="159">
        <f t="shared" si="118"/>
        <v>0.47003481739388103</v>
      </c>
      <c r="AQ105" s="151">
        <f t="shared" si="129"/>
        <v>96345.498817966902</v>
      </c>
      <c r="AR105" s="381"/>
      <c r="AS105" s="249" t="s">
        <v>166</v>
      </c>
      <c r="AT105" s="147">
        <v>6789</v>
      </c>
      <c r="AU105" s="158">
        <v>2948</v>
      </c>
      <c r="AV105" s="158">
        <v>346425490</v>
      </c>
      <c r="AW105" s="159">
        <f t="shared" si="119"/>
        <v>2.6047234911070076E-2</v>
      </c>
      <c r="AX105" s="159">
        <f t="shared" si="120"/>
        <v>0.43423184563264106</v>
      </c>
      <c r="AY105" s="151">
        <f t="shared" si="121"/>
        <v>117512.03867028494</v>
      </c>
      <c r="AZ105" s="381"/>
      <c r="BA105" s="249" t="s">
        <v>166</v>
      </c>
      <c r="BB105" s="147">
        <v>3428</v>
      </c>
      <c r="BC105" s="158">
        <v>1425</v>
      </c>
      <c r="BD105" s="158">
        <v>183926510</v>
      </c>
      <c r="BE105" s="159">
        <f t="shared" si="130"/>
        <v>3.4150550003594793E-2</v>
      </c>
      <c r="BF105" s="159">
        <f t="shared" si="131"/>
        <v>0.41569428238039674</v>
      </c>
      <c r="BG105" s="151">
        <f t="shared" si="122"/>
        <v>129071.23508771929</v>
      </c>
      <c r="BH105" s="381"/>
      <c r="BI105" s="249" t="s">
        <v>166</v>
      </c>
      <c r="BJ105" s="147">
        <f t="shared" si="108"/>
        <v>90200</v>
      </c>
      <c r="BK105" s="158">
        <f t="shared" si="133"/>
        <v>46781</v>
      </c>
      <c r="BL105" s="158">
        <f t="shared" si="132"/>
        <v>3754894880</v>
      </c>
      <c r="BM105" s="159">
        <f t="shared" si="123"/>
        <v>3.6983571202130104E-2</v>
      </c>
      <c r="BN105" s="159">
        <f t="shared" si="124"/>
        <v>0.51863636363636367</v>
      </c>
      <c r="BO105" s="151">
        <f t="shared" si="134"/>
        <v>80265.382954618326</v>
      </c>
    </row>
    <row r="106" spans="2:67" s="87" customFormat="1">
      <c r="D106" s="88"/>
      <c r="E106" s="90"/>
      <c r="K106" s="203"/>
      <c r="L106" s="204"/>
      <c r="M106" s="90"/>
      <c r="T106" s="88"/>
      <c r="U106" s="90"/>
      <c r="AB106" s="88"/>
      <c r="AC106" s="90"/>
      <c r="AJ106" s="88"/>
      <c r="AK106" s="90"/>
      <c r="AR106" s="88"/>
      <c r="AS106" s="90"/>
      <c r="AZ106" s="88"/>
      <c r="BA106" s="90"/>
      <c r="BH106" s="88"/>
      <c r="BI106" s="90"/>
    </row>
  </sheetData>
  <mergeCells count="155">
    <mergeCell ref="AJ3:AQ3"/>
    <mergeCell ref="AR3:AY3"/>
    <mergeCell ref="AZ3:BG3"/>
    <mergeCell ref="BH3:BO3"/>
    <mergeCell ref="B7:B17"/>
    <mergeCell ref="C7:C17"/>
    <mergeCell ref="D7:D17"/>
    <mergeCell ref="L7:L17"/>
    <mergeCell ref="T7:T17"/>
    <mergeCell ref="AB7:AB17"/>
    <mergeCell ref="B3:B6"/>
    <mergeCell ref="C3:C6"/>
    <mergeCell ref="D3:K3"/>
    <mergeCell ref="L3:S3"/>
    <mergeCell ref="T3:AA3"/>
    <mergeCell ref="AB3:AI3"/>
    <mergeCell ref="AJ7:AJ17"/>
    <mergeCell ref="AR7:AR17"/>
    <mergeCell ref="AZ7:AZ17"/>
    <mergeCell ref="BH7:BH17"/>
    <mergeCell ref="F5:F6"/>
    <mergeCell ref="G5:G6"/>
    <mergeCell ref="H5:H6"/>
    <mergeCell ref="I5:J5"/>
    <mergeCell ref="BH18:BH28"/>
    <mergeCell ref="B29:B39"/>
    <mergeCell ref="C29:C39"/>
    <mergeCell ref="D29:D39"/>
    <mergeCell ref="L29:L39"/>
    <mergeCell ref="T29:T39"/>
    <mergeCell ref="AB29:AB39"/>
    <mergeCell ref="AJ29:AJ39"/>
    <mergeCell ref="AR29:AR39"/>
    <mergeCell ref="AZ29:AZ39"/>
    <mergeCell ref="BH29:BH39"/>
    <mergeCell ref="B18:B28"/>
    <mergeCell ref="C18:C28"/>
    <mergeCell ref="D18:D28"/>
    <mergeCell ref="L18:L28"/>
    <mergeCell ref="T18:T28"/>
    <mergeCell ref="AB18:AB28"/>
    <mergeCell ref="AJ18:AJ28"/>
    <mergeCell ref="AR18:AR28"/>
    <mergeCell ref="AZ18:AZ28"/>
    <mergeCell ref="BH40:BH50"/>
    <mergeCell ref="B51:B61"/>
    <mergeCell ref="C51:C61"/>
    <mergeCell ref="D51:D61"/>
    <mergeCell ref="L51:L61"/>
    <mergeCell ref="T51:T61"/>
    <mergeCell ref="AB51:AB61"/>
    <mergeCell ref="AJ51:AJ61"/>
    <mergeCell ref="AR51:AR61"/>
    <mergeCell ref="AZ51:AZ61"/>
    <mergeCell ref="BH51:BH61"/>
    <mergeCell ref="B40:B50"/>
    <mergeCell ref="C40:C50"/>
    <mergeCell ref="D40:D50"/>
    <mergeCell ref="L40:L50"/>
    <mergeCell ref="T40:T50"/>
    <mergeCell ref="AB40:AB50"/>
    <mergeCell ref="AJ40:AJ50"/>
    <mergeCell ref="AR40:AR50"/>
    <mergeCell ref="AZ40:AZ50"/>
    <mergeCell ref="BH62:BH72"/>
    <mergeCell ref="B73:B83"/>
    <mergeCell ref="C73:C83"/>
    <mergeCell ref="D73:D83"/>
    <mergeCell ref="L73:L83"/>
    <mergeCell ref="T73:T83"/>
    <mergeCell ref="AB73:AB83"/>
    <mergeCell ref="AJ73:AJ83"/>
    <mergeCell ref="AR73:AR83"/>
    <mergeCell ref="AZ73:AZ83"/>
    <mergeCell ref="BH73:BH83"/>
    <mergeCell ref="B62:B72"/>
    <mergeCell ref="C62:C72"/>
    <mergeCell ref="D62:D72"/>
    <mergeCell ref="L62:L72"/>
    <mergeCell ref="T62:T72"/>
    <mergeCell ref="AB62:AB72"/>
    <mergeCell ref="AJ62:AJ72"/>
    <mergeCell ref="AR62:AR72"/>
    <mergeCell ref="AZ62:AZ72"/>
    <mergeCell ref="BH95:BH105"/>
    <mergeCell ref="B95:C105"/>
    <mergeCell ref="D95:D105"/>
    <mergeCell ref="L95:L105"/>
    <mergeCell ref="T95:T105"/>
    <mergeCell ref="AB95:AB105"/>
    <mergeCell ref="AJ95:AJ105"/>
    <mergeCell ref="BH84:BH94"/>
    <mergeCell ref="B84:B94"/>
    <mergeCell ref="C84:C94"/>
    <mergeCell ref="D84:D94"/>
    <mergeCell ref="L84:L94"/>
    <mergeCell ref="T84:T94"/>
    <mergeCell ref="AB84:AB94"/>
    <mergeCell ref="AJ84:AJ94"/>
    <mergeCell ref="AR84:AR94"/>
    <mergeCell ref="AZ84:AZ94"/>
    <mergeCell ref="AR95:AR105"/>
    <mergeCell ref="AZ95:AZ105"/>
    <mergeCell ref="AU5:AU6"/>
    <mergeCell ref="AV5:AV6"/>
    <mergeCell ref="T5:T6"/>
    <mergeCell ref="AB5:AB6"/>
    <mergeCell ref="AJ5:AJ6"/>
    <mergeCell ref="AR5:AR6"/>
    <mergeCell ref="AZ5:AZ6"/>
    <mergeCell ref="BJ5:BJ6"/>
    <mergeCell ref="AK4:AK6"/>
    <mergeCell ref="AC4:AC6"/>
    <mergeCell ref="V5:V6"/>
    <mergeCell ref="W5:W6"/>
    <mergeCell ref="X5:X6"/>
    <mergeCell ref="Y5:Z5"/>
    <mergeCell ref="AA5:AA6"/>
    <mergeCell ref="U4:U6"/>
    <mergeCell ref="BK5:BK6"/>
    <mergeCell ref="BL5:BL6"/>
    <mergeCell ref="BM5:BN5"/>
    <mergeCell ref="BO5:BO6"/>
    <mergeCell ref="AW5:AX5"/>
    <mergeCell ref="AY5:AY6"/>
    <mergeCell ref="BB5:BB6"/>
    <mergeCell ref="BC5:BC6"/>
    <mergeCell ref="BD5:BD6"/>
    <mergeCell ref="BE5:BF5"/>
    <mergeCell ref="BG5:BG6"/>
    <mergeCell ref="BA4:BA6"/>
    <mergeCell ref="BI4:BI6"/>
    <mergeCell ref="BH5:BH6"/>
    <mergeCell ref="D5:D6"/>
    <mergeCell ref="L5:L6"/>
    <mergeCell ref="E4:E6"/>
    <mergeCell ref="M4:M6"/>
    <mergeCell ref="AM5:AM6"/>
    <mergeCell ref="AN5:AN6"/>
    <mergeCell ref="AO5:AP5"/>
    <mergeCell ref="AQ5:AQ6"/>
    <mergeCell ref="AT5:AT6"/>
    <mergeCell ref="AD5:AD6"/>
    <mergeCell ref="AE5:AE6"/>
    <mergeCell ref="AF5:AF6"/>
    <mergeCell ref="AG5:AH5"/>
    <mergeCell ref="AI5:AI6"/>
    <mergeCell ref="AL5:AL6"/>
    <mergeCell ref="K5:K6"/>
    <mergeCell ref="N5:N6"/>
    <mergeCell ref="O5:O6"/>
    <mergeCell ref="P5:P6"/>
    <mergeCell ref="Q5:R5"/>
    <mergeCell ref="AS4:AS6"/>
    <mergeCell ref="S5:S6"/>
  </mergeCells>
  <phoneticPr fontId="4"/>
  <pageMargins left="0.70866141732283472" right="0.43307086614173229" top="0.74803149606299213" bottom="0.74803149606299213" header="0.31496062992125984" footer="0.31496062992125984"/>
  <pageSetup paperSize="8" scale="70" orientation="landscape" r:id="rId1"/>
  <headerFooter scaleWithDoc="0" alignWithMargins="0">
    <oddHeader>&amp;R&amp;"ＭＳ 明朝,標準"&amp;9 2-5.歯科医療費の状況</oddHeader>
  </headerFooter>
  <rowBreaks count="1" manualBreakCount="1">
    <brk id="72" max="66" man="1"/>
  </rowBreaks>
  <colBreaks count="2" manualBreakCount="2">
    <brk id="27" max="105" man="1"/>
    <brk id="51" max="10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Z832"/>
  <sheetViews>
    <sheetView showGridLines="0" zoomScaleNormal="100" zoomScaleSheetLayoutView="100" workbookViewId="0"/>
  </sheetViews>
  <sheetFormatPr defaultColWidth="9" defaultRowHeight="13.5"/>
  <cols>
    <col min="1" max="1" width="4.625" style="85" customWidth="1"/>
    <col min="2" max="2" width="4" style="85" customWidth="1"/>
    <col min="3" max="3" width="14" style="85" customWidth="1"/>
    <col min="4" max="4" width="9.125" style="88" customWidth="1"/>
    <col min="5" max="5" width="14.75" style="89" customWidth="1"/>
    <col min="6" max="6" width="8.625" style="85" customWidth="1"/>
    <col min="7" max="7" width="12.125" style="85" customWidth="1"/>
    <col min="8" max="11" width="8.625" style="85" customWidth="1"/>
    <col min="12" max="12" width="9.125" style="216" customWidth="1"/>
    <col min="13" max="13" width="14.75" style="89" customWidth="1"/>
    <col min="14" max="14" width="8.625" style="85" customWidth="1"/>
    <col min="15" max="15" width="12.125" style="85" customWidth="1"/>
    <col min="16" max="19" width="8.625" style="85" customWidth="1"/>
    <col min="20" max="20" width="8.875" style="88" customWidth="1"/>
    <col min="21" max="21" width="14.75" style="89" customWidth="1"/>
    <col min="22" max="22" width="8.625" style="85" customWidth="1"/>
    <col min="23" max="23" width="12.125" style="85" customWidth="1"/>
    <col min="24" max="27" width="8.625" style="85" customWidth="1"/>
    <col min="28" max="28" width="9.125" style="88" customWidth="1"/>
    <col min="29" max="29" width="14.75" style="89" customWidth="1"/>
    <col min="30" max="30" width="8.625" style="85" customWidth="1"/>
    <col min="31" max="31" width="12.125" style="85" customWidth="1"/>
    <col min="32" max="35" width="8.625" style="85" customWidth="1"/>
    <col min="36" max="36" width="9.125" style="88" customWidth="1"/>
    <col min="37" max="37" width="14.75" style="89" customWidth="1"/>
    <col min="38" max="38" width="8.625" style="85" customWidth="1"/>
    <col min="39" max="39" width="12.125" style="85" customWidth="1"/>
    <col min="40" max="43" width="8.625" style="85" customWidth="1"/>
    <col min="44" max="44" width="9.125" style="88" customWidth="1"/>
    <col min="45" max="45" width="14.75" style="89" customWidth="1"/>
    <col min="46" max="46" width="8.625" style="85" customWidth="1"/>
    <col min="47" max="47" width="12.125" style="85" customWidth="1"/>
    <col min="48" max="51" width="8.625" style="85" customWidth="1"/>
    <col min="52" max="52" width="9.125" style="216" customWidth="1"/>
    <col min="53" max="53" width="14.75" style="89" customWidth="1"/>
    <col min="54" max="54" width="8.625" style="85" customWidth="1"/>
    <col min="55" max="55" width="12.125" style="85" customWidth="1"/>
    <col min="56" max="59" width="8.625" style="85" customWidth="1"/>
    <col min="60" max="60" width="9.125" style="216" customWidth="1"/>
    <col min="61" max="61" width="14.75" style="89" customWidth="1"/>
    <col min="62" max="62" width="8.625" style="85" customWidth="1"/>
    <col min="63" max="63" width="15.625" style="85" customWidth="1"/>
    <col min="64" max="67" width="8.625" style="85" customWidth="1"/>
    <col min="68" max="69" width="9" style="85"/>
    <col min="70" max="70" width="14.25" style="85" customWidth="1"/>
    <col min="71" max="78" width="12.25" style="85" customWidth="1"/>
    <col min="79" max="16384" width="9" style="85"/>
  </cols>
  <sheetData>
    <row r="1" spans="1:78">
      <c r="A1" s="199" t="s">
        <v>242</v>
      </c>
      <c r="B1" s="86"/>
      <c r="C1" s="86"/>
      <c r="D1" s="86"/>
    </row>
    <row r="2" spans="1:78">
      <c r="A2" s="200" t="s">
        <v>97</v>
      </c>
      <c r="AJ2" s="219"/>
      <c r="AK2" s="220"/>
      <c r="AL2" s="221"/>
      <c r="AM2" s="221"/>
      <c r="AN2" s="221"/>
      <c r="AO2" s="221"/>
      <c r="AP2" s="221"/>
      <c r="AQ2" s="221"/>
      <c r="AR2" s="219"/>
      <c r="AS2" s="220"/>
      <c r="AT2" s="221"/>
      <c r="AU2" s="221"/>
      <c r="AV2" s="221"/>
      <c r="AW2" s="221"/>
      <c r="AX2" s="221"/>
      <c r="AY2" s="221"/>
      <c r="AZ2" s="219"/>
      <c r="BA2" s="220"/>
      <c r="BB2" s="221"/>
      <c r="BC2" s="221"/>
      <c r="BD2" s="221"/>
      <c r="BE2" s="221"/>
      <c r="BF2" s="221"/>
      <c r="BG2" s="221"/>
      <c r="BH2" s="219"/>
      <c r="BI2" s="220"/>
      <c r="BJ2" s="221"/>
      <c r="BK2" s="221"/>
      <c r="BL2" s="221"/>
      <c r="BM2" s="221"/>
      <c r="BN2" s="221"/>
      <c r="BO2" s="221"/>
    </row>
    <row r="3" spans="1:78">
      <c r="B3" s="409"/>
      <c r="C3" s="404" t="s">
        <v>95</v>
      </c>
      <c r="D3" s="397" t="s">
        <v>180</v>
      </c>
      <c r="E3" s="397"/>
      <c r="F3" s="397"/>
      <c r="G3" s="397"/>
      <c r="H3" s="397"/>
      <c r="I3" s="397"/>
      <c r="J3" s="397"/>
      <c r="K3" s="398"/>
      <c r="L3" s="407" t="s">
        <v>181</v>
      </c>
      <c r="M3" s="397"/>
      <c r="N3" s="397"/>
      <c r="O3" s="397"/>
      <c r="P3" s="397"/>
      <c r="Q3" s="397"/>
      <c r="R3" s="397"/>
      <c r="S3" s="398"/>
      <c r="T3" s="397" t="s">
        <v>182</v>
      </c>
      <c r="U3" s="397"/>
      <c r="V3" s="397"/>
      <c r="W3" s="397"/>
      <c r="X3" s="397"/>
      <c r="Y3" s="397"/>
      <c r="Z3" s="397"/>
      <c r="AA3" s="398"/>
      <c r="AB3" s="397" t="s">
        <v>183</v>
      </c>
      <c r="AC3" s="397"/>
      <c r="AD3" s="397"/>
      <c r="AE3" s="397"/>
      <c r="AF3" s="397"/>
      <c r="AG3" s="397"/>
      <c r="AH3" s="397"/>
      <c r="AI3" s="398"/>
      <c r="AJ3" s="397" t="s">
        <v>184</v>
      </c>
      <c r="AK3" s="397"/>
      <c r="AL3" s="397"/>
      <c r="AM3" s="397"/>
      <c r="AN3" s="397"/>
      <c r="AO3" s="397"/>
      <c r="AP3" s="397"/>
      <c r="AQ3" s="398"/>
      <c r="AR3" s="397" t="s">
        <v>185</v>
      </c>
      <c r="AS3" s="397"/>
      <c r="AT3" s="397"/>
      <c r="AU3" s="397"/>
      <c r="AV3" s="397"/>
      <c r="AW3" s="397"/>
      <c r="AX3" s="397"/>
      <c r="AY3" s="398"/>
      <c r="AZ3" s="407" t="s">
        <v>186</v>
      </c>
      <c r="BA3" s="397"/>
      <c r="BB3" s="397"/>
      <c r="BC3" s="397"/>
      <c r="BD3" s="397"/>
      <c r="BE3" s="397"/>
      <c r="BF3" s="397"/>
      <c r="BG3" s="398"/>
      <c r="BH3" s="399" t="s">
        <v>187</v>
      </c>
      <c r="BI3" s="399"/>
      <c r="BJ3" s="399"/>
      <c r="BK3" s="399"/>
      <c r="BL3" s="399"/>
      <c r="BM3" s="399"/>
      <c r="BN3" s="399"/>
      <c r="BO3" s="400"/>
    </row>
    <row r="4" spans="1:78" ht="13.15" customHeight="1">
      <c r="B4" s="409"/>
      <c r="C4" s="410"/>
      <c r="D4" s="186" t="s">
        <v>207</v>
      </c>
      <c r="E4" s="369" t="s">
        <v>269</v>
      </c>
      <c r="F4" s="184" t="s">
        <v>201</v>
      </c>
      <c r="G4" s="184" t="s">
        <v>208</v>
      </c>
      <c r="H4" s="184" t="s">
        <v>209</v>
      </c>
      <c r="I4" s="185" t="s">
        <v>200</v>
      </c>
      <c r="J4" s="184" t="s">
        <v>205</v>
      </c>
      <c r="K4" s="100" t="s">
        <v>210</v>
      </c>
      <c r="L4" s="186" t="s">
        <v>207</v>
      </c>
      <c r="M4" s="369" t="s">
        <v>269</v>
      </c>
      <c r="N4" s="184" t="s">
        <v>201</v>
      </c>
      <c r="O4" s="184" t="s">
        <v>208</v>
      </c>
      <c r="P4" s="184" t="s">
        <v>209</v>
      </c>
      <c r="Q4" s="185" t="s">
        <v>200</v>
      </c>
      <c r="R4" s="184" t="s">
        <v>205</v>
      </c>
      <c r="S4" s="191" t="s">
        <v>210</v>
      </c>
      <c r="T4" s="186" t="s">
        <v>207</v>
      </c>
      <c r="U4" s="369" t="s">
        <v>269</v>
      </c>
      <c r="V4" s="184" t="s">
        <v>201</v>
      </c>
      <c r="W4" s="184" t="s">
        <v>208</v>
      </c>
      <c r="X4" s="184" t="s">
        <v>209</v>
      </c>
      <c r="Y4" s="185" t="s">
        <v>200</v>
      </c>
      <c r="Z4" s="184" t="s">
        <v>205</v>
      </c>
      <c r="AA4" s="217" t="s">
        <v>210</v>
      </c>
      <c r="AB4" s="186" t="s">
        <v>207</v>
      </c>
      <c r="AC4" s="369" t="s">
        <v>269</v>
      </c>
      <c r="AD4" s="184" t="s">
        <v>201</v>
      </c>
      <c r="AE4" s="184" t="s">
        <v>208</v>
      </c>
      <c r="AF4" s="184" t="s">
        <v>209</v>
      </c>
      <c r="AG4" s="185" t="s">
        <v>200</v>
      </c>
      <c r="AH4" s="184" t="s">
        <v>205</v>
      </c>
      <c r="AI4" s="191" t="s">
        <v>210</v>
      </c>
      <c r="AJ4" s="186" t="s">
        <v>207</v>
      </c>
      <c r="AK4" s="369" t="s">
        <v>269</v>
      </c>
      <c r="AL4" s="184" t="s">
        <v>201</v>
      </c>
      <c r="AM4" s="184" t="s">
        <v>208</v>
      </c>
      <c r="AN4" s="184" t="s">
        <v>209</v>
      </c>
      <c r="AO4" s="185" t="s">
        <v>200</v>
      </c>
      <c r="AP4" s="184" t="s">
        <v>205</v>
      </c>
      <c r="AQ4" s="191" t="s">
        <v>210</v>
      </c>
      <c r="AR4" s="186" t="s">
        <v>207</v>
      </c>
      <c r="AS4" s="369" t="s">
        <v>269</v>
      </c>
      <c r="AT4" s="184" t="s">
        <v>201</v>
      </c>
      <c r="AU4" s="184" t="s">
        <v>208</v>
      </c>
      <c r="AV4" s="184" t="s">
        <v>209</v>
      </c>
      <c r="AW4" s="185" t="s">
        <v>200</v>
      </c>
      <c r="AX4" s="184" t="s">
        <v>205</v>
      </c>
      <c r="AY4" s="217" t="s">
        <v>210</v>
      </c>
      <c r="AZ4" s="186" t="s">
        <v>207</v>
      </c>
      <c r="BA4" s="369" t="s">
        <v>269</v>
      </c>
      <c r="BB4" s="184" t="s">
        <v>201</v>
      </c>
      <c r="BC4" s="184" t="s">
        <v>208</v>
      </c>
      <c r="BD4" s="184" t="s">
        <v>209</v>
      </c>
      <c r="BE4" s="185" t="s">
        <v>200</v>
      </c>
      <c r="BF4" s="184" t="s">
        <v>205</v>
      </c>
      <c r="BG4" s="100" t="s">
        <v>210</v>
      </c>
      <c r="BH4" s="186" t="s">
        <v>207</v>
      </c>
      <c r="BI4" s="369" t="s">
        <v>269</v>
      </c>
      <c r="BJ4" s="184" t="s">
        <v>201</v>
      </c>
      <c r="BK4" s="184" t="s">
        <v>208</v>
      </c>
      <c r="BL4" s="184" t="s">
        <v>209</v>
      </c>
      <c r="BM4" s="185" t="s">
        <v>200</v>
      </c>
      <c r="BN4" s="184" t="s">
        <v>205</v>
      </c>
      <c r="BO4" s="198" t="s">
        <v>210</v>
      </c>
      <c r="BP4" s="194"/>
    </row>
    <row r="5" spans="1:78" ht="22.9" customHeight="1">
      <c r="B5" s="409"/>
      <c r="C5" s="410"/>
      <c r="D5" s="367" t="s">
        <v>238</v>
      </c>
      <c r="E5" s="370"/>
      <c r="F5" s="376" t="s">
        <v>188</v>
      </c>
      <c r="G5" s="361" t="s">
        <v>191</v>
      </c>
      <c r="H5" s="361" t="s">
        <v>189</v>
      </c>
      <c r="I5" s="372" t="s">
        <v>281</v>
      </c>
      <c r="J5" s="373"/>
      <c r="K5" s="374" t="s">
        <v>178</v>
      </c>
      <c r="L5" s="378" t="s">
        <v>238</v>
      </c>
      <c r="M5" s="370"/>
      <c r="N5" s="376" t="s">
        <v>188</v>
      </c>
      <c r="O5" s="361" t="s">
        <v>191</v>
      </c>
      <c r="P5" s="361" t="s">
        <v>189</v>
      </c>
      <c r="Q5" s="372" t="s">
        <v>281</v>
      </c>
      <c r="R5" s="373"/>
      <c r="S5" s="408" t="s">
        <v>178</v>
      </c>
      <c r="T5" s="367" t="s">
        <v>238</v>
      </c>
      <c r="U5" s="370"/>
      <c r="V5" s="376" t="s">
        <v>188</v>
      </c>
      <c r="W5" s="361" t="s">
        <v>191</v>
      </c>
      <c r="X5" s="361" t="s">
        <v>189</v>
      </c>
      <c r="Y5" s="372" t="s">
        <v>281</v>
      </c>
      <c r="Z5" s="373"/>
      <c r="AA5" s="408" t="s">
        <v>178</v>
      </c>
      <c r="AB5" s="378" t="s">
        <v>238</v>
      </c>
      <c r="AC5" s="370"/>
      <c r="AD5" s="376" t="s">
        <v>188</v>
      </c>
      <c r="AE5" s="361" t="s">
        <v>191</v>
      </c>
      <c r="AF5" s="361" t="s">
        <v>189</v>
      </c>
      <c r="AG5" s="372" t="s">
        <v>281</v>
      </c>
      <c r="AH5" s="373"/>
      <c r="AI5" s="408" t="s">
        <v>178</v>
      </c>
      <c r="AJ5" s="367" t="s">
        <v>238</v>
      </c>
      <c r="AK5" s="370"/>
      <c r="AL5" s="376" t="s">
        <v>188</v>
      </c>
      <c r="AM5" s="361" t="s">
        <v>191</v>
      </c>
      <c r="AN5" s="361" t="s">
        <v>189</v>
      </c>
      <c r="AO5" s="372" t="s">
        <v>281</v>
      </c>
      <c r="AP5" s="373"/>
      <c r="AQ5" s="408" t="s">
        <v>178</v>
      </c>
      <c r="AR5" s="367" t="s">
        <v>238</v>
      </c>
      <c r="AS5" s="370"/>
      <c r="AT5" s="376" t="s">
        <v>188</v>
      </c>
      <c r="AU5" s="361" t="s">
        <v>191</v>
      </c>
      <c r="AV5" s="361" t="s">
        <v>189</v>
      </c>
      <c r="AW5" s="372" t="s">
        <v>281</v>
      </c>
      <c r="AX5" s="373"/>
      <c r="AY5" s="408" t="s">
        <v>178</v>
      </c>
      <c r="AZ5" s="378" t="s">
        <v>238</v>
      </c>
      <c r="BA5" s="370"/>
      <c r="BB5" s="376" t="s">
        <v>188</v>
      </c>
      <c r="BC5" s="361" t="s">
        <v>191</v>
      </c>
      <c r="BD5" s="361" t="s">
        <v>189</v>
      </c>
      <c r="BE5" s="372" t="s">
        <v>281</v>
      </c>
      <c r="BF5" s="373"/>
      <c r="BG5" s="365" t="s">
        <v>178</v>
      </c>
      <c r="BH5" s="367" t="s">
        <v>238</v>
      </c>
      <c r="BI5" s="370"/>
      <c r="BJ5" s="376" t="s">
        <v>188</v>
      </c>
      <c r="BK5" s="361" t="s">
        <v>191</v>
      </c>
      <c r="BL5" s="361" t="s">
        <v>189</v>
      </c>
      <c r="BM5" s="372" t="s">
        <v>281</v>
      </c>
      <c r="BN5" s="373"/>
      <c r="BO5" s="408" t="s">
        <v>178</v>
      </c>
      <c r="BP5" s="194"/>
    </row>
    <row r="6" spans="1:78" ht="48.4" customHeight="1">
      <c r="B6" s="409"/>
      <c r="C6" s="411"/>
      <c r="D6" s="368"/>
      <c r="E6" s="371"/>
      <c r="F6" s="377"/>
      <c r="G6" s="362"/>
      <c r="H6" s="362"/>
      <c r="I6" s="109" t="s">
        <v>179</v>
      </c>
      <c r="J6" s="109" t="s">
        <v>190</v>
      </c>
      <c r="K6" s="375"/>
      <c r="L6" s="368"/>
      <c r="M6" s="371"/>
      <c r="N6" s="377"/>
      <c r="O6" s="362"/>
      <c r="P6" s="362"/>
      <c r="Q6" s="109" t="s">
        <v>179</v>
      </c>
      <c r="R6" s="109" t="s">
        <v>190</v>
      </c>
      <c r="S6" s="408"/>
      <c r="T6" s="368"/>
      <c r="U6" s="371"/>
      <c r="V6" s="377"/>
      <c r="W6" s="362"/>
      <c r="X6" s="362"/>
      <c r="Y6" s="109" t="s">
        <v>179</v>
      </c>
      <c r="Z6" s="109" t="s">
        <v>190</v>
      </c>
      <c r="AA6" s="408"/>
      <c r="AB6" s="368"/>
      <c r="AC6" s="371"/>
      <c r="AD6" s="377"/>
      <c r="AE6" s="362"/>
      <c r="AF6" s="362"/>
      <c r="AG6" s="109" t="s">
        <v>179</v>
      </c>
      <c r="AH6" s="109" t="s">
        <v>190</v>
      </c>
      <c r="AI6" s="408"/>
      <c r="AJ6" s="368"/>
      <c r="AK6" s="371"/>
      <c r="AL6" s="377"/>
      <c r="AM6" s="362"/>
      <c r="AN6" s="362"/>
      <c r="AO6" s="109" t="s">
        <v>179</v>
      </c>
      <c r="AP6" s="109" t="s">
        <v>190</v>
      </c>
      <c r="AQ6" s="408"/>
      <c r="AR6" s="368"/>
      <c r="AS6" s="371"/>
      <c r="AT6" s="377"/>
      <c r="AU6" s="362"/>
      <c r="AV6" s="362"/>
      <c r="AW6" s="109" t="s">
        <v>179</v>
      </c>
      <c r="AX6" s="109" t="s">
        <v>190</v>
      </c>
      <c r="AY6" s="408"/>
      <c r="AZ6" s="368"/>
      <c r="BA6" s="371"/>
      <c r="BB6" s="377"/>
      <c r="BC6" s="362"/>
      <c r="BD6" s="362"/>
      <c r="BE6" s="109" t="s">
        <v>179</v>
      </c>
      <c r="BF6" s="109" t="s">
        <v>190</v>
      </c>
      <c r="BG6" s="365"/>
      <c r="BH6" s="368"/>
      <c r="BI6" s="371"/>
      <c r="BJ6" s="377"/>
      <c r="BK6" s="362"/>
      <c r="BL6" s="362"/>
      <c r="BM6" s="109" t="s">
        <v>179</v>
      </c>
      <c r="BN6" s="109" t="s">
        <v>190</v>
      </c>
      <c r="BO6" s="408"/>
      <c r="BP6" s="194"/>
      <c r="BR6" s="3" t="s">
        <v>255</v>
      </c>
      <c r="BS6" s="3"/>
      <c r="BT6" s="3"/>
      <c r="BU6" s="3"/>
      <c r="BV6" s="3"/>
      <c r="BW6" s="3"/>
      <c r="BX6" s="3"/>
      <c r="BY6" s="3"/>
      <c r="BZ6" s="3"/>
    </row>
    <row r="7" spans="1:78" s="87" customFormat="1">
      <c r="B7" s="390">
        <v>1</v>
      </c>
      <c r="C7" s="419" t="s">
        <v>58</v>
      </c>
      <c r="D7" s="388">
        <f>BS8</f>
        <v>1169</v>
      </c>
      <c r="E7" s="245" t="s">
        <v>143</v>
      </c>
      <c r="F7" s="144">
        <v>612</v>
      </c>
      <c r="G7" s="152">
        <v>319</v>
      </c>
      <c r="H7" s="152">
        <v>30658080</v>
      </c>
      <c r="I7" s="153">
        <f>IFERROR(G7/$D$7,"-")</f>
        <v>0.27288280581693758</v>
      </c>
      <c r="J7" s="153">
        <f>IFERROR(G7/F7,"-")</f>
        <v>0.52124183006535951</v>
      </c>
      <c r="K7" s="180">
        <f>IFERROR(H7/G7,"-")</f>
        <v>96106.83385579937</v>
      </c>
      <c r="L7" s="388">
        <f>BT8</f>
        <v>3200</v>
      </c>
      <c r="M7" s="245" t="s">
        <v>143</v>
      </c>
      <c r="N7" s="144">
        <v>1723</v>
      </c>
      <c r="O7" s="152">
        <v>962</v>
      </c>
      <c r="P7" s="152">
        <v>96066010</v>
      </c>
      <c r="Q7" s="153">
        <f>IFERROR(O7/$L$7,"-")</f>
        <v>0.30062499999999998</v>
      </c>
      <c r="R7" s="153">
        <f>IFERROR(O7/N7,"-")</f>
        <v>0.5583284968078932</v>
      </c>
      <c r="S7" s="148">
        <f>IFERROR(P7/O7,"-")</f>
        <v>99860.71725571726</v>
      </c>
      <c r="T7" s="388">
        <f>BU8</f>
        <v>122918</v>
      </c>
      <c r="U7" s="245" t="s">
        <v>143</v>
      </c>
      <c r="V7" s="144">
        <v>61065</v>
      </c>
      <c r="W7" s="152">
        <v>35795</v>
      </c>
      <c r="X7" s="152">
        <v>2755862120</v>
      </c>
      <c r="Y7" s="153">
        <f>IFERROR(W7/$T$7,"-")</f>
        <v>0.29121040042955465</v>
      </c>
      <c r="Z7" s="153">
        <f>IFERROR(W7/V7,"-")</f>
        <v>0.58617866208138869</v>
      </c>
      <c r="AA7" s="152">
        <f>IFERROR(X7/W7,"-")</f>
        <v>76990.141639893845</v>
      </c>
      <c r="AB7" s="388">
        <f>BV8</f>
        <v>106112</v>
      </c>
      <c r="AC7" s="245" t="s">
        <v>143</v>
      </c>
      <c r="AD7" s="144">
        <v>56195</v>
      </c>
      <c r="AE7" s="152">
        <v>32739</v>
      </c>
      <c r="AF7" s="152">
        <v>2684784800</v>
      </c>
      <c r="AG7" s="153">
        <f>IFERROR(AE7/$AB$7,"-")</f>
        <v>0.30853249396863691</v>
      </c>
      <c r="AH7" s="153">
        <f>IFERROR(AE7/AD7,"-")</f>
        <v>0.58259631639825604</v>
      </c>
      <c r="AI7" s="148">
        <f>IFERROR(AF7/AE7,"-")</f>
        <v>82005.705733223367</v>
      </c>
      <c r="AJ7" s="388">
        <f>BW8</f>
        <v>76026</v>
      </c>
      <c r="AK7" s="245" t="s">
        <v>143</v>
      </c>
      <c r="AL7" s="144">
        <v>38684</v>
      </c>
      <c r="AM7" s="152">
        <v>21072</v>
      </c>
      <c r="AN7" s="152">
        <v>1815689290</v>
      </c>
      <c r="AO7" s="153">
        <f>IFERROR(AM7/$AJ$7,"-")</f>
        <v>0.27716833714781786</v>
      </c>
      <c r="AP7" s="153">
        <f>IFERROR(AM7/AL7,"-")</f>
        <v>0.54472133181677174</v>
      </c>
      <c r="AQ7" s="148">
        <f>IFERROR(AN7/AM7,"-")</f>
        <v>86165.96858390281</v>
      </c>
      <c r="AR7" s="388">
        <f>BX8</f>
        <v>36496</v>
      </c>
      <c r="AS7" s="245" t="s">
        <v>143</v>
      </c>
      <c r="AT7" s="144">
        <v>15971</v>
      </c>
      <c r="AU7" s="152">
        <v>8004</v>
      </c>
      <c r="AV7" s="152">
        <v>720689120</v>
      </c>
      <c r="AW7" s="153">
        <f>IFERROR(AU7/$AR$7,"-")</f>
        <v>0.21931170539237177</v>
      </c>
      <c r="AX7" s="153">
        <f>IFERROR(AU7/AT7,"-")</f>
        <v>0.50115834950848415</v>
      </c>
      <c r="AY7" s="152">
        <f>IFERROR(AV7/AU7,"-")</f>
        <v>90041.119440279857</v>
      </c>
      <c r="AZ7" s="388">
        <f>BY8</f>
        <v>13674</v>
      </c>
      <c r="BA7" s="245" t="s">
        <v>143</v>
      </c>
      <c r="BB7" s="144">
        <v>4505</v>
      </c>
      <c r="BC7" s="152">
        <v>2086</v>
      </c>
      <c r="BD7" s="152">
        <v>212404160</v>
      </c>
      <c r="BE7" s="153">
        <f>IFERROR(BC7/$AZ$7,"-")</f>
        <v>0.15255228901565013</v>
      </c>
      <c r="BF7" s="153">
        <f>IFERROR(BC7/BB7,"-")</f>
        <v>0.46304106548279689</v>
      </c>
      <c r="BG7" s="180">
        <f>IFERROR(BD7/BC7,"-")</f>
        <v>101823.66251198466</v>
      </c>
      <c r="BH7" s="388">
        <f>BZ8</f>
        <v>359595</v>
      </c>
      <c r="BI7" s="245" t="s">
        <v>143</v>
      </c>
      <c r="BJ7" s="144">
        <f>SUM(F7,N7,V7,AD7,AL7,AT7,BB7)</f>
        <v>178755</v>
      </c>
      <c r="BK7" s="152">
        <f t="shared" ref="BK7:BK70" si="0">SUM(G7,O7,W7,AE7,AM7,AU7,BC7)</f>
        <v>100977</v>
      </c>
      <c r="BL7" s="152">
        <f t="shared" ref="BL7:BL70" si="1">SUM(H7,P7,X7,AF7,AN7,AV7,BD7)</f>
        <v>8316153580</v>
      </c>
      <c r="BM7" s="153">
        <f>IFERROR(BK7/$BH$7,"-")</f>
        <v>0.28080757518875399</v>
      </c>
      <c r="BN7" s="153">
        <f>IFERROR(BK7/BJ7,"-")</f>
        <v>0.56489049257363433</v>
      </c>
      <c r="BO7" s="152">
        <f>IFERROR(BL7/BK7,"-")</f>
        <v>82356.908801014099</v>
      </c>
      <c r="BP7" s="218"/>
      <c r="BR7" s="227"/>
      <c r="BS7" s="228" t="s">
        <v>256</v>
      </c>
      <c r="BT7" s="228" t="s">
        <v>257</v>
      </c>
      <c r="BU7" s="228" t="s">
        <v>258</v>
      </c>
      <c r="BV7" s="228" t="s">
        <v>259</v>
      </c>
      <c r="BW7" s="228" t="s">
        <v>260</v>
      </c>
      <c r="BX7" s="228" t="s">
        <v>261</v>
      </c>
      <c r="BY7" s="228" t="s">
        <v>262</v>
      </c>
      <c r="BZ7" s="222" t="s">
        <v>187</v>
      </c>
    </row>
    <row r="8" spans="1:78" s="87" customFormat="1" ht="13.5" customHeight="1">
      <c r="B8" s="390"/>
      <c r="C8" s="420"/>
      <c r="D8" s="380"/>
      <c r="E8" s="246" t="s">
        <v>192</v>
      </c>
      <c r="F8" s="145">
        <v>491</v>
      </c>
      <c r="G8" s="154">
        <v>265</v>
      </c>
      <c r="H8" s="154">
        <v>22849750</v>
      </c>
      <c r="I8" s="155">
        <f t="shared" ref="I8:I17" si="2">IFERROR(G8/$D$7,"-")</f>
        <v>0.22668947818648416</v>
      </c>
      <c r="J8" s="155">
        <f t="shared" ref="J8:J71" si="3">IFERROR(G8/F8,"-")</f>
        <v>0.53971486761710796</v>
      </c>
      <c r="K8" s="181">
        <f t="shared" ref="K8:K71" si="4">IFERROR(H8/G8,"-")</f>
        <v>86225.471698113208</v>
      </c>
      <c r="L8" s="380"/>
      <c r="M8" s="246" t="s">
        <v>192</v>
      </c>
      <c r="N8" s="145">
        <v>1367</v>
      </c>
      <c r="O8" s="154">
        <v>757</v>
      </c>
      <c r="P8" s="154">
        <v>74080400</v>
      </c>
      <c r="Q8" s="155">
        <f>IFERROR(O8/$L$7,"-")</f>
        <v>0.23656250000000001</v>
      </c>
      <c r="R8" s="155">
        <f t="shared" ref="R8:R71" si="5">IFERROR(O8/N8,"-")</f>
        <v>0.55376737381126551</v>
      </c>
      <c r="S8" s="149">
        <f t="shared" ref="S8:S71" si="6">IFERROR(P8/O8,"-")</f>
        <v>97860.50198150595</v>
      </c>
      <c r="T8" s="380"/>
      <c r="U8" s="246" t="s">
        <v>192</v>
      </c>
      <c r="V8" s="145">
        <v>57351</v>
      </c>
      <c r="W8" s="154">
        <v>34059</v>
      </c>
      <c r="X8" s="154">
        <v>2549468790</v>
      </c>
      <c r="Y8" s="155">
        <f t="shared" ref="Y8:Y17" si="7">IFERROR(W8/$T$7,"-")</f>
        <v>0.27708716380025711</v>
      </c>
      <c r="Z8" s="155">
        <f t="shared" ref="Z8:Z71" si="8">IFERROR(W8/V8,"-")</f>
        <v>0.59386933096197103</v>
      </c>
      <c r="AA8" s="154">
        <f t="shared" ref="AA8:AA71" si="9">IFERROR(X8/W8,"-")</f>
        <v>74854.481634810189</v>
      </c>
      <c r="AB8" s="380"/>
      <c r="AC8" s="246" t="s">
        <v>192</v>
      </c>
      <c r="AD8" s="145">
        <v>50499</v>
      </c>
      <c r="AE8" s="154">
        <v>29842</v>
      </c>
      <c r="AF8" s="154">
        <v>2399583390</v>
      </c>
      <c r="AG8" s="155">
        <f t="shared" ref="AG8:AG17" si="10">IFERROR(AE8/$AB$7,"-")</f>
        <v>0.28123115199034981</v>
      </c>
      <c r="AH8" s="155">
        <f t="shared" ref="AH8:AH71" si="11">IFERROR(AE8/AD8,"-")</f>
        <v>0.59094239489890887</v>
      </c>
      <c r="AI8" s="149">
        <f t="shared" ref="AI8:AI71" si="12">IFERROR(AF8/AE8,"-")</f>
        <v>80409.603578848604</v>
      </c>
      <c r="AJ8" s="380"/>
      <c r="AK8" s="246" t="s">
        <v>192</v>
      </c>
      <c r="AL8" s="145">
        <v>32413</v>
      </c>
      <c r="AM8" s="154">
        <v>17551</v>
      </c>
      <c r="AN8" s="154">
        <v>1430498720</v>
      </c>
      <c r="AO8" s="155">
        <f t="shared" ref="AO8:AO17" si="13">IFERROR(AM8/$AJ$7,"-")</f>
        <v>0.23085523373582723</v>
      </c>
      <c r="AP8" s="155">
        <f t="shared" ref="AP8:AP71" si="14">IFERROR(AM8/AL8,"-")</f>
        <v>0.54148027026193191</v>
      </c>
      <c r="AQ8" s="149">
        <f t="shared" ref="AQ8:AQ71" si="15">IFERROR(AN8/AM8,"-")</f>
        <v>81505.254401458602</v>
      </c>
      <c r="AR8" s="380"/>
      <c r="AS8" s="246" t="s">
        <v>192</v>
      </c>
      <c r="AT8" s="145">
        <v>12143</v>
      </c>
      <c r="AU8" s="154">
        <v>6010</v>
      </c>
      <c r="AV8" s="154">
        <v>513963090</v>
      </c>
      <c r="AW8" s="155">
        <f t="shared" ref="AW8:AW17" si="16">IFERROR(AU8/$AR$7,"-")</f>
        <v>0.16467558088557649</v>
      </c>
      <c r="AX8" s="155">
        <f t="shared" ref="AX8:AX71" si="17">IFERROR(AU8/AT8,"-")</f>
        <v>0.49493535370172115</v>
      </c>
      <c r="AY8" s="154">
        <f t="shared" ref="AY8:AY71" si="18">IFERROR(AV8/AU8,"-")</f>
        <v>85517.985024958398</v>
      </c>
      <c r="AZ8" s="380"/>
      <c r="BA8" s="246" t="s">
        <v>192</v>
      </c>
      <c r="BB8" s="145">
        <v>2882</v>
      </c>
      <c r="BC8" s="154">
        <v>1333</v>
      </c>
      <c r="BD8" s="154">
        <v>127378260</v>
      </c>
      <c r="BE8" s="155">
        <f t="shared" ref="BE8:BE17" si="19">IFERROR(BC8/$AZ$7,"-")</f>
        <v>9.7484276729559755E-2</v>
      </c>
      <c r="BF8" s="155">
        <f t="shared" ref="BF8:BF71" si="20">IFERROR(BC8/BB8,"-")</f>
        <v>0.46252602359472589</v>
      </c>
      <c r="BG8" s="181">
        <f t="shared" ref="BG8:BG71" si="21">IFERROR(BD8/BC8,"-")</f>
        <v>95557.584396099031</v>
      </c>
      <c r="BH8" s="380"/>
      <c r="BI8" s="246" t="s">
        <v>192</v>
      </c>
      <c r="BJ8" s="145">
        <f t="shared" ref="BJ8:BJ71" si="22">SUM(F8,N8,V8,AD8,AL8,AT8,BB8)</f>
        <v>157146</v>
      </c>
      <c r="BK8" s="154">
        <f t="shared" si="0"/>
        <v>89817</v>
      </c>
      <c r="BL8" s="154">
        <f t="shared" si="1"/>
        <v>7117822400</v>
      </c>
      <c r="BM8" s="155">
        <f>IFERROR(BK8/$BH$7,"-")</f>
        <v>0.24977266091019062</v>
      </c>
      <c r="BN8" s="155">
        <f>IFERROR(BK8/BJ8,"-")</f>
        <v>0.57155129624680234</v>
      </c>
      <c r="BO8" s="154">
        <f>IFERROR(BL8/BK8,"-")</f>
        <v>79248.053263858732</v>
      </c>
      <c r="BP8" s="218"/>
      <c r="BR8" s="229" t="s">
        <v>58</v>
      </c>
      <c r="BS8" s="122">
        <v>1169</v>
      </c>
      <c r="BT8" s="122">
        <v>3200</v>
      </c>
      <c r="BU8" s="122">
        <v>122918</v>
      </c>
      <c r="BV8" s="122">
        <v>106112</v>
      </c>
      <c r="BW8" s="122">
        <v>76026</v>
      </c>
      <c r="BX8" s="122">
        <v>36496</v>
      </c>
      <c r="BY8" s="122">
        <v>13674</v>
      </c>
      <c r="BZ8" s="122">
        <f>市区町村別_歯科医療費!D6</f>
        <v>359595</v>
      </c>
    </row>
    <row r="9" spans="1:78" s="87" customFormat="1" ht="13.5" customHeight="1">
      <c r="B9" s="390"/>
      <c r="C9" s="420"/>
      <c r="D9" s="380"/>
      <c r="E9" s="246" t="s">
        <v>142</v>
      </c>
      <c r="F9" s="145">
        <v>735</v>
      </c>
      <c r="G9" s="154">
        <v>379</v>
      </c>
      <c r="H9" s="154">
        <v>39498110</v>
      </c>
      <c r="I9" s="155">
        <f t="shared" si="2"/>
        <v>0.32420872540633022</v>
      </c>
      <c r="J9" s="155">
        <f t="shared" si="3"/>
        <v>0.5156462585034014</v>
      </c>
      <c r="K9" s="181">
        <f t="shared" si="4"/>
        <v>104216.64907651715</v>
      </c>
      <c r="L9" s="380"/>
      <c r="M9" s="246" t="s">
        <v>142</v>
      </c>
      <c r="N9" s="145">
        <v>2080</v>
      </c>
      <c r="O9" s="154">
        <v>1142</v>
      </c>
      <c r="P9" s="154">
        <v>113635070</v>
      </c>
      <c r="Q9" s="155">
        <f t="shared" ref="Q9:Q17" si="23">IFERROR(O9/$L$7,"-")</f>
        <v>0.356875</v>
      </c>
      <c r="R9" s="155">
        <f>IFERROR(O9/N9,"-")</f>
        <v>0.54903846153846159</v>
      </c>
      <c r="S9" s="149">
        <f t="shared" si="6"/>
        <v>99505.315236427326</v>
      </c>
      <c r="T9" s="380"/>
      <c r="U9" s="246" t="s">
        <v>142</v>
      </c>
      <c r="V9" s="145">
        <v>75741</v>
      </c>
      <c r="W9" s="154">
        <v>43313</v>
      </c>
      <c r="X9" s="154">
        <v>3296164790</v>
      </c>
      <c r="Y9" s="155">
        <f t="shared" si="7"/>
        <v>0.35237312679998045</v>
      </c>
      <c r="Z9" s="155">
        <f t="shared" si="8"/>
        <v>0.57185672225082851</v>
      </c>
      <c r="AA9" s="154">
        <f t="shared" si="9"/>
        <v>76101.050262046032</v>
      </c>
      <c r="AB9" s="380"/>
      <c r="AC9" s="246" t="s">
        <v>142</v>
      </c>
      <c r="AD9" s="145">
        <v>71330</v>
      </c>
      <c r="AE9" s="154">
        <v>40916</v>
      </c>
      <c r="AF9" s="154">
        <v>3375332940</v>
      </c>
      <c r="AG9" s="155">
        <f t="shared" si="10"/>
        <v>0.38559258142340169</v>
      </c>
      <c r="AH9" s="155">
        <f t="shared" si="11"/>
        <v>0.57361558951352865</v>
      </c>
      <c r="AI9" s="149">
        <f t="shared" si="12"/>
        <v>82494.206178512075</v>
      </c>
      <c r="AJ9" s="380"/>
      <c r="AK9" s="246" t="s">
        <v>142</v>
      </c>
      <c r="AL9" s="145">
        <v>52878</v>
      </c>
      <c r="AM9" s="154">
        <v>28288</v>
      </c>
      <c r="AN9" s="154">
        <v>2460320580</v>
      </c>
      <c r="AO9" s="155">
        <f t="shared" si="13"/>
        <v>0.37208323468287163</v>
      </c>
      <c r="AP9" s="155">
        <f t="shared" si="14"/>
        <v>0.53496728318015052</v>
      </c>
      <c r="AQ9" s="149">
        <f t="shared" si="15"/>
        <v>86974.002403846156</v>
      </c>
      <c r="AR9" s="380"/>
      <c r="AS9" s="246" t="s">
        <v>142</v>
      </c>
      <c r="AT9" s="145">
        <v>24207</v>
      </c>
      <c r="AU9" s="154">
        <v>12086</v>
      </c>
      <c r="AV9" s="154">
        <v>1140053840</v>
      </c>
      <c r="AW9" s="155">
        <f t="shared" si="16"/>
        <v>0.33115957913195965</v>
      </c>
      <c r="AX9" s="155">
        <f t="shared" si="17"/>
        <v>0.49927706861651588</v>
      </c>
      <c r="AY9" s="154">
        <f t="shared" si="18"/>
        <v>94328.465993711739</v>
      </c>
      <c r="AZ9" s="380"/>
      <c r="BA9" s="246" t="s">
        <v>142</v>
      </c>
      <c r="BB9" s="145">
        <v>7901</v>
      </c>
      <c r="BC9" s="154">
        <v>3712</v>
      </c>
      <c r="BD9" s="154">
        <v>391277130</v>
      </c>
      <c r="BE9" s="155">
        <f t="shared" si="19"/>
        <v>0.27146409243820391</v>
      </c>
      <c r="BF9" s="155">
        <f t="shared" si="20"/>
        <v>0.46981394760156941</v>
      </c>
      <c r="BG9" s="181">
        <f t="shared" si="21"/>
        <v>105408.70959051725</v>
      </c>
      <c r="BH9" s="380"/>
      <c r="BI9" s="246" t="s">
        <v>142</v>
      </c>
      <c r="BJ9" s="145">
        <f t="shared" si="22"/>
        <v>234872</v>
      </c>
      <c r="BK9" s="154">
        <f t="shared" si="0"/>
        <v>129836</v>
      </c>
      <c r="BL9" s="154">
        <f t="shared" si="1"/>
        <v>10816282460</v>
      </c>
      <c r="BM9" s="155">
        <f t="shared" ref="BM9:BM17" si="24">IFERROR(BK9/$BH$7,"-")</f>
        <v>0.36106175002433294</v>
      </c>
      <c r="BN9" s="155">
        <f t="shared" ref="BN9:BN71" si="25">IFERROR(BK9/BJ9,"-")</f>
        <v>0.5527947137164072</v>
      </c>
      <c r="BO9" s="154">
        <f t="shared" ref="BO9:BO71" si="26">IFERROR(BL9/BK9,"-")</f>
        <v>83307.268092054597</v>
      </c>
      <c r="BP9" s="218"/>
      <c r="BR9" s="229" t="s">
        <v>77</v>
      </c>
      <c r="BS9" s="122">
        <v>29</v>
      </c>
      <c r="BT9" s="122">
        <v>131</v>
      </c>
      <c r="BU9" s="122">
        <v>4545</v>
      </c>
      <c r="BV9" s="122">
        <v>3895</v>
      </c>
      <c r="BW9" s="122">
        <v>2996</v>
      </c>
      <c r="BX9" s="122">
        <v>1462</v>
      </c>
      <c r="BY9" s="122">
        <v>529</v>
      </c>
      <c r="BZ9" s="122">
        <f>市区町村別_歯科医療費!D7</f>
        <v>13587</v>
      </c>
    </row>
    <row r="10" spans="1:78" s="87" customFormat="1" ht="13.5" customHeight="1">
      <c r="B10" s="390"/>
      <c r="C10" s="420"/>
      <c r="D10" s="380"/>
      <c r="E10" s="247" t="s">
        <v>151</v>
      </c>
      <c r="F10" s="145">
        <v>330</v>
      </c>
      <c r="G10" s="154">
        <v>171</v>
      </c>
      <c r="H10" s="154">
        <v>15169530</v>
      </c>
      <c r="I10" s="155">
        <f t="shared" si="2"/>
        <v>0.14627887082976904</v>
      </c>
      <c r="J10" s="155">
        <f t="shared" si="3"/>
        <v>0.51818181818181819</v>
      </c>
      <c r="K10" s="181">
        <f t="shared" si="4"/>
        <v>88710.701754385969</v>
      </c>
      <c r="L10" s="380"/>
      <c r="M10" s="247" t="s">
        <v>151</v>
      </c>
      <c r="N10" s="145">
        <v>1036</v>
      </c>
      <c r="O10" s="154">
        <v>579</v>
      </c>
      <c r="P10" s="154">
        <v>58003390</v>
      </c>
      <c r="Q10" s="155">
        <f t="shared" si="23"/>
        <v>0.1809375</v>
      </c>
      <c r="R10" s="155">
        <f t="shared" si="5"/>
        <v>0.55888030888030893</v>
      </c>
      <c r="S10" s="149">
        <f t="shared" si="6"/>
        <v>100178.56649395509</v>
      </c>
      <c r="T10" s="380"/>
      <c r="U10" s="247" t="s">
        <v>151</v>
      </c>
      <c r="V10" s="145">
        <v>27928</v>
      </c>
      <c r="W10" s="154">
        <v>16566</v>
      </c>
      <c r="X10" s="154">
        <v>1294516320</v>
      </c>
      <c r="Y10" s="155">
        <f t="shared" si="7"/>
        <v>0.13477277534616575</v>
      </c>
      <c r="Z10" s="155">
        <f t="shared" si="8"/>
        <v>0.59316814666284734</v>
      </c>
      <c r="AA10" s="154">
        <f t="shared" si="9"/>
        <v>78142.962694675836</v>
      </c>
      <c r="AB10" s="380"/>
      <c r="AC10" s="247" t="s">
        <v>151</v>
      </c>
      <c r="AD10" s="145">
        <v>28887</v>
      </c>
      <c r="AE10" s="154">
        <v>17210</v>
      </c>
      <c r="AF10" s="154">
        <v>1443192940</v>
      </c>
      <c r="AG10" s="155">
        <f t="shared" si="10"/>
        <v>0.16218712303980701</v>
      </c>
      <c r="AH10" s="155">
        <f t="shared" si="11"/>
        <v>0.5957697234049919</v>
      </c>
      <c r="AI10" s="149">
        <f t="shared" si="12"/>
        <v>83857.811737362004</v>
      </c>
      <c r="AJ10" s="380"/>
      <c r="AK10" s="247" t="s">
        <v>151</v>
      </c>
      <c r="AL10" s="145">
        <v>22823</v>
      </c>
      <c r="AM10" s="154">
        <v>12611</v>
      </c>
      <c r="AN10" s="154">
        <v>1091344650</v>
      </c>
      <c r="AO10" s="155">
        <f t="shared" si="13"/>
        <v>0.16587746297319339</v>
      </c>
      <c r="AP10" s="155">
        <f t="shared" si="14"/>
        <v>0.55255663146825573</v>
      </c>
      <c r="AQ10" s="149">
        <f t="shared" si="15"/>
        <v>86539.104749821578</v>
      </c>
      <c r="AR10" s="380"/>
      <c r="AS10" s="247" t="s">
        <v>151</v>
      </c>
      <c r="AT10" s="145">
        <v>10930</v>
      </c>
      <c r="AU10" s="154">
        <v>5645</v>
      </c>
      <c r="AV10" s="154">
        <v>538887390</v>
      </c>
      <c r="AW10" s="155">
        <f t="shared" si="16"/>
        <v>0.15467448487505481</v>
      </c>
      <c r="AX10" s="155">
        <f t="shared" si="17"/>
        <v>0.51646843549862764</v>
      </c>
      <c r="AY10" s="154">
        <f t="shared" si="18"/>
        <v>95462.779450841452</v>
      </c>
      <c r="AZ10" s="380"/>
      <c r="BA10" s="247" t="s">
        <v>151</v>
      </c>
      <c r="BB10" s="145">
        <v>3585</v>
      </c>
      <c r="BC10" s="154">
        <v>1718</v>
      </c>
      <c r="BD10" s="154">
        <v>180660680</v>
      </c>
      <c r="BE10" s="155">
        <f t="shared" si="19"/>
        <v>0.12563990054117302</v>
      </c>
      <c r="BF10" s="155">
        <f t="shared" si="20"/>
        <v>0.47921896792189678</v>
      </c>
      <c r="BG10" s="181">
        <f t="shared" si="21"/>
        <v>105157.55529685681</v>
      </c>
      <c r="BH10" s="380"/>
      <c r="BI10" s="247" t="s">
        <v>151</v>
      </c>
      <c r="BJ10" s="145">
        <f t="shared" si="22"/>
        <v>95519</v>
      </c>
      <c r="BK10" s="154">
        <f t="shared" si="0"/>
        <v>54500</v>
      </c>
      <c r="BL10" s="154">
        <f t="shared" si="1"/>
        <v>4621774900</v>
      </c>
      <c r="BM10" s="155">
        <f t="shared" si="24"/>
        <v>0.15155939320624592</v>
      </c>
      <c r="BN10" s="155">
        <f t="shared" si="25"/>
        <v>0.57056711230226442</v>
      </c>
      <c r="BO10" s="154">
        <f t="shared" si="26"/>
        <v>84803.209174311924</v>
      </c>
      <c r="BP10" s="218"/>
      <c r="BR10" s="229" t="s">
        <v>78</v>
      </c>
      <c r="BS10" s="122">
        <v>25</v>
      </c>
      <c r="BT10" s="122">
        <v>100</v>
      </c>
      <c r="BU10" s="122">
        <v>2840</v>
      </c>
      <c r="BV10" s="122">
        <v>2414</v>
      </c>
      <c r="BW10" s="122">
        <v>1896</v>
      </c>
      <c r="BX10" s="122">
        <v>920</v>
      </c>
      <c r="BY10" s="122">
        <v>339</v>
      </c>
      <c r="BZ10" s="122">
        <f>市区町村別_歯科医療費!D8</f>
        <v>8534</v>
      </c>
    </row>
    <row r="11" spans="1:78" s="87" customFormat="1" ht="13.5" customHeight="1">
      <c r="B11" s="390"/>
      <c r="C11" s="420"/>
      <c r="D11" s="380"/>
      <c r="E11" s="247" t="s">
        <v>170</v>
      </c>
      <c r="F11" s="145">
        <v>367</v>
      </c>
      <c r="G11" s="154">
        <v>193</v>
      </c>
      <c r="H11" s="154">
        <v>20708280</v>
      </c>
      <c r="I11" s="155">
        <f t="shared" si="2"/>
        <v>0.16509837467921301</v>
      </c>
      <c r="J11" s="155">
        <f t="shared" si="3"/>
        <v>0.52588555858310626</v>
      </c>
      <c r="K11" s="181">
        <f t="shared" si="4"/>
        <v>107296.78756476684</v>
      </c>
      <c r="L11" s="380"/>
      <c r="M11" s="247" t="s">
        <v>170</v>
      </c>
      <c r="N11" s="145">
        <v>1214</v>
      </c>
      <c r="O11" s="154">
        <v>683</v>
      </c>
      <c r="P11" s="154">
        <v>72291650</v>
      </c>
      <c r="Q11" s="155">
        <f t="shared" si="23"/>
        <v>0.2134375</v>
      </c>
      <c r="R11" s="155">
        <f t="shared" si="5"/>
        <v>0.56260296540362442</v>
      </c>
      <c r="S11" s="149">
        <f>IFERROR(P11/O11,"-")</f>
        <v>105844.28989751099</v>
      </c>
      <c r="T11" s="380"/>
      <c r="U11" s="247" t="s">
        <v>170</v>
      </c>
      <c r="V11" s="145">
        <v>29388</v>
      </c>
      <c r="W11" s="154">
        <v>17659</v>
      </c>
      <c r="X11" s="154">
        <v>1417925670</v>
      </c>
      <c r="Y11" s="155">
        <f t="shared" si="7"/>
        <v>0.14366488227924307</v>
      </c>
      <c r="Z11" s="155">
        <f t="shared" si="8"/>
        <v>0.60089152034844151</v>
      </c>
      <c r="AA11" s="154">
        <f t="shared" si="9"/>
        <v>80294.78849311966</v>
      </c>
      <c r="AB11" s="380"/>
      <c r="AC11" s="247" t="s">
        <v>170</v>
      </c>
      <c r="AD11" s="145">
        <v>31623</v>
      </c>
      <c r="AE11" s="154">
        <v>18813</v>
      </c>
      <c r="AF11" s="154">
        <v>1620046890</v>
      </c>
      <c r="AG11" s="155">
        <f t="shared" si="10"/>
        <v>0.17729380277442702</v>
      </c>
      <c r="AH11" s="155">
        <f t="shared" si="11"/>
        <v>0.59491509344464477</v>
      </c>
      <c r="AI11" s="149">
        <f t="shared" si="12"/>
        <v>86113.160580449694</v>
      </c>
      <c r="AJ11" s="380"/>
      <c r="AK11" s="247" t="s">
        <v>170</v>
      </c>
      <c r="AL11" s="145">
        <v>24796</v>
      </c>
      <c r="AM11" s="154">
        <v>13946</v>
      </c>
      <c r="AN11" s="154">
        <v>1283720030</v>
      </c>
      <c r="AO11" s="155">
        <f t="shared" si="13"/>
        <v>0.18343724515297399</v>
      </c>
      <c r="AP11" s="155">
        <f t="shared" si="14"/>
        <v>0.56242942410066143</v>
      </c>
      <c r="AQ11" s="149">
        <f t="shared" si="15"/>
        <v>92049.335293274053</v>
      </c>
      <c r="AR11" s="380"/>
      <c r="AS11" s="247" t="s">
        <v>170</v>
      </c>
      <c r="AT11" s="145">
        <v>11412</v>
      </c>
      <c r="AU11" s="154">
        <v>5960</v>
      </c>
      <c r="AV11" s="154">
        <v>594056170</v>
      </c>
      <c r="AW11" s="155">
        <f t="shared" si="16"/>
        <v>0.16330556773345023</v>
      </c>
      <c r="AX11" s="155">
        <f t="shared" si="17"/>
        <v>0.52225727304591663</v>
      </c>
      <c r="AY11" s="154">
        <f t="shared" si="18"/>
        <v>99673.854026845642</v>
      </c>
      <c r="AZ11" s="380"/>
      <c r="BA11" s="247" t="s">
        <v>170</v>
      </c>
      <c r="BB11" s="145">
        <v>3830</v>
      </c>
      <c r="BC11" s="154">
        <v>1837</v>
      </c>
      <c r="BD11" s="154">
        <v>194710960</v>
      </c>
      <c r="BE11" s="155">
        <f t="shared" si="19"/>
        <v>0.13434254790112624</v>
      </c>
      <c r="BF11" s="155">
        <f t="shared" si="20"/>
        <v>0.4796344647519582</v>
      </c>
      <c r="BG11" s="181">
        <f t="shared" si="21"/>
        <v>105993.99020141535</v>
      </c>
      <c r="BH11" s="380"/>
      <c r="BI11" s="247" t="s">
        <v>170</v>
      </c>
      <c r="BJ11" s="145">
        <f t="shared" si="22"/>
        <v>102630</v>
      </c>
      <c r="BK11" s="154">
        <f t="shared" si="0"/>
        <v>59091</v>
      </c>
      <c r="BL11" s="154">
        <f t="shared" si="1"/>
        <v>5203459650</v>
      </c>
      <c r="BM11" s="155">
        <f t="shared" si="24"/>
        <v>0.16432653401743627</v>
      </c>
      <c r="BN11" s="155">
        <f t="shared" si="25"/>
        <v>0.57576731949722304</v>
      </c>
      <c r="BO11" s="154">
        <f t="shared" si="26"/>
        <v>88058.412448596238</v>
      </c>
      <c r="BP11" s="218"/>
      <c r="BR11" s="229" t="s">
        <v>79</v>
      </c>
      <c r="BS11" s="122">
        <v>36</v>
      </c>
      <c r="BT11" s="122">
        <v>82</v>
      </c>
      <c r="BU11" s="122">
        <v>3314</v>
      </c>
      <c r="BV11" s="122">
        <v>2988</v>
      </c>
      <c r="BW11" s="122">
        <v>2058</v>
      </c>
      <c r="BX11" s="122">
        <v>952</v>
      </c>
      <c r="BY11" s="122">
        <v>362</v>
      </c>
      <c r="BZ11" s="122">
        <f>市区町村別_歯科医療費!D9</f>
        <v>9792</v>
      </c>
    </row>
    <row r="12" spans="1:78" s="87" customFormat="1">
      <c r="B12" s="390"/>
      <c r="C12" s="420"/>
      <c r="D12" s="380"/>
      <c r="E12" s="247" t="s">
        <v>171</v>
      </c>
      <c r="F12" s="145">
        <v>222</v>
      </c>
      <c r="G12" s="154">
        <v>103</v>
      </c>
      <c r="H12" s="154">
        <v>8853410</v>
      </c>
      <c r="I12" s="155">
        <f t="shared" si="2"/>
        <v>8.8109495295124032E-2</v>
      </c>
      <c r="J12" s="155">
        <f t="shared" si="3"/>
        <v>0.46396396396396394</v>
      </c>
      <c r="K12" s="181">
        <f t="shared" si="4"/>
        <v>85955.436893203878</v>
      </c>
      <c r="L12" s="380"/>
      <c r="M12" s="247" t="s">
        <v>171</v>
      </c>
      <c r="N12" s="145">
        <v>708</v>
      </c>
      <c r="O12" s="154">
        <v>385</v>
      </c>
      <c r="P12" s="154">
        <v>36955040</v>
      </c>
      <c r="Q12" s="155">
        <f t="shared" si="23"/>
        <v>0.1203125</v>
      </c>
      <c r="R12" s="155">
        <f t="shared" si="5"/>
        <v>0.54378531073446323</v>
      </c>
      <c r="S12" s="149">
        <f t="shared" si="6"/>
        <v>95987.116883116876</v>
      </c>
      <c r="T12" s="380"/>
      <c r="U12" s="247" t="s">
        <v>171</v>
      </c>
      <c r="V12" s="145">
        <v>16202</v>
      </c>
      <c r="W12" s="154">
        <v>9963</v>
      </c>
      <c r="X12" s="154">
        <v>777986730</v>
      </c>
      <c r="Y12" s="155">
        <f t="shared" si="7"/>
        <v>8.1054036024016007E-2</v>
      </c>
      <c r="Z12" s="155">
        <f t="shared" si="8"/>
        <v>0.61492408344648808</v>
      </c>
      <c r="AA12" s="154">
        <f t="shared" si="9"/>
        <v>78087.597109304421</v>
      </c>
      <c r="AB12" s="380"/>
      <c r="AC12" s="247" t="s">
        <v>171</v>
      </c>
      <c r="AD12" s="145">
        <v>16167</v>
      </c>
      <c r="AE12" s="154">
        <v>9903</v>
      </c>
      <c r="AF12" s="154">
        <v>812722920</v>
      </c>
      <c r="AG12" s="155">
        <f t="shared" si="10"/>
        <v>9.3325919782870928E-2</v>
      </c>
      <c r="AH12" s="155">
        <f t="shared" si="11"/>
        <v>0.61254407125626276</v>
      </c>
      <c r="AI12" s="149">
        <f t="shared" si="12"/>
        <v>82068.355043926087</v>
      </c>
      <c r="AJ12" s="380"/>
      <c r="AK12" s="247" t="s">
        <v>171</v>
      </c>
      <c r="AL12" s="145">
        <v>10984</v>
      </c>
      <c r="AM12" s="154">
        <v>6256</v>
      </c>
      <c r="AN12" s="154">
        <v>522703860</v>
      </c>
      <c r="AO12" s="155">
        <f t="shared" si="13"/>
        <v>8.2287638439481225E-2</v>
      </c>
      <c r="AP12" s="155">
        <f t="shared" si="14"/>
        <v>0.56955571740713762</v>
      </c>
      <c r="AQ12" s="149">
        <f t="shared" si="15"/>
        <v>83552.407289002556</v>
      </c>
      <c r="AR12" s="380"/>
      <c r="AS12" s="247" t="s">
        <v>171</v>
      </c>
      <c r="AT12" s="145">
        <v>4258</v>
      </c>
      <c r="AU12" s="154">
        <v>2239</v>
      </c>
      <c r="AV12" s="154">
        <v>191946080</v>
      </c>
      <c r="AW12" s="155">
        <f t="shared" si="16"/>
        <v>6.1349188952213939E-2</v>
      </c>
      <c r="AX12" s="155">
        <f t="shared" si="17"/>
        <v>0.5258337247534054</v>
      </c>
      <c r="AY12" s="154">
        <f t="shared" si="18"/>
        <v>85728.4859312193</v>
      </c>
      <c r="AZ12" s="380"/>
      <c r="BA12" s="247" t="s">
        <v>171</v>
      </c>
      <c r="BB12" s="145">
        <v>1098</v>
      </c>
      <c r="BC12" s="154">
        <v>549</v>
      </c>
      <c r="BD12" s="154">
        <v>58524310</v>
      </c>
      <c r="BE12" s="155">
        <f t="shared" si="19"/>
        <v>4.0149188240456338E-2</v>
      </c>
      <c r="BF12" s="155">
        <f t="shared" si="20"/>
        <v>0.5</v>
      </c>
      <c r="BG12" s="181">
        <f t="shared" si="21"/>
        <v>106601.65755919855</v>
      </c>
      <c r="BH12" s="380"/>
      <c r="BI12" s="247" t="s">
        <v>171</v>
      </c>
      <c r="BJ12" s="145">
        <f t="shared" si="22"/>
        <v>49639</v>
      </c>
      <c r="BK12" s="154">
        <f t="shared" si="0"/>
        <v>29398</v>
      </c>
      <c r="BL12" s="154">
        <f t="shared" si="1"/>
        <v>2409692350</v>
      </c>
      <c r="BM12" s="155">
        <f t="shared" si="24"/>
        <v>8.1753083329857201E-2</v>
      </c>
      <c r="BN12" s="155">
        <f t="shared" si="25"/>
        <v>0.5922359435121578</v>
      </c>
      <c r="BO12" s="154">
        <f t="shared" si="26"/>
        <v>81967.900877610722</v>
      </c>
      <c r="BP12" s="218"/>
      <c r="BR12" s="229" t="s">
        <v>80</v>
      </c>
      <c r="BS12" s="122">
        <v>25</v>
      </c>
      <c r="BT12" s="122">
        <v>62</v>
      </c>
      <c r="BU12" s="122">
        <v>2951</v>
      </c>
      <c r="BV12" s="122">
        <v>2455</v>
      </c>
      <c r="BW12" s="122">
        <v>1745</v>
      </c>
      <c r="BX12" s="122">
        <v>872</v>
      </c>
      <c r="BY12" s="122">
        <v>364</v>
      </c>
      <c r="BZ12" s="122">
        <f>市区町村別_歯科医療費!D10</f>
        <v>8474</v>
      </c>
    </row>
    <row r="13" spans="1:78" s="87" customFormat="1">
      <c r="B13" s="390"/>
      <c r="C13" s="420"/>
      <c r="D13" s="380"/>
      <c r="E13" s="247" t="s">
        <v>172</v>
      </c>
      <c r="F13" s="145">
        <v>236</v>
      </c>
      <c r="G13" s="154">
        <v>111</v>
      </c>
      <c r="H13" s="154">
        <v>9961120</v>
      </c>
      <c r="I13" s="155">
        <f t="shared" si="2"/>
        <v>9.4952951240376393E-2</v>
      </c>
      <c r="J13" s="155">
        <f t="shared" si="3"/>
        <v>0.47033898305084748</v>
      </c>
      <c r="K13" s="181">
        <f t="shared" si="4"/>
        <v>89739.819819819822</v>
      </c>
      <c r="L13" s="380"/>
      <c r="M13" s="247" t="s">
        <v>172</v>
      </c>
      <c r="N13" s="145">
        <v>724</v>
      </c>
      <c r="O13" s="154">
        <v>370</v>
      </c>
      <c r="P13" s="154">
        <v>33015430</v>
      </c>
      <c r="Q13" s="155">
        <f t="shared" si="23"/>
        <v>0.11562500000000001</v>
      </c>
      <c r="R13" s="155">
        <f t="shared" si="5"/>
        <v>0.51104972375690605</v>
      </c>
      <c r="S13" s="149">
        <f t="shared" si="6"/>
        <v>89230.891891891893</v>
      </c>
      <c r="T13" s="380"/>
      <c r="U13" s="247" t="s">
        <v>172</v>
      </c>
      <c r="V13" s="145">
        <v>8350</v>
      </c>
      <c r="W13" s="154">
        <v>4565</v>
      </c>
      <c r="X13" s="154">
        <v>364863450</v>
      </c>
      <c r="Y13" s="155">
        <f t="shared" si="7"/>
        <v>3.7138580191672495E-2</v>
      </c>
      <c r="Z13" s="155">
        <f t="shared" si="8"/>
        <v>0.54670658682634732</v>
      </c>
      <c r="AA13" s="154">
        <f t="shared" si="9"/>
        <v>79926.276013143477</v>
      </c>
      <c r="AB13" s="380"/>
      <c r="AC13" s="247" t="s">
        <v>172</v>
      </c>
      <c r="AD13" s="145">
        <v>9958</v>
      </c>
      <c r="AE13" s="154">
        <v>5498</v>
      </c>
      <c r="AF13" s="154">
        <v>465781990</v>
      </c>
      <c r="AG13" s="155">
        <f t="shared" si="10"/>
        <v>5.1813178528347409E-2</v>
      </c>
      <c r="AH13" s="155">
        <f t="shared" si="11"/>
        <v>0.55211889937738501</v>
      </c>
      <c r="AI13" s="149">
        <f t="shared" si="12"/>
        <v>84718.441251364129</v>
      </c>
      <c r="AJ13" s="380"/>
      <c r="AK13" s="247" t="s">
        <v>172</v>
      </c>
      <c r="AL13" s="145">
        <v>9261</v>
      </c>
      <c r="AM13" s="154">
        <v>4818</v>
      </c>
      <c r="AN13" s="154">
        <v>418858040</v>
      </c>
      <c r="AO13" s="155">
        <f t="shared" si="13"/>
        <v>6.3373056585904822E-2</v>
      </c>
      <c r="AP13" s="155">
        <f t="shared" si="14"/>
        <v>0.52024619371558145</v>
      </c>
      <c r="AQ13" s="149">
        <f t="shared" si="15"/>
        <v>86936.08136156082</v>
      </c>
      <c r="AR13" s="380"/>
      <c r="AS13" s="247" t="s">
        <v>172</v>
      </c>
      <c r="AT13" s="145">
        <v>5123</v>
      </c>
      <c r="AU13" s="154">
        <v>2547</v>
      </c>
      <c r="AV13" s="154">
        <v>232017670</v>
      </c>
      <c r="AW13" s="155">
        <f t="shared" si="16"/>
        <v>6.9788469969311706E-2</v>
      </c>
      <c r="AX13" s="155">
        <f t="shared" si="17"/>
        <v>0.49716962717157914</v>
      </c>
      <c r="AY13" s="154">
        <f t="shared" si="18"/>
        <v>91094.491558696507</v>
      </c>
      <c r="AZ13" s="380"/>
      <c r="BA13" s="247" t="s">
        <v>172</v>
      </c>
      <c r="BB13" s="145">
        <v>1896</v>
      </c>
      <c r="BC13" s="154">
        <v>894</v>
      </c>
      <c r="BD13" s="154">
        <v>96761290</v>
      </c>
      <c r="BE13" s="155">
        <f t="shared" si="19"/>
        <v>6.5379552435278626E-2</v>
      </c>
      <c r="BF13" s="155">
        <f t="shared" si="20"/>
        <v>0.47151898734177217</v>
      </c>
      <c r="BG13" s="181">
        <f t="shared" si="21"/>
        <v>108234.10514541387</v>
      </c>
      <c r="BH13" s="380"/>
      <c r="BI13" s="247" t="s">
        <v>172</v>
      </c>
      <c r="BJ13" s="145">
        <f t="shared" si="22"/>
        <v>35548</v>
      </c>
      <c r="BK13" s="154">
        <f t="shared" si="0"/>
        <v>18803</v>
      </c>
      <c r="BL13" s="154">
        <f t="shared" si="1"/>
        <v>1621258990</v>
      </c>
      <c r="BM13" s="155">
        <f t="shared" si="24"/>
        <v>5.228938110930352E-2</v>
      </c>
      <c r="BN13" s="155">
        <f t="shared" si="25"/>
        <v>0.52894677618994035</v>
      </c>
      <c r="BO13" s="154">
        <f t="shared" si="26"/>
        <v>86223.421262564487</v>
      </c>
      <c r="BP13" s="218"/>
      <c r="BR13" s="229" t="s">
        <v>81</v>
      </c>
      <c r="BS13" s="122">
        <v>37</v>
      </c>
      <c r="BT13" s="122">
        <v>132</v>
      </c>
      <c r="BU13" s="122">
        <v>4165</v>
      </c>
      <c r="BV13" s="122">
        <v>3657</v>
      </c>
      <c r="BW13" s="122">
        <v>2579</v>
      </c>
      <c r="BX13" s="122">
        <v>1138</v>
      </c>
      <c r="BY13" s="122">
        <v>414</v>
      </c>
      <c r="BZ13" s="122">
        <f>市区町村別_歯科医療費!D11</f>
        <v>12122</v>
      </c>
    </row>
    <row r="14" spans="1:78" s="87" customFormat="1" ht="13.5" customHeight="1">
      <c r="B14" s="390"/>
      <c r="C14" s="420"/>
      <c r="D14" s="380"/>
      <c r="E14" s="248" t="s">
        <v>173</v>
      </c>
      <c r="F14" s="145">
        <v>130</v>
      </c>
      <c r="G14" s="154">
        <v>74</v>
      </c>
      <c r="H14" s="154">
        <v>8504940</v>
      </c>
      <c r="I14" s="155">
        <f t="shared" si="2"/>
        <v>6.3301967493584257E-2</v>
      </c>
      <c r="J14" s="155">
        <f t="shared" si="3"/>
        <v>0.56923076923076921</v>
      </c>
      <c r="K14" s="181">
        <f t="shared" si="4"/>
        <v>114931.62162162163</v>
      </c>
      <c r="L14" s="380"/>
      <c r="M14" s="248" t="s">
        <v>173</v>
      </c>
      <c r="N14" s="145">
        <v>327</v>
      </c>
      <c r="O14" s="154">
        <v>204</v>
      </c>
      <c r="P14" s="154">
        <v>23270930</v>
      </c>
      <c r="Q14" s="155">
        <f t="shared" si="23"/>
        <v>6.3750000000000001E-2</v>
      </c>
      <c r="R14" s="155">
        <f t="shared" si="5"/>
        <v>0.62385321100917435</v>
      </c>
      <c r="S14" s="149">
        <f t="shared" si="6"/>
        <v>114073.1862745098</v>
      </c>
      <c r="T14" s="380"/>
      <c r="U14" s="248" t="s">
        <v>173</v>
      </c>
      <c r="V14" s="145">
        <v>6958</v>
      </c>
      <c r="W14" s="154">
        <v>4290</v>
      </c>
      <c r="X14" s="154">
        <v>364693130</v>
      </c>
      <c r="Y14" s="155">
        <f t="shared" si="7"/>
        <v>3.4901316324704272E-2</v>
      </c>
      <c r="Z14" s="155">
        <f t="shared" si="8"/>
        <v>0.61655648174762867</v>
      </c>
      <c r="AA14" s="154">
        <f t="shared" si="9"/>
        <v>85010.05361305362</v>
      </c>
      <c r="AB14" s="380"/>
      <c r="AC14" s="248" t="s">
        <v>173</v>
      </c>
      <c r="AD14" s="145">
        <v>7715</v>
      </c>
      <c r="AE14" s="154">
        <v>4727</v>
      </c>
      <c r="AF14" s="154">
        <v>448599390</v>
      </c>
      <c r="AG14" s="155">
        <f t="shared" si="10"/>
        <v>4.4547270808202651E-2</v>
      </c>
      <c r="AH14" s="155">
        <f t="shared" si="11"/>
        <v>0.61270252754374599</v>
      </c>
      <c r="AI14" s="149">
        <f t="shared" si="12"/>
        <v>94901.49989422466</v>
      </c>
      <c r="AJ14" s="380"/>
      <c r="AK14" s="248" t="s">
        <v>173</v>
      </c>
      <c r="AL14" s="145">
        <v>6252</v>
      </c>
      <c r="AM14" s="154">
        <v>3776</v>
      </c>
      <c r="AN14" s="154">
        <v>376791550</v>
      </c>
      <c r="AO14" s="155">
        <f t="shared" si="13"/>
        <v>4.9667219109252099E-2</v>
      </c>
      <c r="AP14" s="155">
        <f t="shared" si="14"/>
        <v>0.60396673064619322</v>
      </c>
      <c r="AQ14" s="149">
        <f t="shared" si="15"/>
        <v>99785.897775423728</v>
      </c>
      <c r="AR14" s="380"/>
      <c r="AS14" s="248" t="s">
        <v>173</v>
      </c>
      <c r="AT14" s="145">
        <v>2842</v>
      </c>
      <c r="AU14" s="154">
        <v>1659</v>
      </c>
      <c r="AV14" s="154">
        <v>179692540</v>
      </c>
      <c r="AW14" s="155">
        <f t="shared" si="16"/>
        <v>4.5457036387549318E-2</v>
      </c>
      <c r="AX14" s="155">
        <f t="shared" si="17"/>
        <v>0.58374384236453203</v>
      </c>
      <c r="AY14" s="154">
        <f t="shared" si="18"/>
        <v>108313.76732971669</v>
      </c>
      <c r="AZ14" s="380"/>
      <c r="BA14" s="248" t="s">
        <v>173</v>
      </c>
      <c r="BB14" s="145">
        <v>826</v>
      </c>
      <c r="BC14" s="154">
        <v>474</v>
      </c>
      <c r="BD14" s="154">
        <v>50624460</v>
      </c>
      <c r="BE14" s="155">
        <f t="shared" si="19"/>
        <v>3.4664326458973237E-2</v>
      </c>
      <c r="BF14" s="155">
        <f t="shared" si="20"/>
        <v>0.57384987893462469</v>
      </c>
      <c r="BG14" s="181">
        <f t="shared" si="21"/>
        <v>106802.65822784811</v>
      </c>
      <c r="BH14" s="380"/>
      <c r="BI14" s="248" t="s">
        <v>173</v>
      </c>
      <c r="BJ14" s="145">
        <f t="shared" si="22"/>
        <v>25050</v>
      </c>
      <c r="BK14" s="154">
        <f t="shared" si="0"/>
        <v>15204</v>
      </c>
      <c r="BL14" s="154">
        <f t="shared" si="1"/>
        <v>1452176940</v>
      </c>
      <c r="BM14" s="155">
        <f t="shared" si="24"/>
        <v>4.2280899345096566E-2</v>
      </c>
      <c r="BN14" s="155">
        <f t="shared" si="25"/>
        <v>0.60694610778443114</v>
      </c>
      <c r="BO14" s="154">
        <f t="shared" si="26"/>
        <v>95512.821625887926</v>
      </c>
      <c r="BP14" s="218"/>
      <c r="BR14" s="229" t="s">
        <v>82</v>
      </c>
      <c r="BS14" s="122">
        <v>48</v>
      </c>
      <c r="BT14" s="122">
        <v>119</v>
      </c>
      <c r="BU14" s="122">
        <v>3838</v>
      </c>
      <c r="BV14" s="122">
        <v>3238</v>
      </c>
      <c r="BW14" s="122">
        <v>2158</v>
      </c>
      <c r="BX14" s="122">
        <v>982</v>
      </c>
      <c r="BY14" s="122">
        <v>408</v>
      </c>
      <c r="BZ14" s="122">
        <f>市区町村別_歯科医療費!D12</f>
        <v>10791</v>
      </c>
    </row>
    <row r="15" spans="1:78" s="87" customFormat="1">
      <c r="B15" s="390"/>
      <c r="C15" s="420"/>
      <c r="D15" s="380"/>
      <c r="E15" s="248" t="s">
        <v>174</v>
      </c>
      <c r="F15" s="145">
        <v>475</v>
      </c>
      <c r="G15" s="154">
        <v>261</v>
      </c>
      <c r="H15" s="154">
        <v>26805830</v>
      </c>
      <c r="I15" s="155">
        <f t="shared" si="2"/>
        <v>0.223267750213858</v>
      </c>
      <c r="J15" s="155">
        <f t="shared" si="3"/>
        <v>0.54947368421052634</v>
      </c>
      <c r="K15" s="181">
        <f t="shared" si="4"/>
        <v>102704.32950191571</v>
      </c>
      <c r="L15" s="380"/>
      <c r="M15" s="248" t="s">
        <v>174</v>
      </c>
      <c r="N15" s="145">
        <v>1373</v>
      </c>
      <c r="O15" s="154">
        <v>775</v>
      </c>
      <c r="P15" s="154">
        <v>73998690</v>
      </c>
      <c r="Q15" s="155">
        <f t="shared" si="23"/>
        <v>0.2421875</v>
      </c>
      <c r="R15" s="155">
        <f t="shared" si="5"/>
        <v>0.56445739257101235</v>
      </c>
      <c r="S15" s="149">
        <f t="shared" si="6"/>
        <v>95482.180645161294</v>
      </c>
      <c r="T15" s="380"/>
      <c r="U15" s="248" t="s">
        <v>174</v>
      </c>
      <c r="V15" s="145">
        <v>49928</v>
      </c>
      <c r="W15" s="154">
        <v>30878</v>
      </c>
      <c r="X15" s="154">
        <v>2361575460</v>
      </c>
      <c r="Y15" s="155">
        <f t="shared" si="7"/>
        <v>0.25120812248816282</v>
      </c>
      <c r="Z15" s="155">
        <f t="shared" si="8"/>
        <v>0.61845056881909954</v>
      </c>
      <c r="AA15" s="154">
        <f t="shared" si="9"/>
        <v>76480.842671157458</v>
      </c>
      <c r="AB15" s="380"/>
      <c r="AC15" s="248" t="s">
        <v>174</v>
      </c>
      <c r="AD15" s="145">
        <v>45837</v>
      </c>
      <c r="AE15" s="154">
        <v>27961</v>
      </c>
      <c r="AF15" s="154">
        <v>2313374390</v>
      </c>
      <c r="AG15" s="155">
        <f t="shared" si="10"/>
        <v>0.26350459891435463</v>
      </c>
      <c r="AH15" s="155">
        <f t="shared" si="11"/>
        <v>0.61000938106769642</v>
      </c>
      <c r="AI15" s="149">
        <f t="shared" si="12"/>
        <v>82735.753013125432</v>
      </c>
      <c r="AJ15" s="380"/>
      <c r="AK15" s="248" t="s">
        <v>174</v>
      </c>
      <c r="AL15" s="145">
        <v>30892</v>
      </c>
      <c r="AM15" s="154">
        <v>17378</v>
      </c>
      <c r="AN15" s="154">
        <v>1475273810</v>
      </c>
      <c r="AO15" s="155">
        <f t="shared" si="13"/>
        <v>0.2285796964196459</v>
      </c>
      <c r="AP15" s="155">
        <f t="shared" si="14"/>
        <v>0.56254046355043374</v>
      </c>
      <c r="AQ15" s="149">
        <f t="shared" si="15"/>
        <v>84893.187363332952</v>
      </c>
      <c r="AR15" s="380"/>
      <c r="AS15" s="248" t="s">
        <v>174</v>
      </c>
      <c r="AT15" s="145">
        <v>12157</v>
      </c>
      <c r="AU15" s="154">
        <v>6295</v>
      </c>
      <c r="AV15" s="154">
        <v>562309290</v>
      </c>
      <c r="AW15" s="155">
        <f t="shared" si="16"/>
        <v>0.17248465585269618</v>
      </c>
      <c r="AX15" s="155">
        <f t="shared" si="17"/>
        <v>0.51780866990211405</v>
      </c>
      <c r="AY15" s="154">
        <f t="shared" si="18"/>
        <v>89326.336775218428</v>
      </c>
      <c r="AZ15" s="380"/>
      <c r="BA15" s="248" t="s">
        <v>174</v>
      </c>
      <c r="BB15" s="145">
        <v>3421</v>
      </c>
      <c r="BC15" s="154">
        <v>1667</v>
      </c>
      <c r="BD15" s="154">
        <v>167467320</v>
      </c>
      <c r="BE15" s="155">
        <f t="shared" si="19"/>
        <v>0.12191019452976452</v>
      </c>
      <c r="BF15" s="155">
        <f t="shared" si="20"/>
        <v>0.48728441976030401</v>
      </c>
      <c r="BG15" s="181">
        <f t="shared" si="21"/>
        <v>100460.299940012</v>
      </c>
      <c r="BH15" s="380"/>
      <c r="BI15" s="248" t="s">
        <v>174</v>
      </c>
      <c r="BJ15" s="145">
        <f t="shared" si="22"/>
        <v>144083</v>
      </c>
      <c r="BK15" s="154">
        <f t="shared" si="0"/>
        <v>85215</v>
      </c>
      <c r="BL15" s="154">
        <f t="shared" si="1"/>
        <v>6980804790</v>
      </c>
      <c r="BM15" s="155">
        <f t="shared" si="24"/>
        <v>0.23697493012972928</v>
      </c>
      <c r="BN15" s="155">
        <f t="shared" si="25"/>
        <v>0.59142993968754121</v>
      </c>
      <c r="BO15" s="154">
        <f t="shared" si="26"/>
        <v>81919.906002464355</v>
      </c>
      <c r="BP15" s="218"/>
      <c r="BR15" s="229" t="s">
        <v>59</v>
      </c>
      <c r="BS15" s="122">
        <v>25</v>
      </c>
      <c r="BT15" s="122">
        <v>85</v>
      </c>
      <c r="BU15" s="122">
        <v>2772</v>
      </c>
      <c r="BV15" s="122">
        <v>2491</v>
      </c>
      <c r="BW15" s="122">
        <v>1923</v>
      </c>
      <c r="BX15" s="122">
        <v>1072</v>
      </c>
      <c r="BY15" s="122">
        <v>413</v>
      </c>
      <c r="BZ15" s="122">
        <f>市区町村別_歯科医療費!D13</f>
        <v>8781</v>
      </c>
    </row>
    <row r="16" spans="1:78" s="87" customFormat="1">
      <c r="B16" s="390"/>
      <c r="C16" s="420"/>
      <c r="D16" s="380"/>
      <c r="E16" s="248" t="s">
        <v>175</v>
      </c>
      <c r="F16" s="145">
        <v>141</v>
      </c>
      <c r="G16" s="154">
        <v>81</v>
      </c>
      <c r="H16" s="154">
        <v>8816970</v>
      </c>
      <c r="I16" s="155">
        <f t="shared" si="2"/>
        <v>6.9289991445680071E-2</v>
      </c>
      <c r="J16" s="155">
        <f t="shared" si="3"/>
        <v>0.57446808510638303</v>
      </c>
      <c r="K16" s="181">
        <f t="shared" si="4"/>
        <v>108851.48148148147</v>
      </c>
      <c r="L16" s="380"/>
      <c r="M16" s="248" t="s">
        <v>175</v>
      </c>
      <c r="N16" s="145">
        <v>467</v>
      </c>
      <c r="O16" s="154">
        <v>257</v>
      </c>
      <c r="P16" s="154">
        <v>28283660</v>
      </c>
      <c r="Q16" s="155">
        <f t="shared" si="23"/>
        <v>8.0312499999999995E-2</v>
      </c>
      <c r="R16" s="155">
        <f t="shared" si="5"/>
        <v>0.550321199143469</v>
      </c>
      <c r="S16" s="149">
        <f t="shared" si="6"/>
        <v>110053.15175097276</v>
      </c>
      <c r="T16" s="380"/>
      <c r="U16" s="248" t="s">
        <v>175</v>
      </c>
      <c r="V16" s="145">
        <v>10152</v>
      </c>
      <c r="W16" s="154">
        <v>5914</v>
      </c>
      <c r="X16" s="154">
        <v>476492200</v>
      </c>
      <c r="Y16" s="155">
        <f t="shared" si="7"/>
        <v>4.8113376397272978E-2</v>
      </c>
      <c r="Z16" s="155">
        <f t="shared" si="8"/>
        <v>0.58254531126871556</v>
      </c>
      <c r="AA16" s="154">
        <f t="shared" si="9"/>
        <v>80570.206290158938</v>
      </c>
      <c r="AB16" s="380"/>
      <c r="AC16" s="248" t="s">
        <v>175</v>
      </c>
      <c r="AD16" s="145">
        <v>11953</v>
      </c>
      <c r="AE16" s="154">
        <v>6853</v>
      </c>
      <c r="AF16" s="154">
        <v>608297780</v>
      </c>
      <c r="AG16" s="155">
        <f t="shared" si="10"/>
        <v>6.4582705066344989E-2</v>
      </c>
      <c r="AH16" s="155">
        <f t="shared" si="11"/>
        <v>0.57332887141303435</v>
      </c>
      <c r="AI16" s="149">
        <f t="shared" si="12"/>
        <v>88763.720998103017</v>
      </c>
      <c r="AJ16" s="380"/>
      <c r="AK16" s="248" t="s">
        <v>175</v>
      </c>
      <c r="AL16" s="145">
        <v>10975</v>
      </c>
      <c r="AM16" s="154">
        <v>6038</v>
      </c>
      <c r="AN16" s="154">
        <v>570637220</v>
      </c>
      <c r="AO16" s="155">
        <f t="shared" si="13"/>
        <v>7.9420198353194957E-2</v>
      </c>
      <c r="AP16" s="155">
        <f t="shared" si="14"/>
        <v>0.55015945330296123</v>
      </c>
      <c r="AQ16" s="149">
        <f t="shared" si="15"/>
        <v>94507.654852600201</v>
      </c>
      <c r="AR16" s="380"/>
      <c r="AS16" s="248" t="s">
        <v>175</v>
      </c>
      <c r="AT16" s="145">
        <v>6466</v>
      </c>
      <c r="AU16" s="154">
        <v>3342</v>
      </c>
      <c r="AV16" s="154">
        <v>338862230</v>
      </c>
      <c r="AW16" s="155">
        <f t="shared" si="16"/>
        <v>9.1571679088119251E-2</v>
      </c>
      <c r="AX16" s="155">
        <f t="shared" si="17"/>
        <v>0.51685740798020419</v>
      </c>
      <c r="AY16" s="154">
        <f t="shared" si="18"/>
        <v>101395.04189108318</v>
      </c>
      <c r="AZ16" s="380"/>
      <c r="BA16" s="248" t="s">
        <v>175</v>
      </c>
      <c r="BB16" s="145">
        <v>2686</v>
      </c>
      <c r="BC16" s="154">
        <v>1329</v>
      </c>
      <c r="BD16" s="154">
        <v>137522980</v>
      </c>
      <c r="BE16" s="155">
        <f t="shared" si="19"/>
        <v>9.7191750767880655E-2</v>
      </c>
      <c r="BF16" s="155">
        <f t="shared" si="20"/>
        <v>0.49478778853313476</v>
      </c>
      <c r="BG16" s="181">
        <f t="shared" si="21"/>
        <v>103478.54025583145</v>
      </c>
      <c r="BH16" s="380"/>
      <c r="BI16" s="248" t="s">
        <v>175</v>
      </c>
      <c r="BJ16" s="145">
        <f t="shared" si="22"/>
        <v>42840</v>
      </c>
      <c r="BK16" s="154">
        <f t="shared" si="0"/>
        <v>23814</v>
      </c>
      <c r="BL16" s="154">
        <f t="shared" si="1"/>
        <v>2168913040</v>
      </c>
      <c r="BM16" s="155">
        <f t="shared" si="24"/>
        <v>6.6224502565386062E-2</v>
      </c>
      <c r="BN16" s="155">
        <f t="shared" si="25"/>
        <v>0.55588235294117649</v>
      </c>
      <c r="BO16" s="154">
        <f t="shared" si="26"/>
        <v>91077.225161669601</v>
      </c>
      <c r="BP16" s="218"/>
      <c r="BR16" s="229" t="s">
        <v>83</v>
      </c>
      <c r="BS16" s="122">
        <v>13</v>
      </c>
      <c r="BT16" s="122">
        <v>50</v>
      </c>
      <c r="BU16" s="122">
        <v>1934</v>
      </c>
      <c r="BV16" s="122">
        <v>1634</v>
      </c>
      <c r="BW16" s="122">
        <v>1189</v>
      </c>
      <c r="BX16" s="122">
        <v>597</v>
      </c>
      <c r="BY16" s="122">
        <v>220</v>
      </c>
      <c r="BZ16" s="122">
        <f>市区町村別_歯科医療費!D14</f>
        <v>5637</v>
      </c>
    </row>
    <row r="17" spans="2:78" s="87" customFormat="1">
      <c r="B17" s="390"/>
      <c r="C17" s="420"/>
      <c r="D17" s="380"/>
      <c r="E17" s="249" t="s">
        <v>166</v>
      </c>
      <c r="F17" s="145">
        <v>95</v>
      </c>
      <c r="G17" s="154">
        <v>52</v>
      </c>
      <c r="H17" s="154">
        <v>5286950</v>
      </c>
      <c r="I17" s="155">
        <f t="shared" si="2"/>
        <v>4.448246364414029E-2</v>
      </c>
      <c r="J17" s="155">
        <f t="shared" si="3"/>
        <v>0.54736842105263162</v>
      </c>
      <c r="K17" s="181">
        <f t="shared" si="4"/>
        <v>101672.11538461539</v>
      </c>
      <c r="L17" s="380"/>
      <c r="M17" s="249" t="s">
        <v>166</v>
      </c>
      <c r="N17" s="145">
        <v>198</v>
      </c>
      <c r="O17" s="154">
        <v>94</v>
      </c>
      <c r="P17" s="154">
        <v>11762110</v>
      </c>
      <c r="Q17" s="155">
        <f t="shared" si="23"/>
        <v>2.9374999999999998E-2</v>
      </c>
      <c r="R17" s="155">
        <f t="shared" si="5"/>
        <v>0.47474747474747475</v>
      </c>
      <c r="S17" s="149">
        <f t="shared" si="6"/>
        <v>125128.82978723405</v>
      </c>
      <c r="T17" s="380"/>
      <c r="U17" s="249" t="s">
        <v>166</v>
      </c>
      <c r="V17" s="145">
        <v>9661</v>
      </c>
      <c r="W17" s="154">
        <v>5135</v>
      </c>
      <c r="X17" s="154">
        <v>378353940</v>
      </c>
      <c r="Y17" s="155">
        <f t="shared" si="7"/>
        <v>4.1775818025024815E-2</v>
      </c>
      <c r="Z17" s="155">
        <f t="shared" si="8"/>
        <v>0.53151847634820415</v>
      </c>
      <c r="AA17" s="158">
        <f t="shared" si="9"/>
        <v>73681.390457643618</v>
      </c>
      <c r="AB17" s="381"/>
      <c r="AC17" s="249" t="s">
        <v>166</v>
      </c>
      <c r="AD17" s="145">
        <v>5752</v>
      </c>
      <c r="AE17" s="154">
        <v>2960</v>
      </c>
      <c r="AF17" s="154">
        <v>259289790</v>
      </c>
      <c r="AG17" s="155">
        <f t="shared" si="10"/>
        <v>2.7895054282267791E-2</v>
      </c>
      <c r="AH17" s="155">
        <f t="shared" si="11"/>
        <v>0.51460361613351879</v>
      </c>
      <c r="AI17" s="149">
        <f t="shared" si="12"/>
        <v>87597.902027027027</v>
      </c>
      <c r="AJ17" s="380"/>
      <c r="AK17" s="249" t="s">
        <v>166</v>
      </c>
      <c r="AL17" s="145">
        <v>3534</v>
      </c>
      <c r="AM17" s="154">
        <v>1696</v>
      </c>
      <c r="AN17" s="154">
        <v>176346990</v>
      </c>
      <c r="AO17" s="155">
        <f t="shared" si="13"/>
        <v>2.2308157735511536E-2</v>
      </c>
      <c r="AP17" s="155">
        <f t="shared" si="14"/>
        <v>0.47990945104697225</v>
      </c>
      <c r="AQ17" s="149">
        <f t="shared" si="15"/>
        <v>103978.17806603774</v>
      </c>
      <c r="AR17" s="380"/>
      <c r="AS17" s="249" t="s">
        <v>166</v>
      </c>
      <c r="AT17" s="145">
        <v>1915</v>
      </c>
      <c r="AU17" s="154">
        <v>829</v>
      </c>
      <c r="AV17" s="154">
        <v>112475120</v>
      </c>
      <c r="AW17" s="155">
        <f t="shared" si="16"/>
        <v>2.2714818062253398E-2</v>
      </c>
      <c r="AX17" s="155">
        <f t="shared" si="17"/>
        <v>0.43289817232375977</v>
      </c>
      <c r="AY17" s="154">
        <f t="shared" si="18"/>
        <v>135675.65741857659</v>
      </c>
      <c r="AZ17" s="380"/>
      <c r="BA17" s="249" t="s">
        <v>166</v>
      </c>
      <c r="BB17" s="145">
        <v>1007</v>
      </c>
      <c r="BC17" s="154">
        <v>433</v>
      </c>
      <c r="BD17" s="154">
        <v>60707760</v>
      </c>
      <c r="BE17" s="155">
        <f t="shared" si="19"/>
        <v>3.1665935351762466E-2</v>
      </c>
      <c r="BF17" s="155">
        <f t="shared" si="20"/>
        <v>0.42999006951340618</v>
      </c>
      <c r="BG17" s="181">
        <f t="shared" si="21"/>
        <v>140202.67898383373</v>
      </c>
      <c r="BH17" s="380"/>
      <c r="BI17" s="249" t="s">
        <v>166</v>
      </c>
      <c r="BJ17" s="145">
        <f t="shared" si="22"/>
        <v>22162</v>
      </c>
      <c r="BK17" s="154">
        <f t="shared" si="0"/>
        <v>11199</v>
      </c>
      <c r="BL17" s="154">
        <f t="shared" si="1"/>
        <v>1004222660</v>
      </c>
      <c r="BM17" s="155">
        <f t="shared" si="24"/>
        <v>3.1143369624160516E-2</v>
      </c>
      <c r="BN17" s="155">
        <f t="shared" si="25"/>
        <v>0.50532442920314047</v>
      </c>
      <c r="BO17" s="154">
        <f t="shared" si="26"/>
        <v>89670.743816412185</v>
      </c>
      <c r="BP17" s="218"/>
      <c r="BR17" s="229" t="s">
        <v>60</v>
      </c>
      <c r="BS17" s="122">
        <v>41</v>
      </c>
      <c r="BT17" s="122">
        <v>91</v>
      </c>
      <c r="BU17" s="122">
        <v>4686</v>
      </c>
      <c r="BV17" s="122">
        <v>3900</v>
      </c>
      <c r="BW17" s="122">
        <v>2671</v>
      </c>
      <c r="BX17" s="122">
        <v>1242</v>
      </c>
      <c r="BY17" s="122">
        <v>499</v>
      </c>
      <c r="BZ17" s="122">
        <f>市区町村別_歯科医療費!D15</f>
        <v>13130</v>
      </c>
    </row>
    <row r="18" spans="2:78" s="87" customFormat="1">
      <c r="B18" s="390">
        <v>2</v>
      </c>
      <c r="C18" s="419" t="s">
        <v>77</v>
      </c>
      <c r="D18" s="388">
        <f>BS9</f>
        <v>29</v>
      </c>
      <c r="E18" s="250" t="s">
        <v>143</v>
      </c>
      <c r="F18" s="144">
        <v>17</v>
      </c>
      <c r="G18" s="152">
        <v>9</v>
      </c>
      <c r="H18" s="152">
        <v>1068860</v>
      </c>
      <c r="I18" s="153">
        <f>IFERROR(G18/$D$18,"-")</f>
        <v>0.31034482758620691</v>
      </c>
      <c r="J18" s="153">
        <f t="shared" si="3"/>
        <v>0.52941176470588236</v>
      </c>
      <c r="K18" s="180">
        <f t="shared" si="4"/>
        <v>118762.22222222222</v>
      </c>
      <c r="L18" s="388">
        <f>BT9</f>
        <v>131</v>
      </c>
      <c r="M18" s="250" t="s">
        <v>143</v>
      </c>
      <c r="N18" s="144">
        <v>59</v>
      </c>
      <c r="O18" s="152">
        <v>30</v>
      </c>
      <c r="P18" s="152">
        <v>2874560</v>
      </c>
      <c r="Q18" s="153">
        <f>IFERROR(O18/$L$18,"-")</f>
        <v>0.22900763358778625</v>
      </c>
      <c r="R18" s="153">
        <f t="shared" si="5"/>
        <v>0.50847457627118642</v>
      </c>
      <c r="S18" s="148">
        <f t="shared" si="6"/>
        <v>95818.666666666672</v>
      </c>
      <c r="T18" s="388">
        <f>BU9</f>
        <v>4545</v>
      </c>
      <c r="U18" s="250" t="s">
        <v>143</v>
      </c>
      <c r="V18" s="144">
        <v>2158</v>
      </c>
      <c r="W18" s="152">
        <v>1354</v>
      </c>
      <c r="X18" s="152">
        <v>112629910</v>
      </c>
      <c r="Y18" s="153">
        <f>IFERROR(W18/$T$18,"-")</f>
        <v>0.29790979097909792</v>
      </c>
      <c r="Z18" s="153">
        <f t="shared" si="8"/>
        <v>0.62743280815569968</v>
      </c>
      <c r="AA18" s="152">
        <f t="shared" si="9"/>
        <v>83183.09453471197</v>
      </c>
      <c r="AB18" s="388">
        <f>BV9</f>
        <v>3895</v>
      </c>
      <c r="AC18" s="250" t="s">
        <v>143</v>
      </c>
      <c r="AD18" s="144">
        <v>1974</v>
      </c>
      <c r="AE18" s="152">
        <v>1206</v>
      </c>
      <c r="AF18" s="152">
        <v>105015290</v>
      </c>
      <c r="AG18" s="153">
        <f>IFERROR(AE18/$AB$18,"-")</f>
        <v>0.30962772785622594</v>
      </c>
      <c r="AH18" s="153">
        <f t="shared" si="11"/>
        <v>0.61094224924012153</v>
      </c>
      <c r="AI18" s="148">
        <f t="shared" si="12"/>
        <v>87077.354892205636</v>
      </c>
      <c r="AJ18" s="388">
        <f>BW9</f>
        <v>2996</v>
      </c>
      <c r="AK18" s="250" t="s">
        <v>143</v>
      </c>
      <c r="AL18" s="144">
        <v>1416</v>
      </c>
      <c r="AM18" s="152">
        <v>810</v>
      </c>
      <c r="AN18" s="152">
        <v>73301930</v>
      </c>
      <c r="AO18" s="153">
        <f>IFERROR(AM18/$AJ$18,"-")</f>
        <v>0.27036048064085449</v>
      </c>
      <c r="AP18" s="153">
        <f t="shared" si="14"/>
        <v>0.57203389830508478</v>
      </c>
      <c r="AQ18" s="148">
        <f t="shared" si="15"/>
        <v>90496.209876543217</v>
      </c>
      <c r="AR18" s="388">
        <f>BX9</f>
        <v>1462</v>
      </c>
      <c r="AS18" s="250" t="s">
        <v>143</v>
      </c>
      <c r="AT18" s="144">
        <v>590</v>
      </c>
      <c r="AU18" s="152">
        <v>293</v>
      </c>
      <c r="AV18" s="152">
        <v>27739880</v>
      </c>
      <c r="AW18" s="153">
        <f>IFERROR(AU18/$AR$18,"-")</f>
        <v>0.20041039671682626</v>
      </c>
      <c r="AX18" s="153">
        <f t="shared" si="17"/>
        <v>0.49661016949152542</v>
      </c>
      <c r="AY18" s="152">
        <f t="shared" si="18"/>
        <v>94675.35836177475</v>
      </c>
      <c r="AZ18" s="388">
        <f>BY9</f>
        <v>529</v>
      </c>
      <c r="BA18" s="250" t="s">
        <v>143</v>
      </c>
      <c r="BB18" s="144">
        <v>162</v>
      </c>
      <c r="BC18" s="152">
        <v>75</v>
      </c>
      <c r="BD18" s="152">
        <v>6256790</v>
      </c>
      <c r="BE18" s="153">
        <f>IFERROR(BC18/$AZ$18,"-")</f>
        <v>0.14177693761814744</v>
      </c>
      <c r="BF18" s="153">
        <f t="shared" si="20"/>
        <v>0.46296296296296297</v>
      </c>
      <c r="BG18" s="180">
        <f t="shared" si="21"/>
        <v>83423.866666666669</v>
      </c>
      <c r="BH18" s="388">
        <f>BZ9</f>
        <v>13587</v>
      </c>
      <c r="BI18" s="250" t="s">
        <v>143</v>
      </c>
      <c r="BJ18" s="144">
        <f t="shared" si="22"/>
        <v>6376</v>
      </c>
      <c r="BK18" s="152">
        <f t="shared" si="0"/>
        <v>3777</v>
      </c>
      <c r="BL18" s="152">
        <f t="shared" si="1"/>
        <v>328887220</v>
      </c>
      <c r="BM18" s="153">
        <f>IFERROR(BK18/$BH$18,"-")</f>
        <v>0.27798631044380656</v>
      </c>
      <c r="BN18" s="153">
        <f t="shared" si="25"/>
        <v>0.59237766624843158</v>
      </c>
      <c r="BO18" s="152">
        <f t="shared" si="26"/>
        <v>87076.309240137678</v>
      </c>
      <c r="BP18" s="218"/>
      <c r="BR18" s="229" t="s">
        <v>61</v>
      </c>
      <c r="BS18" s="122">
        <v>76</v>
      </c>
      <c r="BT18" s="122">
        <v>189</v>
      </c>
      <c r="BU18" s="122">
        <v>7911</v>
      </c>
      <c r="BV18" s="122">
        <v>6814</v>
      </c>
      <c r="BW18" s="122">
        <v>4663</v>
      </c>
      <c r="BX18" s="122">
        <v>2284</v>
      </c>
      <c r="BY18" s="122">
        <v>786</v>
      </c>
      <c r="BZ18" s="122">
        <f>市区町村別_歯科医療費!D16</f>
        <v>22723</v>
      </c>
    </row>
    <row r="19" spans="2:78" s="87" customFormat="1" ht="13.5" customHeight="1">
      <c r="B19" s="390"/>
      <c r="C19" s="420"/>
      <c r="D19" s="380"/>
      <c r="E19" s="251" t="s">
        <v>192</v>
      </c>
      <c r="F19" s="145">
        <v>8</v>
      </c>
      <c r="G19" s="154">
        <v>6</v>
      </c>
      <c r="H19" s="154">
        <v>550790</v>
      </c>
      <c r="I19" s="155">
        <f t="shared" ref="I19:I28" si="27">IFERROR(G19/$D$18,"-")</f>
        <v>0.20689655172413793</v>
      </c>
      <c r="J19" s="155">
        <f t="shared" si="3"/>
        <v>0.75</v>
      </c>
      <c r="K19" s="181">
        <f t="shared" si="4"/>
        <v>91798.333333333328</v>
      </c>
      <c r="L19" s="380"/>
      <c r="M19" s="251" t="s">
        <v>192</v>
      </c>
      <c r="N19" s="145">
        <v>54</v>
      </c>
      <c r="O19" s="154">
        <v>27</v>
      </c>
      <c r="P19" s="154">
        <v>2694540</v>
      </c>
      <c r="Q19" s="155">
        <f t="shared" ref="Q19:Q28" si="28">IFERROR(O19/$L$18,"-")</f>
        <v>0.20610687022900764</v>
      </c>
      <c r="R19" s="155">
        <f t="shared" si="5"/>
        <v>0.5</v>
      </c>
      <c r="S19" s="149">
        <f t="shared" si="6"/>
        <v>99797.777777777781</v>
      </c>
      <c r="T19" s="380"/>
      <c r="U19" s="251" t="s">
        <v>192</v>
      </c>
      <c r="V19" s="145">
        <v>1988</v>
      </c>
      <c r="W19" s="154">
        <v>1262</v>
      </c>
      <c r="X19" s="154">
        <v>101103040</v>
      </c>
      <c r="Y19" s="155">
        <f t="shared" ref="Y19:Y28" si="29">IFERROR(W19/$T$18,"-")</f>
        <v>0.27766776677667765</v>
      </c>
      <c r="Z19" s="155">
        <f t="shared" si="8"/>
        <v>0.63480885311871227</v>
      </c>
      <c r="AA19" s="154">
        <f t="shared" si="9"/>
        <v>80113.343898573687</v>
      </c>
      <c r="AB19" s="380"/>
      <c r="AC19" s="251" t="s">
        <v>192</v>
      </c>
      <c r="AD19" s="145">
        <v>1731</v>
      </c>
      <c r="AE19" s="154">
        <v>1078</v>
      </c>
      <c r="AF19" s="154">
        <v>91657720</v>
      </c>
      <c r="AG19" s="155">
        <f t="shared" ref="AG19:AG28" si="30">IFERROR(AE19/$AB$18,"-")</f>
        <v>0.27676508344030809</v>
      </c>
      <c r="AH19" s="155">
        <f t="shared" si="11"/>
        <v>0.6227614095898325</v>
      </c>
      <c r="AI19" s="149">
        <f t="shared" si="12"/>
        <v>85025.71428571429</v>
      </c>
      <c r="AJ19" s="380"/>
      <c r="AK19" s="251" t="s">
        <v>192</v>
      </c>
      <c r="AL19" s="145">
        <v>1195</v>
      </c>
      <c r="AM19" s="154">
        <v>660</v>
      </c>
      <c r="AN19" s="154">
        <v>57279670</v>
      </c>
      <c r="AO19" s="155">
        <f t="shared" ref="AO19:AO28" si="31">IFERROR(AM19/$AJ$18,"-")</f>
        <v>0.22029372496662217</v>
      </c>
      <c r="AP19" s="155">
        <f t="shared" si="14"/>
        <v>0.55230125523012552</v>
      </c>
      <c r="AQ19" s="149">
        <f t="shared" si="15"/>
        <v>86787.378787878784</v>
      </c>
      <c r="AR19" s="380"/>
      <c r="AS19" s="251" t="s">
        <v>192</v>
      </c>
      <c r="AT19" s="145">
        <v>467</v>
      </c>
      <c r="AU19" s="154">
        <v>228</v>
      </c>
      <c r="AV19" s="154">
        <v>19905070</v>
      </c>
      <c r="AW19" s="155">
        <f t="shared" ref="AW19:AW28" si="32">IFERROR(AU19/$AR$18,"-")</f>
        <v>0.15595075239398085</v>
      </c>
      <c r="AX19" s="155">
        <f t="shared" si="17"/>
        <v>0.48822269807280516</v>
      </c>
      <c r="AY19" s="154">
        <f t="shared" si="18"/>
        <v>87302.938596491222</v>
      </c>
      <c r="AZ19" s="380"/>
      <c r="BA19" s="251" t="s">
        <v>192</v>
      </c>
      <c r="BB19" s="145">
        <v>94</v>
      </c>
      <c r="BC19" s="154">
        <v>44</v>
      </c>
      <c r="BD19" s="154">
        <v>3023730</v>
      </c>
      <c r="BE19" s="155">
        <f t="shared" ref="BE19:BE28" si="33">IFERROR(BC19/$AZ$18,"-")</f>
        <v>8.3175803402646506E-2</v>
      </c>
      <c r="BF19" s="155">
        <f t="shared" si="20"/>
        <v>0.46808510638297873</v>
      </c>
      <c r="BG19" s="181">
        <f t="shared" si="21"/>
        <v>68721.136363636368</v>
      </c>
      <c r="BH19" s="380"/>
      <c r="BI19" s="251" t="s">
        <v>192</v>
      </c>
      <c r="BJ19" s="145">
        <f t="shared" si="22"/>
        <v>5537</v>
      </c>
      <c r="BK19" s="154">
        <f t="shared" si="0"/>
        <v>3305</v>
      </c>
      <c r="BL19" s="154">
        <f t="shared" si="1"/>
        <v>276214560</v>
      </c>
      <c r="BM19" s="155">
        <f t="shared" ref="BM19:BM28" si="34">IFERROR(BK19/$BH$18,"-")</f>
        <v>0.24324722160889084</v>
      </c>
      <c r="BN19" s="155">
        <f t="shared" si="25"/>
        <v>0.59689362470651974</v>
      </c>
      <c r="BO19" s="154">
        <f t="shared" si="26"/>
        <v>83574.753403933428</v>
      </c>
      <c r="BP19" s="218"/>
      <c r="BR19" s="229" t="s">
        <v>84</v>
      </c>
      <c r="BS19" s="122">
        <v>42</v>
      </c>
      <c r="BT19" s="122">
        <v>98</v>
      </c>
      <c r="BU19" s="122">
        <v>3801</v>
      </c>
      <c r="BV19" s="122">
        <v>3411</v>
      </c>
      <c r="BW19" s="122">
        <v>2671</v>
      </c>
      <c r="BX19" s="122">
        <v>1282</v>
      </c>
      <c r="BY19" s="122">
        <v>522</v>
      </c>
      <c r="BZ19" s="122">
        <f>市区町村別_歯科医療費!D17</f>
        <v>11827</v>
      </c>
    </row>
    <row r="20" spans="2:78" s="87" customFormat="1" ht="13.5" customHeight="1">
      <c r="B20" s="390"/>
      <c r="C20" s="420"/>
      <c r="D20" s="380"/>
      <c r="E20" s="252" t="s">
        <v>142</v>
      </c>
      <c r="F20" s="145">
        <v>18</v>
      </c>
      <c r="G20" s="154">
        <v>9</v>
      </c>
      <c r="H20" s="154">
        <v>988830</v>
      </c>
      <c r="I20" s="155">
        <f t="shared" si="27"/>
        <v>0.31034482758620691</v>
      </c>
      <c r="J20" s="155">
        <f t="shared" si="3"/>
        <v>0.5</v>
      </c>
      <c r="K20" s="181">
        <f t="shared" si="4"/>
        <v>109870</v>
      </c>
      <c r="L20" s="380"/>
      <c r="M20" s="252" t="s">
        <v>142</v>
      </c>
      <c r="N20" s="145">
        <v>83</v>
      </c>
      <c r="O20" s="154">
        <v>43</v>
      </c>
      <c r="P20" s="154">
        <v>4682450</v>
      </c>
      <c r="Q20" s="155">
        <f t="shared" si="28"/>
        <v>0.3282442748091603</v>
      </c>
      <c r="R20" s="155">
        <f t="shared" si="5"/>
        <v>0.51807228915662651</v>
      </c>
      <c r="S20" s="149">
        <f t="shared" si="6"/>
        <v>108894.18604651163</v>
      </c>
      <c r="T20" s="380"/>
      <c r="U20" s="252" t="s">
        <v>142</v>
      </c>
      <c r="V20" s="145">
        <v>2655</v>
      </c>
      <c r="W20" s="154">
        <v>1640</v>
      </c>
      <c r="X20" s="154">
        <v>131246440</v>
      </c>
      <c r="Y20" s="155">
        <f t="shared" si="29"/>
        <v>0.36083608360836084</v>
      </c>
      <c r="Z20" s="155">
        <f t="shared" si="8"/>
        <v>0.61770244821092279</v>
      </c>
      <c r="AA20" s="154">
        <f t="shared" si="9"/>
        <v>80028.317073170736</v>
      </c>
      <c r="AB20" s="380"/>
      <c r="AC20" s="252" t="s">
        <v>142</v>
      </c>
      <c r="AD20" s="145">
        <v>2413</v>
      </c>
      <c r="AE20" s="154">
        <v>1462</v>
      </c>
      <c r="AF20" s="154">
        <v>131967420</v>
      </c>
      <c r="AG20" s="155">
        <f t="shared" si="30"/>
        <v>0.37535301668806159</v>
      </c>
      <c r="AH20" s="155">
        <f t="shared" si="11"/>
        <v>0.60588479071694989</v>
      </c>
      <c r="AI20" s="149">
        <f t="shared" si="12"/>
        <v>90264.993160054713</v>
      </c>
      <c r="AJ20" s="380"/>
      <c r="AK20" s="252" t="s">
        <v>142</v>
      </c>
      <c r="AL20" s="145">
        <v>1914</v>
      </c>
      <c r="AM20" s="154">
        <v>1061</v>
      </c>
      <c r="AN20" s="154">
        <v>95510500</v>
      </c>
      <c r="AO20" s="155">
        <f t="shared" si="31"/>
        <v>0.35413885180240323</v>
      </c>
      <c r="AP20" s="155">
        <f t="shared" si="14"/>
        <v>0.5543364681295716</v>
      </c>
      <c r="AQ20" s="149">
        <f t="shared" si="15"/>
        <v>90019.321394910468</v>
      </c>
      <c r="AR20" s="380"/>
      <c r="AS20" s="252" t="s">
        <v>142</v>
      </c>
      <c r="AT20" s="145">
        <v>902</v>
      </c>
      <c r="AU20" s="154">
        <v>450</v>
      </c>
      <c r="AV20" s="154">
        <v>44847760</v>
      </c>
      <c r="AW20" s="155">
        <f t="shared" si="32"/>
        <v>0.30779753761969902</v>
      </c>
      <c r="AX20" s="155">
        <f t="shared" si="17"/>
        <v>0.49889135254988914</v>
      </c>
      <c r="AY20" s="154">
        <f t="shared" si="18"/>
        <v>99661.688888888893</v>
      </c>
      <c r="AZ20" s="380"/>
      <c r="BA20" s="252" t="s">
        <v>142</v>
      </c>
      <c r="BB20" s="145">
        <v>281</v>
      </c>
      <c r="BC20" s="154">
        <v>141</v>
      </c>
      <c r="BD20" s="154">
        <v>14489130</v>
      </c>
      <c r="BE20" s="155">
        <f t="shared" si="33"/>
        <v>0.26654064272211719</v>
      </c>
      <c r="BF20" s="155">
        <f t="shared" si="20"/>
        <v>0.50177935943060503</v>
      </c>
      <c r="BG20" s="181">
        <f t="shared" si="21"/>
        <v>102759.78723404255</v>
      </c>
      <c r="BH20" s="380"/>
      <c r="BI20" s="252" t="s">
        <v>142</v>
      </c>
      <c r="BJ20" s="145">
        <f t="shared" si="22"/>
        <v>8266</v>
      </c>
      <c r="BK20" s="154">
        <f t="shared" si="0"/>
        <v>4806</v>
      </c>
      <c r="BL20" s="154">
        <f t="shared" si="1"/>
        <v>423732530</v>
      </c>
      <c r="BM20" s="155">
        <f t="shared" si="34"/>
        <v>0.35372046809450208</v>
      </c>
      <c r="BN20" s="155">
        <f t="shared" si="25"/>
        <v>0.5814178562787321</v>
      </c>
      <c r="BO20" s="154">
        <f t="shared" si="26"/>
        <v>88167.401165210147</v>
      </c>
      <c r="BP20" s="218"/>
      <c r="BR20" s="229" t="s">
        <v>85</v>
      </c>
      <c r="BS20" s="122">
        <v>97</v>
      </c>
      <c r="BT20" s="122">
        <v>202</v>
      </c>
      <c r="BU20" s="122">
        <v>6748</v>
      </c>
      <c r="BV20" s="122">
        <v>6016</v>
      </c>
      <c r="BW20" s="122">
        <v>4341</v>
      </c>
      <c r="BX20" s="122">
        <v>2089</v>
      </c>
      <c r="BY20" s="122">
        <v>914</v>
      </c>
      <c r="BZ20" s="122">
        <f>市区町村別_歯科医療費!D18</f>
        <v>20407</v>
      </c>
    </row>
    <row r="21" spans="2:78" s="87" customFormat="1" ht="13.5" customHeight="1">
      <c r="B21" s="390"/>
      <c r="C21" s="420"/>
      <c r="D21" s="380"/>
      <c r="E21" s="252" t="s">
        <v>151</v>
      </c>
      <c r="F21" s="145">
        <v>7</v>
      </c>
      <c r="G21" s="154">
        <v>6</v>
      </c>
      <c r="H21" s="154">
        <v>541090</v>
      </c>
      <c r="I21" s="155">
        <f t="shared" si="27"/>
        <v>0.20689655172413793</v>
      </c>
      <c r="J21" s="155">
        <f t="shared" si="3"/>
        <v>0.8571428571428571</v>
      </c>
      <c r="K21" s="181">
        <f t="shared" si="4"/>
        <v>90181.666666666672</v>
      </c>
      <c r="L21" s="380"/>
      <c r="M21" s="252" t="s">
        <v>151</v>
      </c>
      <c r="N21" s="145">
        <v>43</v>
      </c>
      <c r="O21" s="154">
        <v>23</v>
      </c>
      <c r="P21" s="154">
        <v>2898610</v>
      </c>
      <c r="Q21" s="155">
        <f t="shared" si="28"/>
        <v>0.17557251908396945</v>
      </c>
      <c r="R21" s="155">
        <f t="shared" si="5"/>
        <v>0.53488372093023251</v>
      </c>
      <c r="S21" s="149">
        <f t="shared" si="6"/>
        <v>126026.52173913043</v>
      </c>
      <c r="T21" s="380"/>
      <c r="U21" s="252" t="s">
        <v>151</v>
      </c>
      <c r="V21" s="145">
        <v>920</v>
      </c>
      <c r="W21" s="154">
        <v>585</v>
      </c>
      <c r="X21" s="154">
        <v>50139420</v>
      </c>
      <c r="Y21" s="155">
        <f t="shared" si="29"/>
        <v>0.12871287128712872</v>
      </c>
      <c r="Z21" s="155">
        <f t="shared" si="8"/>
        <v>0.63586956521739135</v>
      </c>
      <c r="AA21" s="154">
        <f t="shared" si="9"/>
        <v>85708.41025641025</v>
      </c>
      <c r="AB21" s="380"/>
      <c r="AC21" s="252" t="s">
        <v>151</v>
      </c>
      <c r="AD21" s="145">
        <v>934</v>
      </c>
      <c r="AE21" s="154">
        <v>577</v>
      </c>
      <c r="AF21" s="154">
        <v>50404220</v>
      </c>
      <c r="AG21" s="155">
        <f t="shared" si="30"/>
        <v>0.14813863928112966</v>
      </c>
      <c r="AH21" s="155">
        <f t="shared" si="11"/>
        <v>0.61777301927194861</v>
      </c>
      <c r="AI21" s="149">
        <f t="shared" si="12"/>
        <v>87355.667244367418</v>
      </c>
      <c r="AJ21" s="380"/>
      <c r="AK21" s="252" t="s">
        <v>151</v>
      </c>
      <c r="AL21" s="145">
        <v>773</v>
      </c>
      <c r="AM21" s="154">
        <v>450</v>
      </c>
      <c r="AN21" s="154">
        <v>42202200</v>
      </c>
      <c r="AO21" s="155">
        <f t="shared" si="31"/>
        <v>0.15020026702269693</v>
      </c>
      <c r="AP21" s="155">
        <f t="shared" si="14"/>
        <v>0.58214747736093142</v>
      </c>
      <c r="AQ21" s="149">
        <f t="shared" si="15"/>
        <v>93782.666666666672</v>
      </c>
      <c r="AR21" s="380"/>
      <c r="AS21" s="252" t="s">
        <v>151</v>
      </c>
      <c r="AT21" s="145">
        <v>346</v>
      </c>
      <c r="AU21" s="154">
        <v>164</v>
      </c>
      <c r="AV21" s="154">
        <v>15883300</v>
      </c>
      <c r="AW21" s="155">
        <f t="shared" si="32"/>
        <v>0.11217510259917921</v>
      </c>
      <c r="AX21" s="155">
        <f t="shared" si="17"/>
        <v>0.47398843930635837</v>
      </c>
      <c r="AY21" s="154">
        <f t="shared" si="18"/>
        <v>96849.390243902439</v>
      </c>
      <c r="AZ21" s="380"/>
      <c r="BA21" s="252" t="s">
        <v>151</v>
      </c>
      <c r="BB21" s="145">
        <v>112</v>
      </c>
      <c r="BC21" s="154">
        <v>53</v>
      </c>
      <c r="BD21" s="154">
        <v>7158640</v>
      </c>
      <c r="BE21" s="155">
        <f t="shared" si="33"/>
        <v>0.1001890359168242</v>
      </c>
      <c r="BF21" s="155">
        <f t="shared" si="20"/>
        <v>0.4732142857142857</v>
      </c>
      <c r="BG21" s="181">
        <f t="shared" si="21"/>
        <v>135068.67924528301</v>
      </c>
      <c r="BH21" s="380"/>
      <c r="BI21" s="252" t="s">
        <v>151</v>
      </c>
      <c r="BJ21" s="145">
        <f t="shared" si="22"/>
        <v>3135</v>
      </c>
      <c r="BK21" s="154">
        <f t="shared" si="0"/>
        <v>1858</v>
      </c>
      <c r="BL21" s="154">
        <f t="shared" si="1"/>
        <v>169227480</v>
      </c>
      <c r="BM21" s="155">
        <f t="shared" si="34"/>
        <v>0.1367483624052403</v>
      </c>
      <c r="BN21" s="155">
        <f t="shared" si="25"/>
        <v>0.59266347687400323</v>
      </c>
      <c r="BO21" s="154">
        <f t="shared" si="26"/>
        <v>91080.452099031216</v>
      </c>
      <c r="BP21" s="218"/>
      <c r="BR21" s="229" t="s">
        <v>86</v>
      </c>
      <c r="BS21" s="122">
        <v>42</v>
      </c>
      <c r="BT21" s="122">
        <v>113</v>
      </c>
      <c r="BU21" s="122">
        <v>4903</v>
      </c>
      <c r="BV21" s="122">
        <v>4391</v>
      </c>
      <c r="BW21" s="122">
        <v>3465</v>
      </c>
      <c r="BX21" s="122">
        <v>1754</v>
      </c>
      <c r="BY21" s="122">
        <v>709</v>
      </c>
      <c r="BZ21" s="122">
        <f>市区町村別_歯科医療費!D19</f>
        <v>15377</v>
      </c>
    </row>
    <row r="22" spans="2:78" s="87" customFormat="1" ht="13.5" customHeight="1">
      <c r="B22" s="390"/>
      <c r="C22" s="420"/>
      <c r="D22" s="380"/>
      <c r="E22" s="252" t="s">
        <v>170</v>
      </c>
      <c r="F22" s="145">
        <v>3</v>
      </c>
      <c r="G22" s="154">
        <v>2</v>
      </c>
      <c r="H22" s="154">
        <v>180130</v>
      </c>
      <c r="I22" s="155">
        <f t="shared" si="27"/>
        <v>6.8965517241379309E-2</v>
      </c>
      <c r="J22" s="155">
        <f t="shared" si="3"/>
        <v>0.66666666666666663</v>
      </c>
      <c r="K22" s="181">
        <f t="shared" si="4"/>
        <v>90065</v>
      </c>
      <c r="L22" s="380"/>
      <c r="M22" s="252" t="s">
        <v>170</v>
      </c>
      <c r="N22" s="145">
        <v>43</v>
      </c>
      <c r="O22" s="154">
        <v>24</v>
      </c>
      <c r="P22" s="154">
        <v>2584660</v>
      </c>
      <c r="Q22" s="155">
        <f t="shared" si="28"/>
        <v>0.18320610687022901</v>
      </c>
      <c r="R22" s="155">
        <f t="shared" si="5"/>
        <v>0.55813953488372092</v>
      </c>
      <c r="S22" s="149">
        <f t="shared" si="6"/>
        <v>107694.16666666667</v>
      </c>
      <c r="T22" s="380"/>
      <c r="U22" s="252" t="s">
        <v>170</v>
      </c>
      <c r="V22" s="145">
        <v>944</v>
      </c>
      <c r="W22" s="154">
        <v>606</v>
      </c>
      <c r="X22" s="154">
        <v>52014600</v>
      </c>
      <c r="Y22" s="155">
        <f t="shared" si="29"/>
        <v>0.13333333333333333</v>
      </c>
      <c r="Z22" s="155">
        <f t="shared" si="8"/>
        <v>0.64194915254237284</v>
      </c>
      <c r="AA22" s="154">
        <f t="shared" si="9"/>
        <v>85832.67326732674</v>
      </c>
      <c r="AB22" s="380"/>
      <c r="AC22" s="252" t="s">
        <v>170</v>
      </c>
      <c r="AD22" s="145">
        <v>984</v>
      </c>
      <c r="AE22" s="154">
        <v>608</v>
      </c>
      <c r="AF22" s="154">
        <v>57769150</v>
      </c>
      <c r="AG22" s="155">
        <f t="shared" si="30"/>
        <v>0.15609756097560976</v>
      </c>
      <c r="AH22" s="155">
        <f t="shared" si="11"/>
        <v>0.61788617886178865</v>
      </c>
      <c r="AI22" s="149">
        <f t="shared" si="12"/>
        <v>95015.049342105267</v>
      </c>
      <c r="AJ22" s="380"/>
      <c r="AK22" s="252" t="s">
        <v>170</v>
      </c>
      <c r="AL22" s="145">
        <v>827</v>
      </c>
      <c r="AM22" s="154">
        <v>468</v>
      </c>
      <c r="AN22" s="154">
        <v>41708990</v>
      </c>
      <c r="AO22" s="155">
        <f t="shared" si="31"/>
        <v>0.15620827770360482</v>
      </c>
      <c r="AP22" s="155">
        <f t="shared" si="14"/>
        <v>0.56590084643288996</v>
      </c>
      <c r="AQ22" s="149">
        <f t="shared" si="15"/>
        <v>89121.7735042735</v>
      </c>
      <c r="AR22" s="380"/>
      <c r="AS22" s="252" t="s">
        <v>170</v>
      </c>
      <c r="AT22" s="145">
        <v>374</v>
      </c>
      <c r="AU22" s="154">
        <v>198</v>
      </c>
      <c r="AV22" s="154">
        <v>19129530</v>
      </c>
      <c r="AW22" s="155">
        <f t="shared" si="32"/>
        <v>0.13543091655266759</v>
      </c>
      <c r="AX22" s="155">
        <f t="shared" si="17"/>
        <v>0.52941176470588236</v>
      </c>
      <c r="AY22" s="154">
        <f t="shared" si="18"/>
        <v>96613.787878787873</v>
      </c>
      <c r="AZ22" s="380"/>
      <c r="BA22" s="252" t="s">
        <v>170</v>
      </c>
      <c r="BB22" s="145">
        <v>121</v>
      </c>
      <c r="BC22" s="154">
        <v>63</v>
      </c>
      <c r="BD22" s="154">
        <v>6860630</v>
      </c>
      <c r="BE22" s="155">
        <f t="shared" si="33"/>
        <v>0.11909262759924386</v>
      </c>
      <c r="BF22" s="155">
        <f t="shared" si="20"/>
        <v>0.52066115702479343</v>
      </c>
      <c r="BG22" s="181">
        <f t="shared" si="21"/>
        <v>108898.88888888889</v>
      </c>
      <c r="BH22" s="380"/>
      <c r="BI22" s="252" t="s">
        <v>170</v>
      </c>
      <c r="BJ22" s="145">
        <f t="shared" si="22"/>
        <v>3296</v>
      </c>
      <c r="BK22" s="154">
        <f t="shared" si="0"/>
        <v>1969</v>
      </c>
      <c r="BL22" s="154">
        <f t="shared" si="1"/>
        <v>180247690</v>
      </c>
      <c r="BM22" s="155">
        <f t="shared" si="34"/>
        <v>0.14491793626260396</v>
      </c>
      <c r="BN22" s="155">
        <f t="shared" si="25"/>
        <v>0.59739077669902918</v>
      </c>
      <c r="BO22" s="154">
        <f t="shared" si="26"/>
        <v>91542.757745048249</v>
      </c>
      <c r="BP22" s="218"/>
      <c r="BR22" s="229" t="s">
        <v>87</v>
      </c>
      <c r="BS22" s="122">
        <v>87</v>
      </c>
      <c r="BT22" s="122">
        <v>233</v>
      </c>
      <c r="BU22" s="122">
        <v>8510</v>
      </c>
      <c r="BV22" s="122">
        <v>7159</v>
      </c>
      <c r="BW22" s="122">
        <v>5330</v>
      </c>
      <c r="BX22" s="122">
        <v>2429</v>
      </c>
      <c r="BY22" s="122">
        <v>884</v>
      </c>
      <c r="BZ22" s="122">
        <f>市区町村別_歯科医療費!D20</f>
        <v>24632</v>
      </c>
    </row>
    <row r="23" spans="2:78" s="87" customFormat="1">
      <c r="B23" s="390"/>
      <c r="C23" s="420"/>
      <c r="D23" s="380"/>
      <c r="E23" s="252" t="s">
        <v>171</v>
      </c>
      <c r="F23" s="145">
        <v>4</v>
      </c>
      <c r="G23" s="154">
        <v>2</v>
      </c>
      <c r="H23" s="154">
        <v>288670</v>
      </c>
      <c r="I23" s="155">
        <f t="shared" si="27"/>
        <v>6.8965517241379309E-2</v>
      </c>
      <c r="J23" s="155">
        <f t="shared" si="3"/>
        <v>0.5</v>
      </c>
      <c r="K23" s="181">
        <f t="shared" si="4"/>
        <v>144335</v>
      </c>
      <c r="L23" s="380"/>
      <c r="M23" s="252" t="s">
        <v>171</v>
      </c>
      <c r="N23" s="145">
        <v>19</v>
      </c>
      <c r="O23" s="154">
        <v>13</v>
      </c>
      <c r="P23" s="154">
        <v>1461350</v>
      </c>
      <c r="Q23" s="155">
        <f t="shared" si="28"/>
        <v>9.9236641221374045E-2</v>
      </c>
      <c r="R23" s="155">
        <f t="shared" si="5"/>
        <v>0.68421052631578949</v>
      </c>
      <c r="S23" s="149">
        <f t="shared" si="6"/>
        <v>112411.53846153847</v>
      </c>
      <c r="T23" s="380"/>
      <c r="U23" s="252" t="s">
        <v>171</v>
      </c>
      <c r="V23" s="145">
        <v>474</v>
      </c>
      <c r="W23" s="154">
        <v>321</v>
      </c>
      <c r="X23" s="154">
        <v>26848380</v>
      </c>
      <c r="Y23" s="155">
        <f t="shared" si="29"/>
        <v>7.062706270627063E-2</v>
      </c>
      <c r="Z23" s="155">
        <f t="shared" si="8"/>
        <v>0.67721518987341767</v>
      </c>
      <c r="AA23" s="154">
        <f t="shared" si="9"/>
        <v>83639.813084112146</v>
      </c>
      <c r="AB23" s="380"/>
      <c r="AC23" s="252" t="s">
        <v>171</v>
      </c>
      <c r="AD23" s="145">
        <v>420</v>
      </c>
      <c r="AE23" s="154">
        <v>276</v>
      </c>
      <c r="AF23" s="154">
        <v>25508770</v>
      </c>
      <c r="AG23" s="155">
        <f t="shared" si="30"/>
        <v>7.0860077021822857E-2</v>
      </c>
      <c r="AH23" s="155">
        <f t="shared" si="11"/>
        <v>0.65714285714285714</v>
      </c>
      <c r="AI23" s="149">
        <f t="shared" si="12"/>
        <v>92423.079710144928</v>
      </c>
      <c r="AJ23" s="380"/>
      <c r="AK23" s="252" t="s">
        <v>171</v>
      </c>
      <c r="AL23" s="145">
        <v>315</v>
      </c>
      <c r="AM23" s="154">
        <v>193</v>
      </c>
      <c r="AN23" s="154">
        <v>19104530</v>
      </c>
      <c r="AO23" s="155">
        <f t="shared" si="31"/>
        <v>6.44192256341789E-2</v>
      </c>
      <c r="AP23" s="155">
        <f t="shared" si="14"/>
        <v>0.61269841269841274</v>
      </c>
      <c r="AQ23" s="149">
        <f t="shared" si="15"/>
        <v>98987.202072538857</v>
      </c>
      <c r="AR23" s="380"/>
      <c r="AS23" s="252" t="s">
        <v>171</v>
      </c>
      <c r="AT23" s="145">
        <v>142</v>
      </c>
      <c r="AU23" s="154">
        <v>79</v>
      </c>
      <c r="AV23" s="154">
        <v>6541880</v>
      </c>
      <c r="AW23" s="155">
        <f t="shared" si="32"/>
        <v>5.4035567715458276E-2</v>
      </c>
      <c r="AX23" s="155">
        <f t="shared" si="17"/>
        <v>0.55633802816901412</v>
      </c>
      <c r="AY23" s="154">
        <f t="shared" si="18"/>
        <v>82808.607594936708</v>
      </c>
      <c r="AZ23" s="380"/>
      <c r="BA23" s="252" t="s">
        <v>171</v>
      </c>
      <c r="BB23" s="145">
        <v>35</v>
      </c>
      <c r="BC23" s="154">
        <v>20</v>
      </c>
      <c r="BD23" s="154">
        <v>1919880</v>
      </c>
      <c r="BE23" s="155">
        <f t="shared" si="33"/>
        <v>3.780718336483932E-2</v>
      </c>
      <c r="BF23" s="155">
        <f t="shared" si="20"/>
        <v>0.5714285714285714</v>
      </c>
      <c r="BG23" s="181">
        <f t="shared" si="21"/>
        <v>95994</v>
      </c>
      <c r="BH23" s="380"/>
      <c r="BI23" s="252" t="s">
        <v>171</v>
      </c>
      <c r="BJ23" s="145">
        <f t="shared" si="22"/>
        <v>1409</v>
      </c>
      <c r="BK23" s="154">
        <f t="shared" si="0"/>
        <v>904</v>
      </c>
      <c r="BL23" s="154">
        <f t="shared" si="1"/>
        <v>81673460</v>
      </c>
      <c r="BM23" s="155">
        <f t="shared" si="34"/>
        <v>6.6534187090601313E-2</v>
      </c>
      <c r="BN23" s="155">
        <f t="shared" si="25"/>
        <v>0.64158977998580558</v>
      </c>
      <c r="BO23" s="154">
        <f t="shared" si="26"/>
        <v>90346.747787610613</v>
      </c>
      <c r="BP23" s="218"/>
      <c r="BR23" s="229" t="s">
        <v>62</v>
      </c>
      <c r="BS23" s="122">
        <v>39</v>
      </c>
      <c r="BT23" s="122">
        <v>123</v>
      </c>
      <c r="BU23" s="122">
        <v>5104</v>
      </c>
      <c r="BV23" s="122">
        <v>4642</v>
      </c>
      <c r="BW23" s="122">
        <v>3820</v>
      </c>
      <c r="BX23" s="122">
        <v>2097</v>
      </c>
      <c r="BY23" s="122">
        <v>772</v>
      </c>
      <c r="BZ23" s="122">
        <f>市区町村別_歯科医療費!D21</f>
        <v>16597</v>
      </c>
    </row>
    <row r="24" spans="2:78" s="87" customFormat="1">
      <c r="B24" s="390"/>
      <c r="C24" s="420"/>
      <c r="D24" s="380"/>
      <c r="E24" s="252" t="s">
        <v>172</v>
      </c>
      <c r="F24" s="145">
        <v>7</v>
      </c>
      <c r="G24" s="154">
        <v>3</v>
      </c>
      <c r="H24" s="154">
        <v>337530</v>
      </c>
      <c r="I24" s="155">
        <f t="shared" si="27"/>
        <v>0.10344827586206896</v>
      </c>
      <c r="J24" s="155">
        <f t="shared" si="3"/>
        <v>0.42857142857142855</v>
      </c>
      <c r="K24" s="181">
        <f t="shared" si="4"/>
        <v>112510</v>
      </c>
      <c r="L24" s="380"/>
      <c r="M24" s="252" t="s">
        <v>172</v>
      </c>
      <c r="N24" s="145">
        <v>31</v>
      </c>
      <c r="O24" s="154">
        <v>15</v>
      </c>
      <c r="P24" s="154">
        <v>1499970</v>
      </c>
      <c r="Q24" s="155">
        <f t="shared" si="28"/>
        <v>0.11450381679389313</v>
      </c>
      <c r="R24" s="155">
        <f t="shared" si="5"/>
        <v>0.4838709677419355</v>
      </c>
      <c r="S24" s="149">
        <f t="shared" si="6"/>
        <v>99998</v>
      </c>
      <c r="T24" s="380"/>
      <c r="U24" s="252" t="s">
        <v>172</v>
      </c>
      <c r="V24" s="145">
        <v>257</v>
      </c>
      <c r="W24" s="154">
        <v>156</v>
      </c>
      <c r="X24" s="154">
        <v>14421090</v>
      </c>
      <c r="Y24" s="155">
        <f t="shared" si="29"/>
        <v>3.4323432343234324E-2</v>
      </c>
      <c r="Z24" s="155">
        <f t="shared" si="8"/>
        <v>0.60700389105058361</v>
      </c>
      <c r="AA24" s="154">
        <f t="shared" si="9"/>
        <v>92442.88461538461</v>
      </c>
      <c r="AB24" s="380"/>
      <c r="AC24" s="252" t="s">
        <v>172</v>
      </c>
      <c r="AD24" s="145">
        <v>348</v>
      </c>
      <c r="AE24" s="154">
        <v>203</v>
      </c>
      <c r="AF24" s="154">
        <v>21987800</v>
      </c>
      <c r="AG24" s="155">
        <f t="shared" si="30"/>
        <v>5.2118100128369704E-2</v>
      </c>
      <c r="AH24" s="155">
        <f t="shared" si="11"/>
        <v>0.58333333333333337</v>
      </c>
      <c r="AI24" s="149">
        <f t="shared" si="12"/>
        <v>108314.28571428571</v>
      </c>
      <c r="AJ24" s="380"/>
      <c r="AK24" s="252" t="s">
        <v>172</v>
      </c>
      <c r="AL24" s="145">
        <v>328</v>
      </c>
      <c r="AM24" s="154">
        <v>164</v>
      </c>
      <c r="AN24" s="154">
        <v>16486830</v>
      </c>
      <c r="AO24" s="155">
        <f t="shared" si="31"/>
        <v>5.4739652870493989E-2</v>
      </c>
      <c r="AP24" s="155">
        <f t="shared" si="14"/>
        <v>0.5</v>
      </c>
      <c r="AQ24" s="149">
        <f t="shared" si="15"/>
        <v>100529.45121951219</v>
      </c>
      <c r="AR24" s="380"/>
      <c r="AS24" s="252" t="s">
        <v>172</v>
      </c>
      <c r="AT24" s="145">
        <v>178</v>
      </c>
      <c r="AU24" s="154">
        <v>92</v>
      </c>
      <c r="AV24" s="154">
        <v>9467900</v>
      </c>
      <c r="AW24" s="155">
        <f t="shared" si="32"/>
        <v>6.2927496580027359E-2</v>
      </c>
      <c r="AX24" s="155">
        <f t="shared" si="17"/>
        <v>0.5168539325842697</v>
      </c>
      <c r="AY24" s="154">
        <f t="shared" si="18"/>
        <v>102911.95652173914</v>
      </c>
      <c r="AZ24" s="380"/>
      <c r="BA24" s="252" t="s">
        <v>172</v>
      </c>
      <c r="BB24" s="145">
        <v>54</v>
      </c>
      <c r="BC24" s="154">
        <v>23</v>
      </c>
      <c r="BD24" s="154">
        <v>2544420</v>
      </c>
      <c r="BE24" s="155">
        <f t="shared" si="33"/>
        <v>4.3478260869565216E-2</v>
      </c>
      <c r="BF24" s="155">
        <f t="shared" si="20"/>
        <v>0.42592592592592593</v>
      </c>
      <c r="BG24" s="181">
        <f t="shared" si="21"/>
        <v>110626.95652173914</v>
      </c>
      <c r="BH24" s="380"/>
      <c r="BI24" s="252" t="s">
        <v>172</v>
      </c>
      <c r="BJ24" s="145">
        <f t="shared" si="22"/>
        <v>1203</v>
      </c>
      <c r="BK24" s="154">
        <f t="shared" si="0"/>
        <v>656</v>
      </c>
      <c r="BL24" s="154">
        <f t="shared" si="1"/>
        <v>66745540</v>
      </c>
      <c r="BM24" s="155">
        <f t="shared" si="34"/>
        <v>4.8281445499374402E-2</v>
      </c>
      <c r="BN24" s="155">
        <f t="shared" si="25"/>
        <v>0.54530340814630096</v>
      </c>
      <c r="BO24" s="154">
        <f t="shared" si="26"/>
        <v>101746.25</v>
      </c>
      <c r="BP24" s="218"/>
      <c r="BR24" s="229" t="s">
        <v>88</v>
      </c>
      <c r="BS24" s="122">
        <v>82</v>
      </c>
      <c r="BT24" s="122">
        <v>214</v>
      </c>
      <c r="BU24" s="122">
        <v>7507</v>
      </c>
      <c r="BV24" s="122">
        <v>6802</v>
      </c>
      <c r="BW24" s="122">
        <v>5288</v>
      </c>
      <c r="BX24" s="122">
        <v>2616</v>
      </c>
      <c r="BY24" s="122">
        <v>1026</v>
      </c>
      <c r="BZ24" s="122">
        <f>市区町村別_歯科医療費!D22</f>
        <v>23535</v>
      </c>
    </row>
    <row r="25" spans="2:78" s="87" customFormat="1" ht="13.5" customHeight="1">
      <c r="B25" s="390"/>
      <c r="C25" s="420"/>
      <c r="D25" s="380"/>
      <c r="E25" s="252" t="s">
        <v>173</v>
      </c>
      <c r="F25" s="145">
        <v>2</v>
      </c>
      <c r="G25" s="154">
        <v>2</v>
      </c>
      <c r="H25" s="154">
        <v>40820</v>
      </c>
      <c r="I25" s="155">
        <f t="shared" si="27"/>
        <v>6.8965517241379309E-2</v>
      </c>
      <c r="J25" s="155">
        <f t="shared" si="3"/>
        <v>1</v>
      </c>
      <c r="K25" s="181">
        <f t="shared" si="4"/>
        <v>20410</v>
      </c>
      <c r="L25" s="380"/>
      <c r="M25" s="252" t="s">
        <v>173</v>
      </c>
      <c r="N25" s="145">
        <v>12</v>
      </c>
      <c r="O25" s="154">
        <v>9</v>
      </c>
      <c r="P25" s="154">
        <v>848760</v>
      </c>
      <c r="Q25" s="155">
        <f t="shared" si="28"/>
        <v>6.8702290076335881E-2</v>
      </c>
      <c r="R25" s="155">
        <f t="shared" si="5"/>
        <v>0.75</v>
      </c>
      <c r="S25" s="149">
        <f t="shared" si="6"/>
        <v>94306.666666666672</v>
      </c>
      <c r="T25" s="380"/>
      <c r="U25" s="252" t="s">
        <v>173</v>
      </c>
      <c r="V25" s="145">
        <v>241</v>
      </c>
      <c r="W25" s="154">
        <v>158</v>
      </c>
      <c r="X25" s="154">
        <v>15610210</v>
      </c>
      <c r="Y25" s="155">
        <f t="shared" si="29"/>
        <v>3.4763476347634763E-2</v>
      </c>
      <c r="Z25" s="155">
        <f t="shared" si="8"/>
        <v>0.65560165975103735</v>
      </c>
      <c r="AA25" s="154">
        <f t="shared" si="9"/>
        <v>98798.797468354431</v>
      </c>
      <c r="AB25" s="380"/>
      <c r="AC25" s="252" t="s">
        <v>173</v>
      </c>
      <c r="AD25" s="145">
        <v>270</v>
      </c>
      <c r="AE25" s="154">
        <v>168</v>
      </c>
      <c r="AF25" s="154">
        <v>16469910</v>
      </c>
      <c r="AG25" s="155">
        <f t="shared" si="30"/>
        <v>4.3132220795892171E-2</v>
      </c>
      <c r="AH25" s="155">
        <f t="shared" si="11"/>
        <v>0.62222222222222223</v>
      </c>
      <c r="AI25" s="149">
        <f t="shared" si="12"/>
        <v>98035.178571428565</v>
      </c>
      <c r="AJ25" s="380"/>
      <c r="AK25" s="252" t="s">
        <v>173</v>
      </c>
      <c r="AL25" s="145">
        <v>215</v>
      </c>
      <c r="AM25" s="154">
        <v>131</v>
      </c>
      <c r="AN25" s="154">
        <v>14099240</v>
      </c>
      <c r="AO25" s="155">
        <f t="shared" si="31"/>
        <v>4.3724966622162881E-2</v>
      </c>
      <c r="AP25" s="155">
        <f t="shared" si="14"/>
        <v>0.6093023255813953</v>
      </c>
      <c r="AQ25" s="149">
        <f t="shared" si="15"/>
        <v>107627.78625954199</v>
      </c>
      <c r="AR25" s="380"/>
      <c r="AS25" s="252" t="s">
        <v>173</v>
      </c>
      <c r="AT25" s="145">
        <v>79</v>
      </c>
      <c r="AU25" s="154">
        <v>43</v>
      </c>
      <c r="AV25" s="154">
        <v>4307210</v>
      </c>
      <c r="AW25" s="155">
        <f t="shared" si="32"/>
        <v>2.9411764705882353E-2</v>
      </c>
      <c r="AX25" s="155">
        <f t="shared" si="17"/>
        <v>0.54430379746835444</v>
      </c>
      <c r="AY25" s="154">
        <f t="shared" si="18"/>
        <v>100167.67441860466</v>
      </c>
      <c r="AZ25" s="380"/>
      <c r="BA25" s="252" t="s">
        <v>173</v>
      </c>
      <c r="BB25" s="145">
        <v>30</v>
      </c>
      <c r="BC25" s="154">
        <v>20</v>
      </c>
      <c r="BD25" s="154">
        <v>2571130</v>
      </c>
      <c r="BE25" s="155">
        <f t="shared" si="33"/>
        <v>3.780718336483932E-2</v>
      </c>
      <c r="BF25" s="155">
        <f t="shared" si="20"/>
        <v>0.66666666666666663</v>
      </c>
      <c r="BG25" s="181">
        <f t="shared" si="21"/>
        <v>128556.5</v>
      </c>
      <c r="BH25" s="380"/>
      <c r="BI25" s="252" t="s">
        <v>173</v>
      </c>
      <c r="BJ25" s="145">
        <f t="shared" si="22"/>
        <v>849</v>
      </c>
      <c r="BK25" s="154">
        <f t="shared" si="0"/>
        <v>531</v>
      </c>
      <c r="BL25" s="154">
        <f t="shared" si="1"/>
        <v>53947280</v>
      </c>
      <c r="BM25" s="155">
        <f t="shared" si="34"/>
        <v>3.9081474939280193E-2</v>
      </c>
      <c r="BN25" s="155">
        <f t="shared" si="25"/>
        <v>0.62544169611307421</v>
      </c>
      <c r="BO25" s="154">
        <f t="shared" si="26"/>
        <v>101595.63088512242</v>
      </c>
      <c r="BP25" s="218"/>
      <c r="BR25" s="229" t="s">
        <v>63</v>
      </c>
      <c r="BS25" s="122">
        <v>52</v>
      </c>
      <c r="BT25" s="122">
        <v>150</v>
      </c>
      <c r="BU25" s="122">
        <v>6704</v>
      </c>
      <c r="BV25" s="122">
        <v>6195</v>
      </c>
      <c r="BW25" s="122">
        <v>4684</v>
      </c>
      <c r="BX25" s="122">
        <v>2447</v>
      </c>
      <c r="BY25" s="122">
        <v>924</v>
      </c>
      <c r="BZ25" s="122">
        <f>市区町村別_歯科医療費!D23</f>
        <v>21156</v>
      </c>
    </row>
    <row r="26" spans="2:78" s="87" customFormat="1">
      <c r="B26" s="390"/>
      <c r="C26" s="420"/>
      <c r="D26" s="380"/>
      <c r="E26" s="252" t="s">
        <v>174</v>
      </c>
      <c r="F26" s="145">
        <v>14</v>
      </c>
      <c r="G26" s="154">
        <v>7</v>
      </c>
      <c r="H26" s="154">
        <v>604790</v>
      </c>
      <c r="I26" s="155">
        <f t="shared" si="27"/>
        <v>0.2413793103448276</v>
      </c>
      <c r="J26" s="155">
        <f t="shared" si="3"/>
        <v>0.5</v>
      </c>
      <c r="K26" s="181">
        <f t="shared" si="4"/>
        <v>86398.571428571435</v>
      </c>
      <c r="L26" s="380"/>
      <c r="M26" s="252" t="s">
        <v>174</v>
      </c>
      <c r="N26" s="145">
        <v>46</v>
      </c>
      <c r="O26" s="154">
        <v>27</v>
      </c>
      <c r="P26" s="154">
        <v>2877030</v>
      </c>
      <c r="Q26" s="155">
        <f t="shared" si="28"/>
        <v>0.20610687022900764</v>
      </c>
      <c r="R26" s="155">
        <f t="shared" si="5"/>
        <v>0.58695652173913049</v>
      </c>
      <c r="S26" s="149">
        <f t="shared" si="6"/>
        <v>106556.66666666667</v>
      </c>
      <c r="T26" s="380"/>
      <c r="U26" s="252" t="s">
        <v>174</v>
      </c>
      <c r="V26" s="145">
        <v>1692</v>
      </c>
      <c r="W26" s="154">
        <v>1119</v>
      </c>
      <c r="X26" s="154">
        <v>90723540</v>
      </c>
      <c r="Y26" s="155">
        <f t="shared" si="29"/>
        <v>0.24620462046204619</v>
      </c>
      <c r="Z26" s="155">
        <f t="shared" si="8"/>
        <v>0.66134751773049649</v>
      </c>
      <c r="AA26" s="154">
        <f t="shared" si="9"/>
        <v>81075.549597855221</v>
      </c>
      <c r="AB26" s="380"/>
      <c r="AC26" s="252" t="s">
        <v>174</v>
      </c>
      <c r="AD26" s="145">
        <v>1542</v>
      </c>
      <c r="AE26" s="154">
        <v>1008</v>
      </c>
      <c r="AF26" s="154">
        <v>90362540</v>
      </c>
      <c r="AG26" s="155">
        <f t="shared" si="30"/>
        <v>0.258793324775353</v>
      </c>
      <c r="AH26" s="155">
        <f t="shared" si="11"/>
        <v>0.65369649805447472</v>
      </c>
      <c r="AI26" s="149">
        <f t="shared" si="12"/>
        <v>89645.376984126982</v>
      </c>
      <c r="AJ26" s="380"/>
      <c r="AK26" s="252" t="s">
        <v>174</v>
      </c>
      <c r="AL26" s="145">
        <v>1014</v>
      </c>
      <c r="AM26" s="154">
        <v>590</v>
      </c>
      <c r="AN26" s="154">
        <v>51092380</v>
      </c>
      <c r="AO26" s="155">
        <f t="shared" si="31"/>
        <v>0.19692923898531375</v>
      </c>
      <c r="AP26" s="155">
        <f t="shared" si="14"/>
        <v>0.5818540433925049</v>
      </c>
      <c r="AQ26" s="149">
        <f t="shared" si="15"/>
        <v>86597.254237288129</v>
      </c>
      <c r="AR26" s="380"/>
      <c r="AS26" s="252" t="s">
        <v>174</v>
      </c>
      <c r="AT26" s="145">
        <v>395</v>
      </c>
      <c r="AU26" s="154">
        <v>206</v>
      </c>
      <c r="AV26" s="154">
        <v>18370450</v>
      </c>
      <c r="AW26" s="155">
        <f t="shared" si="32"/>
        <v>0.1409028727770178</v>
      </c>
      <c r="AX26" s="155">
        <f t="shared" si="17"/>
        <v>0.52151898734177216</v>
      </c>
      <c r="AY26" s="154">
        <f t="shared" si="18"/>
        <v>89176.941747572811</v>
      </c>
      <c r="AZ26" s="380"/>
      <c r="BA26" s="252" t="s">
        <v>174</v>
      </c>
      <c r="BB26" s="145">
        <v>100</v>
      </c>
      <c r="BC26" s="154">
        <v>52</v>
      </c>
      <c r="BD26" s="154">
        <v>5752620</v>
      </c>
      <c r="BE26" s="155">
        <f t="shared" si="33"/>
        <v>9.8298676748582225E-2</v>
      </c>
      <c r="BF26" s="155">
        <f t="shared" si="20"/>
        <v>0.52</v>
      </c>
      <c r="BG26" s="181">
        <f t="shared" si="21"/>
        <v>110627.30769230769</v>
      </c>
      <c r="BH26" s="380"/>
      <c r="BI26" s="252" t="s">
        <v>174</v>
      </c>
      <c r="BJ26" s="145">
        <f t="shared" si="22"/>
        <v>4803</v>
      </c>
      <c r="BK26" s="154">
        <f t="shared" si="0"/>
        <v>3009</v>
      </c>
      <c r="BL26" s="154">
        <f t="shared" si="1"/>
        <v>259783350</v>
      </c>
      <c r="BM26" s="155">
        <f t="shared" si="34"/>
        <v>0.22146169132258778</v>
      </c>
      <c r="BN26" s="155">
        <f t="shared" si="25"/>
        <v>0.6264834478450968</v>
      </c>
      <c r="BO26" s="154">
        <f t="shared" si="26"/>
        <v>86335.443668993015</v>
      </c>
      <c r="BP26" s="218"/>
      <c r="BR26" s="229" t="s">
        <v>89</v>
      </c>
      <c r="BS26" s="122">
        <v>75</v>
      </c>
      <c r="BT26" s="122">
        <v>180</v>
      </c>
      <c r="BU26" s="122">
        <v>4986</v>
      </c>
      <c r="BV26" s="122">
        <v>4309</v>
      </c>
      <c r="BW26" s="122">
        <v>3066</v>
      </c>
      <c r="BX26" s="122">
        <v>1511</v>
      </c>
      <c r="BY26" s="122">
        <v>596</v>
      </c>
      <c r="BZ26" s="122">
        <f>市区町村別_歯科医療費!D24</f>
        <v>14723</v>
      </c>
    </row>
    <row r="27" spans="2:78" s="87" customFormat="1">
      <c r="B27" s="390"/>
      <c r="C27" s="420"/>
      <c r="D27" s="380"/>
      <c r="E27" s="252" t="s">
        <v>175</v>
      </c>
      <c r="F27" s="145">
        <v>2</v>
      </c>
      <c r="G27" s="154">
        <v>0</v>
      </c>
      <c r="H27" s="154">
        <v>0</v>
      </c>
      <c r="I27" s="155">
        <f t="shared" si="27"/>
        <v>0</v>
      </c>
      <c r="J27" s="155">
        <f t="shared" si="3"/>
        <v>0</v>
      </c>
      <c r="K27" s="181" t="str">
        <f t="shared" si="4"/>
        <v>-</v>
      </c>
      <c r="L27" s="380"/>
      <c r="M27" s="252" t="s">
        <v>175</v>
      </c>
      <c r="N27" s="145">
        <v>16</v>
      </c>
      <c r="O27" s="154">
        <v>8</v>
      </c>
      <c r="P27" s="154">
        <v>951860</v>
      </c>
      <c r="Q27" s="155">
        <f t="shared" si="28"/>
        <v>6.1068702290076333E-2</v>
      </c>
      <c r="R27" s="155">
        <f t="shared" si="5"/>
        <v>0.5</v>
      </c>
      <c r="S27" s="149">
        <f t="shared" si="6"/>
        <v>118982.5</v>
      </c>
      <c r="T27" s="380"/>
      <c r="U27" s="252" t="s">
        <v>175</v>
      </c>
      <c r="V27" s="145">
        <v>298</v>
      </c>
      <c r="W27" s="154">
        <v>197</v>
      </c>
      <c r="X27" s="154">
        <v>19302840</v>
      </c>
      <c r="Y27" s="155">
        <f t="shared" si="29"/>
        <v>4.3344334433443342E-2</v>
      </c>
      <c r="Z27" s="155">
        <f t="shared" si="8"/>
        <v>0.66107382550335569</v>
      </c>
      <c r="AA27" s="154">
        <f t="shared" si="9"/>
        <v>97983.959390862947</v>
      </c>
      <c r="AB27" s="380"/>
      <c r="AC27" s="252" t="s">
        <v>175</v>
      </c>
      <c r="AD27" s="145">
        <v>338</v>
      </c>
      <c r="AE27" s="154">
        <v>190</v>
      </c>
      <c r="AF27" s="154">
        <v>19023740</v>
      </c>
      <c r="AG27" s="155">
        <f t="shared" si="30"/>
        <v>4.878048780487805E-2</v>
      </c>
      <c r="AH27" s="155">
        <f t="shared" si="11"/>
        <v>0.56213017751479288</v>
      </c>
      <c r="AI27" s="149">
        <f t="shared" si="12"/>
        <v>100124.94736842105</v>
      </c>
      <c r="AJ27" s="380"/>
      <c r="AK27" s="252" t="s">
        <v>175</v>
      </c>
      <c r="AL27" s="145">
        <v>347</v>
      </c>
      <c r="AM27" s="154">
        <v>185</v>
      </c>
      <c r="AN27" s="154">
        <v>19562470</v>
      </c>
      <c r="AO27" s="155">
        <f t="shared" si="31"/>
        <v>6.1748998664886513E-2</v>
      </c>
      <c r="AP27" s="155">
        <f t="shared" si="14"/>
        <v>0.5331412103746398</v>
      </c>
      <c r="AQ27" s="149">
        <f t="shared" si="15"/>
        <v>105743.08108108108</v>
      </c>
      <c r="AR27" s="380"/>
      <c r="AS27" s="252" t="s">
        <v>175</v>
      </c>
      <c r="AT27" s="145">
        <v>211</v>
      </c>
      <c r="AU27" s="154">
        <v>117</v>
      </c>
      <c r="AV27" s="154">
        <v>11885730</v>
      </c>
      <c r="AW27" s="155">
        <f t="shared" si="32"/>
        <v>8.0027359781121757E-2</v>
      </c>
      <c r="AX27" s="155">
        <f t="shared" si="17"/>
        <v>0.5545023696682464</v>
      </c>
      <c r="AY27" s="154">
        <f t="shared" si="18"/>
        <v>101587.43589743589</v>
      </c>
      <c r="AZ27" s="380"/>
      <c r="BA27" s="252" t="s">
        <v>175</v>
      </c>
      <c r="BB27" s="145">
        <v>82</v>
      </c>
      <c r="BC27" s="154">
        <v>43</v>
      </c>
      <c r="BD27" s="154">
        <v>5567940</v>
      </c>
      <c r="BE27" s="155">
        <f t="shared" si="33"/>
        <v>8.1285444234404536E-2</v>
      </c>
      <c r="BF27" s="155">
        <f t="shared" si="20"/>
        <v>0.52439024390243905</v>
      </c>
      <c r="BG27" s="181">
        <f t="shared" si="21"/>
        <v>129486.97674418605</v>
      </c>
      <c r="BH27" s="380"/>
      <c r="BI27" s="252" t="s">
        <v>175</v>
      </c>
      <c r="BJ27" s="145">
        <f t="shared" si="22"/>
        <v>1294</v>
      </c>
      <c r="BK27" s="154">
        <f t="shared" si="0"/>
        <v>740</v>
      </c>
      <c r="BL27" s="154">
        <f t="shared" si="1"/>
        <v>76294580</v>
      </c>
      <c r="BM27" s="155">
        <f t="shared" si="34"/>
        <v>5.446382571575771E-2</v>
      </c>
      <c r="BN27" s="155">
        <f t="shared" si="25"/>
        <v>0.57187017001545593</v>
      </c>
      <c r="BO27" s="154">
        <f t="shared" si="26"/>
        <v>103100.78378378379</v>
      </c>
      <c r="BP27" s="218"/>
      <c r="BR27" s="229" t="s">
        <v>90</v>
      </c>
      <c r="BS27" s="122">
        <v>58</v>
      </c>
      <c r="BT27" s="122">
        <v>179</v>
      </c>
      <c r="BU27" s="122">
        <v>7702</v>
      </c>
      <c r="BV27" s="122">
        <v>6417</v>
      </c>
      <c r="BW27" s="122">
        <v>4568</v>
      </c>
      <c r="BX27" s="122">
        <v>2186</v>
      </c>
      <c r="BY27" s="122">
        <v>862</v>
      </c>
      <c r="BZ27" s="122">
        <f>市区町村別_歯科医療費!D25</f>
        <v>21972</v>
      </c>
    </row>
    <row r="28" spans="2:78" s="87" customFormat="1">
      <c r="B28" s="390"/>
      <c r="C28" s="420"/>
      <c r="D28" s="380"/>
      <c r="E28" s="249" t="s">
        <v>166</v>
      </c>
      <c r="F28" s="145">
        <v>3</v>
      </c>
      <c r="G28" s="154">
        <v>1</v>
      </c>
      <c r="H28" s="154">
        <v>201260</v>
      </c>
      <c r="I28" s="155">
        <f t="shared" si="27"/>
        <v>3.4482758620689655E-2</v>
      </c>
      <c r="J28" s="155">
        <f t="shared" si="3"/>
        <v>0.33333333333333331</v>
      </c>
      <c r="K28" s="181">
        <f t="shared" si="4"/>
        <v>201260</v>
      </c>
      <c r="L28" s="380"/>
      <c r="M28" s="253" t="s">
        <v>166</v>
      </c>
      <c r="N28" s="145">
        <v>6</v>
      </c>
      <c r="O28" s="154">
        <v>4</v>
      </c>
      <c r="P28" s="154">
        <v>586610</v>
      </c>
      <c r="Q28" s="155">
        <f t="shared" si="28"/>
        <v>3.0534351145038167E-2</v>
      </c>
      <c r="R28" s="155">
        <f t="shared" si="5"/>
        <v>0.66666666666666663</v>
      </c>
      <c r="S28" s="149">
        <f t="shared" si="6"/>
        <v>146652.5</v>
      </c>
      <c r="T28" s="380"/>
      <c r="U28" s="253" t="s">
        <v>166</v>
      </c>
      <c r="V28" s="145">
        <v>404</v>
      </c>
      <c r="W28" s="154">
        <v>248</v>
      </c>
      <c r="X28" s="154">
        <v>16520480</v>
      </c>
      <c r="Y28" s="155">
        <f t="shared" si="29"/>
        <v>5.4565456545654568E-2</v>
      </c>
      <c r="Z28" s="155">
        <f t="shared" si="8"/>
        <v>0.61386138613861385</v>
      </c>
      <c r="AA28" s="154">
        <f t="shared" si="9"/>
        <v>66614.838709677424</v>
      </c>
      <c r="AB28" s="380"/>
      <c r="AC28" s="253" t="s">
        <v>166</v>
      </c>
      <c r="AD28" s="145">
        <v>241</v>
      </c>
      <c r="AE28" s="154">
        <v>141</v>
      </c>
      <c r="AF28" s="154">
        <v>11199930</v>
      </c>
      <c r="AG28" s="155">
        <f t="shared" si="30"/>
        <v>3.6200256739409499E-2</v>
      </c>
      <c r="AH28" s="155">
        <f t="shared" si="11"/>
        <v>0.58506224066390045</v>
      </c>
      <c r="AI28" s="149">
        <f t="shared" si="12"/>
        <v>79432.127659574471</v>
      </c>
      <c r="AJ28" s="380"/>
      <c r="AK28" s="253" t="s">
        <v>166</v>
      </c>
      <c r="AL28" s="145">
        <v>144</v>
      </c>
      <c r="AM28" s="154">
        <v>70</v>
      </c>
      <c r="AN28" s="154">
        <v>8123080</v>
      </c>
      <c r="AO28" s="155">
        <f t="shared" si="31"/>
        <v>2.336448598130841E-2</v>
      </c>
      <c r="AP28" s="155">
        <f t="shared" si="14"/>
        <v>0.4861111111111111</v>
      </c>
      <c r="AQ28" s="149">
        <f t="shared" si="15"/>
        <v>116044</v>
      </c>
      <c r="AR28" s="380"/>
      <c r="AS28" s="253" t="s">
        <v>166</v>
      </c>
      <c r="AT28" s="145">
        <v>78</v>
      </c>
      <c r="AU28" s="154">
        <v>39</v>
      </c>
      <c r="AV28" s="154">
        <v>5893250</v>
      </c>
      <c r="AW28" s="155">
        <f t="shared" si="32"/>
        <v>2.667578659370725E-2</v>
      </c>
      <c r="AX28" s="155">
        <f t="shared" si="17"/>
        <v>0.5</v>
      </c>
      <c r="AY28" s="154">
        <f t="shared" si="18"/>
        <v>151108.97435897434</v>
      </c>
      <c r="AZ28" s="380"/>
      <c r="BA28" s="253" t="s">
        <v>166</v>
      </c>
      <c r="BB28" s="145">
        <v>34</v>
      </c>
      <c r="BC28" s="154">
        <v>16</v>
      </c>
      <c r="BD28" s="154">
        <v>1874070</v>
      </c>
      <c r="BE28" s="155">
        <f t="shared" si="33"/>
        <v>3.0245746691871456E-2</v>
      </c>
      <c r="BF28" s="155">
        <f t="shared" si="20"/>
        <v>0.47058823529411764</v>
      </c>
      <c r="BG28" s="181">
        <f t="shared" si="21"/>
        <v>117129.375</v>
      </c>
      <c r="BH28" s="380"/>
      <c r="BI28" s="253" t="s">
        <v>166</v>
      </c>
      <c r="BJ28" s="145">
        <f t="shared" si="22"/>
        <v>910</v>
      </c>
      <c r="BK28" s="154">
        <f t="shared" si="0"/>
        <v>519</v>
      </c>
      <c r="BL28" s="154">
        <f t="shared" si="1"/>
        <v>44398680</v>
      </c>
      <c r="BM28" s="155">
        <f t="shared" si="34"/>
        <v>3.819827776551115E-2</v>
      </c>
      <c r="BN28" s="155">
        <f t="shared" si="25"/>
        <v>0.5703296703296703</v>
      </c>
      <c r="BO28" s="154">
        <f t="shared" si="26"/>
        <v>85546.589595375728</v>
      </c>
      <c r="BP28" s="218"/>
      <c r="BR28" s="229" t="s">
        <v>91</v>
      </c>
      <c r="BS28" s="122">
        <v>55</v>
      </c>
      <c r="BT28" s="122">
        <v>115</v>
      </c>
      <c r="BU28" s="122">
        <v>5045</v>
      </c>
      <c r="BV28" s="122">
        <v>4592</v>
      </c>
      <c r="BW28" s="122">
        <v>3074</v>
      </c>
      <c r="BX28" s="122">
        <v>1331</v>
      </c>
      <c r="BY28" s="122">
        <v>421</v>
      </c>
      <c r="BZ28" s="122">
        <f>市区町村別_歯科医療費!D26</f>
        <v>14633</v>
      </c>
    </row>
    <row r="29" spans="2:78" s="87" customFormat="1">
      <c r="B29" s="390">
        <v>3</v>
      </c>
      <c r="C29" s="419" t="s">
        <v>78</v>
      </c>
      <c r="D29" s="388">
        <f>BS10</f>
        <v>25</v>
      </c>
      <c r="E29" s="250" t="s">
        <v>143</v>
      </c>
      <c r="F29" s="144">
        <v>11</v>
      </c>
      <c r="G29" s="152">
        <v>4</v>
      </c>
      <c r="H29" s="152">
        <v>411770</v>
      </c>
      <c r="I29" s="153">
        <f>IFERROR(G29/$D$29,"-")</f>
        <v>0.16</v>
      </c>
      <c r="J29" s="153">
        <f t="shared" si="3"/>
        <v>0.36363636363636365</v>
      </c>
      <c r="K29" s="180">
        <f t="shared" si="4"/>
        <v>102942.5</v>
      </c>
      <c r="L29" s="388">
        <f>BT10</f>
        <v>100</v>
      </c>
      <c r="M29" s="250" t="s">
        <v>143</v>
      </c>
      <c r="N29" s="144">
        <v>55</v>
      </c>
      <c r="O29" s="152">
        <v>31</v>
      </c>
      <c r="P29" s="152">
        <v>2654310</v>
      </c>
      <c r="Q29" s="153">
        <f>IFERROR(O29/$L$29,"-")</f>
        <v>0.31</v>
      </c>
      <c r="R29" s="153">
        <f t="shared" si="5"/>
        <v>0.5636363636363636</v>
      </c>
      <c r="S29" s="148">
        <f t="shared" si="6"/>
        <v>85622.903225806454</v>
      </c>
      <c r="T29" s="388">
        <f>BU10</f>
        <v>2840</v>
      </c>
      <c r="U29" s="250" t="s">
        <v>143</v>
      </c>
      <c r="V29" s="144">
        <v>1443</v>
      </c>
      <c r="W29" s="152">
        <v>935</v>
      </c>
      <c r="X29" s="152">
        <v>71800760</v>
      </c>
      <c r="Y29" s="153">
        <f>IFERROR(W29/$T$29,"-")</f>
        <v>0.32922535211267606</v>
      </c>
      <c r="Z29" s="153">
        <f t="shared" si="8"/>
        <v>0.64795564795564797</v>
      </c>
      <c r="AA29" s="152">
        <f t="shared" si="9"/>
        <v>76792.256684491978</v>
      </c>
      <c r="AB29" s="388">
        <f>BV10</f>
        <v>2414</v>
      </c>
      <c r="AC29" s="250" t="s">
        <v>143</v>
      </c>
      <c r="AD29" s="144">
        <v>1290</v>
      </c>
      <c r="AE29" s="152">
        <v>844</v>
      </c>
      <c r="AF29" s="152">
        <v>72270240</v>
      </c>
      <c r="AG29" s="153">
        <f>IFERROR(AE29/$AB$29,"-")</f>
        <v>0.3496271748135874</v>
      </c>
      <c r="AH29" s="153">
        <f t="shared" si="11"/>
        <v>0.65426356589147283</v>
      </c>
      <c r="AI29" s="148">
        <f t="shared" si="12"/>
        <v>85628.246445497629</v>
      </c>
      <c r="AJ29" s="388">
        <f>BW10</f>
        <v>1896</v>
      </c>
      <c r="AK29" s="250" t="s">
        <v>143</v>
      </c>
      <c r="AL29" s="144">
        <v>955</v>
      </c>
      <c r="AM29" s="152">
        <v>551</v>
      </c>
      <c r="AN29" s="152">
        <v>46475320</v>
      </c>
      <c r="AO29" s="153">
        <f>IFERROR(AM29/$AJ$29,"-")</f>
        <v>0.29061181434599154</v>
      </c>
      <c r="AP29" s="153">
        <f t="shared" si="14"/>
        <v>0.57696335078534033</v>
      </c>
      <c r="AQ29" s="148">
        <f t="shared" si="15"/>
        <v>84347.223230490024</v>
      </c>
      <c r="AR29" s="388">
        <f>BX10</f>
        <v>920</v>
      </c>
      <c r="AS29" s="250" t="s">
        <v>143</v>
      </c>
      <c r="AT29" s="144">
        <v>422</v>
      </c>
      <c r="AU29" s="152">
        <v>235</v>
      </c>
      <c r="AV29" s="152">
        <v>19573650</v>
      </c>
      <c r="AW29" s="153">
        <f>IFERROR(AU29/$AR$29,"-")</f>
        <v>0.25543478260869568</v>
      </c>
      <c r="AX29" s="153">
        <f t="shared" si="17"/>
        <v>0.55687203791469198</v>
      </c>
      <c r="AY29" s="152">
        <f t="shared" si="18"/>
        <v>83292.127659574471</v>
      </c>
      <c r="AZ29" s="388">
        <f>BY10</f>
        <v>339</v>
      </c>
      <c r="BA29" s="250" t="s">
        <v>143</v>
      </c>
      <c r="BB29" s="144">
        <v>115</v>
      </c>
      <c r="BC29" s="152">
        <v>51</v>
      </c>
      <c r="BD29" s="152">
        <v>4438230</v>
      </c>
      <c r="BE29" s="153">
        <f>IFERROR(BC29/$AZ$29,"-")</f>
        <v>0.15044247787610621</v>
      </c>
      <c r="BF29" s="153">
        <f t="shared" si="20"/>
        <v>0.44347826086956521</v>
      </c>
      <c r="BG29" s="180">
        <f t="shared" si="21"/>
        <v>87024.117647058825</v>
      </c>
      <c r="BH29" s="388">
        <f>BZ10</f>
        <v>8534</v>
      </c>
      <c r="BI29" s="250" t="s">
        <v>143</v>
      </c>
      <c r="BJ29" s="144">
        <f t="shared" si="22"/>
        <v>4291</v>
      </c>
      <c r="BK29" s="152">
        <f t="shared" si="0"/>
        <v>2651</v>
      </c>
      <c r="BL29" s="152">
        <f t="shared" si="1"/>
        <v>217624280</v>
      </c>
      <c r="BM29" s="153">
        <f>IFERROR(BK29/$BH$29,"-")</f>
        <v>0.310639793766112</v>
      </c>
      <c r="BN29" s="153">
        <f t="shared" si="25"/>
        <v>0.61780470752738292</v>
      </c>
      <c r="BO29" s="152">
        <f t="shared" si="26"/>
        <v>82091.391927574499</v>
      </c>
      <c r="BP29" s="218"/>
      <c r="BR29" s="229" t="s">
        <v>64</v>
      </c>
      <c r="BS29" s="122">
        <v>57</v>
      </c>
      <c r="BT29" s="122">
        <v>182</v>
      </c>
      <c r="BU29" s="122">
        <v>6745</v>
      </c>
      <c r="BV29" s="122">
        <v>5637</v>
      </c>
      <c r="BW29" s="122">
        <v>3693</v>
      </c>
      <c r="BX29" s="122">
        <v>1750</v>
      </c>
      <c r="BY29" s="122">
        <v>687</v>
      </c>
      <c r="BZ29" s="122">
        <f>市区町村別_歯科医療費!D27</f>
        <v>18751</v>
      </c>
    </row>
    <row r="30" spans="2:78" s="87" customFormat="1" ht="13.5" customHeight="1">
      <c r="B30" s="390"/>
      <c r="C30" s="420"/>
      <c r="D30" s="380"/>
      <c r="E30" s="251" t="s">
        <v>192</v>
      </c>
      <c r="F30" s="145">
        <v>12</v>
      </c>
      <c r="G30" s="154">
        <v>5</v>
      </c>
      <c r="H30" s="154">
        <v>186930</v>
      </c>
      <c r="I30" s="155">
        <f t="shared" ref="I30:I39" si="35">IFERROR(G30/$D$29,"-")</f>
        <v>0.2</v>
      </c>
      <c r="J30" s="155">
        <f t="shared" si="3"/>
        <v>0.41666666666666669</v>
      </c>
      <c r="K30" s="181">
        <f t="shared" si="4"/>
        <v>37386</v>
      </c>
      <c r="L30" s="380"/>
      <c r="M30" s="251" t="s">
        <v>192</v>
      </c>
      <c r="N30" s="145">
        <v>36</v>
      </c>
      <c r="O30" s="154">
        <v>21</v>
      </c>
      <c r="P30" s="154">
        <v>1913890</v>
      </c>
      <c r="Q30" s="155">
        <f t="shared" ref="Q30:Q39" si="36">IFERROR(O30/$L$29,"-")</f>
        <v>0.21</v>
      </c>
      <c r="R30" s="155">
        <f t="shared" si="5"/>
        <v>0.58333333333333337</v>
      </c>
      <c r="S30" s="149">
        <f t="shared" si="6"/>
        <v>91137.619047619053</v>
      </c>
      <c r="T30" s="380"/>
      <c r="U30" s="251" t="s">
        <v>192</v>
      </c>
      <c r="V30" s="145">
        <v>1309</v>
      </c>
      <c r="W30" s="154">
        <v>878</v>
      </c>
      <c r="X30" s="154">
        <v>66125230</v>
      </c>
      <c r="Y30" s="155">
        <f t="shared" ref="Y30:Y39" si="37">IFERROR(W30/$T$29,"-")</f>
        <v>0.30915492957746477</v>
      </c>
      <c r="Z30" s="155">
        <f t="shared" si="8"/>
        <v>0.67074102368220012</v>
      </c>
      <c r="AA30" s="154">
        <f t="shared" si="9"/>
        <v>75313.473804100227</v>
      </c>
      <c r="AB30" s="380"/>
      <c r="AC30" s="251" t="s">
        <v>192</v>
      </c>
      <c r="AD30" s="145">
        <v>1131</v>
      </c>
      <c r="AE30" s="154">
        <v>742</v>
      </c>
      <c r="AF30" s="154">
        <v>59376980</v>
      </c>
      <c r="AG30" s="155">
        <f t="shared" ref="AG30:AG39" si="38">IFERROR(AE30/$AB$29,"-")</f>
        <v>0.30737365368682684</v>
      </c>
      <c r="AH30" s="155">
        <f t="shared" si="11"/>
        <v>0.65605658709106984</v>
      </c>
      <c r="AI30" s="149">
        <f t="shared" si="12"/>
        <v>80022.884097035043</v>
      </c>
      <c r="AJ30" s="380"/>
      <c r="AK30" s="251" t="s">
        <v>192</v>
      </c>
      <c r="AL30" s="145">
        <v>775</v>
      </c>
      <c r="AM30" s="154">
        <v>445</v>
      </c>
      <c r="AN30" s="154">
        <v>34745710</v>
      </c>
      <c r="AO30" s="155">
        <f t="shared" ref="AO30:AO39" si="39">IFERROR(AM30/$AJ$29,"-")</f>
        <v>0.23470464135021096</v>
      </c>
      <c r="AP30" s="155">
        <f t="shared" si="14"/>
        <v>0.5741935483870968</v>
      </c>
      <c r="AQ30" s="149">
        <f t="shared" si="15"/>
        <v>78080.247191011236</v>
      </c>
      <c r="AR30" s="380"/>
      <c r="AS30" s="251" t="s">
        <v>192</v>
      </c>
      <c r="AT30" s="145">
        <v>303</v>
      </c>
      <c r="AU30" s="154">
        <v>164</v>
      </c>
      <c r="AV30" s="154">
        <v>15342860</v>
      </c>
      <c r="AW30" s="155">
        <f t="shared" ref="AW30:AW39" si="40">IFERROR(AU30/$AR$29,"-")</f>
        <v>0.17826086956521739</v>
      </c>
      <c r="AX30" s="155">
        <f t="shared" si="17"/>
        <v>0.54125412541254125</v>
      </c>
      <c r="AY30" s="154">
        <f t="shared" si="18"/>
        <v>93554.024390243896</v>
      </c>
      <c r="AZ30" s="380"/>
      <c r="BA30" s="251" t="s">
        <v>192</v>
      </c>
      <c r="BB30" s="145">
        <v>66</v>
      </c>
      <c r="BC30" s="154">
        <v>29</v>
      </c>
      <c r="BD30" s="154">
        <v>1727920</v>
      </c>
      <c r="BE30" s="155">
        <f t="shared" ref="BE30:BE39" si="41">IFERROR(BC30/$AZ$29,"-")</f>
        <v>8.5545722713864306E-2</v>
      </c>
      <c r="BF30" s="155">
        <f t="shared" si="20"/>
        <v>0.43939393939393939</v>
      </c>
      <c r="BG30" s="181">
        <f t="shared" si="21"/>
        <v>59583.448275862072</v>
      </c>
      <c r="BH30" s="380"/>
      <c r="BI30" s="251" t="s">
        <v>192</v>
      </c>
      <c r="BJ30" s="145">
        <f t="shared" si="22"/>
        <v>3632</v>
      </c>
      <c r="BK30" s="154">
        <f t="shared" si="0"/>
        <v>2284</v>
      </c>
      <c r="BL30" s="154">
        <f t="shared" si="1"/>
        <v>179419520</v>
      </c>
      <c r="BM30" s="155">
        <f t="shared" ref="BM30:BM39" si="42">IFERROR(BK30/$BH$29,"-")</f>
        <v>0.26763534098898523</v>
      </c>
      <c r="BN30" s="155">
        <f t="shared" si="25"/>
        <v>0.62885462555066074</v>
      </c>
      <c r="BO30" s="154">
        <f t="shared" si="26"/>
        <v>78554.956217162879</v>
      </c>
      <c r="BP30" s="218"/>
      <c r="BR30" s="229" t="s">
        <v>92</v>
      </c>
      <c r="BS30" s="122">
        <v>99</v>
      </c>
      <c r="BT30" s="122">
        <v>310</v>
      </c>
      <c r="BU30" s="122">
        <v>10611</v>
      </c>
      <c r="BV30" s="122">
        <v>9851</v>
      </c>
      <c r="BW30" s="122">
        <v>6512</v>
      </c>
      <c r="BX30" s="122">
        <v>2691</v>
      </c>
      <c r="BY30" s="122">
        <v>809</v>
      </c>
      <c r="BZ30" s="122">
        <f>市区町村別_歯科医療費!D28</f>
        <v>30883</v>
      </c>
    </row>
    <row r="31" spans="2:78" s="87" customFormat="1" ht="13.5" customHeight="1">
      <c r="B31" s="390"/>
      <c r="C31" s="420"/>
      <c r="D31" s="380"/>
      <c r="E31" s="252" t="s">
        <v>142</v>
      </c>
      <c r="F31" s="145">
        <v>13</v>
      </c>
      <c r="G31" s="154">
        <v>4</v>
      </c>
      <c r="H31" s="154">
        <v>133080</v>
      </c>
      <c r="I31" s="155">
        <f t="shared" si="35"/>
        <v>0.16</v>
      </c>
      <c r="J31" s="155">
        <f t="shared" si="3"/>
        <v>0.30769230769230771</v>
      </c>
      <c r="K31" s="181">
        <f t="shared" si="4"/>
        <v>33270</v>
      </c>
      <c r="L31" s="380"/>
      <c r="M31" s="252" t="s">
        <v>142</v>
      </c>
      <c r="N31" s="145">
        <v>63</v>
      </c>
      <c r="O31" s="154">
        <v>34</v>
      </c>
      <c r="P31" s="154">
        <v>3475530</v>
      </c>
      <c r="Q31" s="155">
        <f t="shared" si="36"/>
        <v>0.34</v>
      </c>
      <c r="R31" s="155">
        <f t="shared" si="5"/>
        <v>0.53968253968253965</v>
      </c>
      <c r="S31" s="149">
        <f t="shared" si="6"/>
        <v>102221.4705882353</v>
      </c>
      <c r="T31" s="380"/>
      <c r="U31" s="252" t="s">
        <v>142</v>
      </c>
      <c r="V31" s="145">
        <v>1682</v>
      </c>
      <c r="W31" s="154">
        <v>1066</v>
      </c>
      <c r="X31" s="154">
        <v>84901280</v>
      </c>
      <c r="Y31" s="155">
        <f t="shared" si="37"/>
        <v>0.37535211267605634</v>
      </c>
      <c r="Z31" s="155">
        <f t="shared" si="8"/>
        <v>0.63376932223543403</v>
      </c>
      <c r="AA31" s="154">
        <f t="shared" si="9"/>
        <v>79644.727954971851</v>
      </c>
      <c r="AB31" s="380"/>
      <c r="AC31" s="252" t="s">
        <v>142</v>
      </c>
      <c r="AD31" s="145">
        <v>1518</v>
      </c>
      <c r="AE31" s="154">
        <v>967</v>
      </c>
      <c r="AF31" s="154">
        <v>83843150</v>
      </c>
      <c r="AG31" s="155">
        <f t="shared" si="38"/>
        <v>0.40057995028997512</v>
      </c>
      <c r="AH31" s="155">
        <f t="shared" si="11"/>
        <v>0.63702239789196313</v>
      </c>
      <c r="AI31" s="149">
        <f t="shared" si="12"/>
        <v>86704.395036194415</v>
      </c>
      <c r="AJ31" s="380"/>
      <c r="AK31" s="252" t="s">
        <v>142</v>
      </c>
      <c r="AL31" s="145">
        <v>1222</v>
      </c>
      <c r="AM31" s="154">
        <v>678</v>
      </c>
      <c r="AN31" s="154">
        <v>59142900</v>
      </c>
      <c r="AO31" s="155">
        <f t="shared" si="39"/>
        <v>0.35759493670886078</v>
      </c>
      <c r="AP31" s="155">
        <f t="shared" si="14"/>
        <v>0.55482815057283141</v>
      </c>
      <c r="AQ31" s="149">
        <f t="shared" si="15"/>
        <v>87231.415929203533</v>
      </c>
      <c r="AR31" s="380"/>
      <c r="AS31" s="252" t="s">
        <v>142</v>
      </c>
      <c r="AT31" s="145">
        <v>567</v>
      </c>
      <c r="AU31" s="154">
        <v>310</v>
      </c>
      <c r="AV31" s="154">
        <v>30129560</v>
      </c>
      <c r="AW31" s="155">
        <f t="shared" si="40"/>
        <v>0.33695652173913043</v>
      </c>
      <c r="AX31" s="155">
        <f t="shared" si="17"/>
        <v>0.54673721340388004</v>
      </c>
      <c r="AY31" s="154">
        <f t="shared" si="18"/>
        <v>97192.129032258061</v>
      </c>
      <c r="AZ31" s="380"/>
      <c r="BA31" s="252" t="s">
        <v>142</v>
      </c>
      <c r="BB31" s="145">
        <v>196</v>
      </c>
      <c r="BC31" s="154">
        <v>83</v>
      </c>
      <c r="BD31" s="154">
        <v>8092780</v>
      </c>
      <c r="BE31" s="155">
        <f t="shared" si="41"/>
        <v>0.24483775811209441</v>
      </c>
      <c r="BF31" s="155">
        <f t="shared" si="20"/>
        <v>0.42346938775510207</v>
      </c>
      <c r="BG31" s="181">
        <f t="shared" si="21"/>
        <v>97503.373493975902</v>
      </c>
      <c r="BH31" s="380"/>
      <c r="BI31" s="252" t="s">
        <v>142</v>
      </c>
      <c r="BJ31" s="145">
        <f t="shared" si="22"/>
        <v>5261</v>
      </c>
      <c r="BK31" s="154">
        <f t="shared" si="0"/>
        <v>3142</v>
      </c>
      <c r="BL31" s="154">
        <f t="shared" si="1"/>
        <v>269718280</v>
      </c>
      <c r="BM31" s="155">
        <f t="shared" si="42"/>
        <v>0.36817436137801735</v>
      </c>
      <c r="BN31" s="155">
        <f t="shared" si="25"/>
        <v>0.59722486219349935</v>
      </c>
      <c r="BO31" s="154">
        <f t="shared" si="26"/>
        <v>85842.864417568431</v>
      </c>
      <c r="BP31" s="218"/>
      <c r="BR31" s="229" t="s">
        <v>93</v>
      </c>
      <c r="BS31" s="122">
        <v>39</v>
      </c>
      <c r="BT31" s="122">
        <v>117</v>
      </c>
      <c r="BU31" s="122">
        <v>4474</v>
      </c>
      <c r="BV31" s="122">
        <v>3896</v>
      </c>
      <c r="BW31" s="122">
        <v>2869</v>
      </c>
      <c r="BX31" s="122">
        <v>1437</v>
      </c>
      <c r="BY31" s="122">
        <v>529</v>
      </c>
      <c r="BZ31" s="122">
        <f>市区町村別_歯科医療費!D29</f>
        <v>13361</v>
      </c>
    </row>
    <row r="32" spans="2:78" s="87" customFormat="1" ht="13.5" customHeight="1">
      <c r="B32" s="390"/>
      <c r="C32" s="420"/>
      <c r="D32" s="380"/>
      <c r="E32" s="252" t="s">
        <v>151</v>
      </c>
      <c r="F32" s="145">
        <v>6</v>
      </c>
      <c r="G32" s="154">
        <v>3</v>
      </c>
      <c r="H32" s="154">
        <v>50540</v>
      </c>
      <c r="I32" s="155">
        <f t="shared" si="35"/>
        <v>0.12</v>
      </c>
      <c r="J32" s="155">
        <f t="shared" si="3"/>
        <v>0.5</v>
      </c>
      <c r="K32" s="181">
        <f t="shared" si="4"/>
        <v>16846.666666666668</v>
      </c>
      <c r="L32" s="380"/>
      <c r="M32" s="252" t="s">
        <v>151</v>
      </c>
      <c r="N32" s="145">
        <v>29</v>
      </c>
      <c r="O32" s="154">
        <v>20</v>
      </c>
      <c r="P32" s="154">
        <v>1659520</v>
      </c>
      <c r="Q32" s="155">
        <f t="shared" si="36"/>
        <v>0.2</v>
      </c>
      <c r="R32" s="155">
        <f t="shared" si="5"/>
        <v>0.68965517241379315</v>
      </c>
      <c r="S32" s="149">
        <f t="shared" si="6"/>
        <v>82976</v>
      </c>
      <c r="T32" s="380"/>
      <c r="U32" s="252" t="s">
        <v>151</v>
      </c>
      <c r="V32" s="145">
        <v>708</v>
      </c>
      <c r="W32" s="154">
        <v>489</v>
      </c>
      <c r="X32" s="154">
        <v>38343560</v>
      </c>
      <c r="Y32" s="155">
        <f t="shared" si="37"/>
        <v>0.17218309859154929</v>
      </c>
      <c r="Z32" s="155">
        <f t="shared" si="8"/>
        <v>0.69067796610169496</v>
      </c>
      <c r="AA32" s="154">
        <f t="shared" si="9"/>
        <v>78412.188139059304</v>
      </c>
      <c r="AB32" s="380"/>
      <c r="AC32" s="252" t="s">
        <v>151</v>
      </c>
      <c r="AD32" s="145">
        <v>668</v>
      </c>
      <c r="AE32" s="154">
        <v>438</v>
      </c>
      <c r="AF32" s="154">
        <v>38161640</v>
      </c>
      <c r="AG32" s="155">
        <f t="shared" si="38"/>
        <v>0.18144159072079535</v>
      </c>
      <c r="AH32" s="155">
        <f t="shared" si="11"/>
        <v>0.65568862275449102</v>
      </c>
      <c r="AI32" s="149">
        <f t="shared" si="12"/>
        <v>87127.031963470319</v>
      </c>
      <c r="AJ32" s="380"/>
      <c r="AK32" s="252" t="s">
        <v>151</v>
      </c>
      <c r="AL32" s="145">
        <v>523</v>
      </c>
      <c r="AM32" s="154">
        <v>307</v>
      </c>
      <c r="AN32" s="154">
        <v>26092080</v>
      </c>
      <c r="AO32" s="155">
        <f t="shared" si="39"/>
        <v>0.16191983122362869</v>
      </c>
      <c r="AP32" s="155">
        <f t="shared" si="14"/>
        <v>0.5869980879541109</v>
      </c>
      <c r="AQ32" s="149">
        <f t="shared" si="15"/>
        <v>84990.488599348537</v>
      </c>
      <c r="AR32" s="380"/>
      <c r="AS32" s="252" t="s">
        <v>151</v>
      </c>
      <c r="AT32" s="145">
        <v>252</v>
      </c>
      <c r="AU32" s="154">
        <v>160</v>
      </c>
      <c r="AV32" s="154">
        <v>15020880</v>
      </c>
      <c r="AW32" s="155">
        <f t="shared" si="40"/>
        <v>0.17391304347826086</v>
      </c>
      <c r="AX32" s="155">
        <f t="shared" si="17"/>
        <v>0.63492063492063489</v>
      </c>
      <c r="AY32" s="154">
        <f t="shared" si="18"/>
        <v>93880.5</v>
      </c>
      <c r="AZ32" s="380"/>
      <c r="BA32" s="252" t="s">
        <v>151</v>
      </c>
      <c r="BB32" s="145">
        <v>97</v>
      </c>
      <c r="BC32" s="154">
        <v>43</v>
      </c>
      <c r="BD32" s="154">
        <v>4320730</v>
      </c>
      <c r="BE32" s="155">
        <f t="shared" si="41"/>
        <v>0.12684365781710916</v>
      </c>
      <c r="BF32" s="155">
        <f t="shared" si="20"/>
        <v>0.44329896907216493</v>
      </c>
      <c r="BG32" s="181">
        <f t="shared" si="21"/>
        <v>100482.09302325582</v>
      </c>
      <c r="BH32" s="380"/>
      <c r="BI32" s="252" t="s">
        <v>151</v>
      </c>
      <c r="BJ32" s="145">
        <f t="shared" si="22"/>
        <v>2283</v>
      </c>
      <c r="BK32" s="154">
        <f t="shared" si="0"/>
        <v>1460</v>
      </c>
      <c r="BL32" s="154">
        <f t="shared" si="1"/>
        <v>123648950</v>
      </c>
      <c r="BM32" s="155">
        <f t="shared" si="42"/>
        <v>0.17108038434497305</v>
      </c>
      <c r="BN32" s="155">
        <f t="shared" si="25"/>
        <v>0.63950941743320189</v>
      </c>
      <c r="BO32" s="154">
        <f t="shared" si="26"/>
        <v>84691.061643835623</v>
      </c>
      <c r="BP32" s="218"/>
      <c r="BR32" s="229" t="s">
        <v>94</v>
      </c>
      <c r="BS32" s="122">
        <v>16</v>
      </c>
      <c r="BT32" s="122">
        <v>71</v>
      </c>
      <c r="BU32" s="122">
        <v>3087</v>
      </c>
      <c r="BV32" s="122">
        <v>2634</v>
      </c>
      <c r="BW32" s="122">
        <v>1852</v>
      </c>
      <c r="BX32" s="122">
        <v>1159</v>
      </c>
      <c r="BY32" s="122">
        <v>416</v>
      </c>
      <c r="BZ32" s="122">
        <f>市区町村別_歯科医療費!D30</f>
        <v>9235</v>
      </c>
    </row>
    <row r="33" spans="2:78" s="87" customFormat="1" ht="13.5" customHeight="1">
      <c r="B33" s="390"/>
      <c r="C33" s="420"/>
      <c r="D33" s="380"/>
      <c r="E33" s="252" t="s">
        <v>170</v>
      </c>
      <c r="F33" s="145">
        <v>7</v>
      </c>
      <c r="G33" s="154">
        <v>3</v>
      </c>
      <c r="H33" s="154">
        <v>397820</v>
      </c>
      <c r="I33" s="155">
        <f t="shared" si="35"/>
        <v>0.12</v>
      </c>
      <c r="J33" s="155">
        <f t="shared" si="3"/>
        <v>0.42857142857142855</v>
      </c>
      <c r="K33" s="181">
        <f t="shared" si="4"/>
        <v>132606.66666666666</v>
      </c>
      <c r="L33" s="380"/>
      <c r="M33" s="252" t="s">
        <v>170</v>
      </c>
      <c r="N33" s="145">
        <v>26</v>
      </c>
      <c r="O33" s="154">
        <v>17</v>
      </c>
      <c r="P33" s="154">
        <v>1374500</v>
      </c>
      <c r="Q33" s="155">
        <f t="shared" si="36"/>
        <v>0.17</v>
      </c>
      <c r="R33" s="155">
        <f t="shared" si="5"/>
        <v>0.65384615384615385</v>
      </c>
      <c r="S33" s="149">
        <f t="shared" si="6"/>
        <v>80852.941176470587</v>
      </c>
      <c r="T33" s="380"/>
      <c r="U33" s="252" t="s">
        <v>170</v>
      </c>
      <c r="V33" s="145">
        <v>613</v>
      </c>
      <c r="W33" s="154">
        <v>409</v>
      </c>
      <c r="X33" s="154">
        <v>33070340</v>
      </c>
      <c r="Y33" s="155">
        <f t="shared" si="37"/>
        <v>0.14401408450704226</v>
      </c>
      <c r="Z33" s="155">
        <f t="shared" si="8"/>
        <v>0.66721044045677003</v>
      </c>
      <c r="AA33" s="154">
        <f t="shared" si="9"/>
        <v>80856.57701711492</v>
      </c>
      <c r="AB33" s="380"/>
      <c r="AC33" s="252" t="s">
        <v>170</v>
      </c>
      <c r="AD33" s="145">
        <v>630</v>
      </c>
      <c r="AE33" s="154">
        <v>405</v>
      </c>
      <c r="AF33" s="154">
        <v>34971900</v>
      </c>
      <c r="AG33" s="155">
        <f t="shared" si="38"/>
        <v>0.16777133388566695</v>
      </c>
      <c r="AH33" s="155">
        <f t="shared" si="11"/>
        <v>0.6428571428571429</v>
      </c>
      <c r="AI33" s="149">
        <f t="shared" si="12"/>
        <v>86350.370370370365</v>
      </c>
      <c r="AJ33" s="380"/>
      <c r="AK33" s="252" t="s">
        <v>170</v>
      </c>
      <c r="AL33" s="145">
        <v>556</v>
      </c>
      <c r="AM33" s="154">
        <v>321</v>
      </c>
      <c r="AN33" s="154">
        <v>30152460</v>
      </c>
      <c r="AO33" s="155">
        <f t="shared" si="39"/>
        <v>0.16930379746835442</v>
      </c>
      <c r="AP33" s="155">
        <f t="shared" si="14"/>
        <v>0.57733812949640284</v>
      </c>
      <c r="AQ33" s="149">
        <f t="shared" si="15"/>
        <v>93932.897196261678</v>
      </c>
      <c r="AR33" s="380"/>
      <c r="AS33" s="252" t="s">
        <v>170</v>
      </c>
      <c r="AT33" s="145">
        <v>231</v>
      </c>
      <c r="AU33" s="154">
        <v>129</v>
      </c>
      <c r="AV33" s="154">
        <v>13039870</v>
      </c>
      <c r="AW33" s="155">
        <f t="shared" si="40"/>
        <v>0.14021739130434782</v>
      </c>
      <c r="AX33" s="155">
        <f t="shared" si="17"/>
        <v>0.55844155844155841</v>
      </c>
      <c r="AY33" s="154">
        <f t="shared" si="18"/>
        <v>101084.26356589147</v>
      </c>
      <c r="AZ33" s="380"/>
      <c r="BA33" s="252" t="s">
        <v>170</v>
      </c>
      <c r="BB33" s="145">
        <v>89</v>
      </c>
      <c r="BC33" s="154">
        <v>42</v>
      </c>
      <c r="BD33" s="154">
        <v>3560880</v>
      </c>
      <c r="BE33" s="155">
        <f t="shared" si="41"/>
        <v>0.12389380530973451</v>
      </c>
      <c r="BF33" s="155">
        <f t="shared" si="20"/>
        <v>0.47191011235955055</v>
      </c>
      <c r="BG33" s="181">
        <f t="shared" si="21"/>
        <v>84782.857142857145</v>
      </c>
      <c r="BH33" s="380"/>
      <c r="BI33" s="252" t="s">
        <v>170</v>
      </c>
      <c r="BJ33" s="145">
        <f t="shared" si="22"/>
        <v>2152</v>
      </c>
      <c r="BK33" s="154">
        <f t="shared" si="0"/>
        <v>1326</v>
      </c>
      <c r="BL33" s="154">
        <f t="shared" si="1"/>
        <v>116567770</v>
      </c>
      <c r="BM33" s="155">
        <f t="shared" si="42"/>
        <v>0.15537848605577689</v>
      </c>
      <c r="BN33" s="155">
        <f t="shared" si="25"/>
        <v>0.61617100371747213</v>
      </c>
      <c r="BO33" s="154">
        <f t="shared" si="26"/>
        <v>87909.328808446458</v>
      </c>
      <c r="BP33" s="218"/>
      <c r="BR33" s="229" t="s">
        <v>36</v>
      </c>
      <c r="BS33" s="122">
        <v>522</v>
      </c>
      <c r="BT33" s="122">
        <v>1204</v>
      </c>
      <c r="BU33" s="122">
        <v>48486</v>
      </c>
      <c r="BV33" s="122">
        <v>38059</v>
      </c>
      <c r="BW33" s="122">
        <v>24080</v>
      </c>
      <c r="BX33" s="122">
        <v>11434</v>
      </c>
      <c r="BY33" s="122">
        <v>4258</v>
      </c>
      <c r="BZ33" s="122">
        <f>市区町村別_歯科医療費!D31</f>
        <v>128043</v>
      </c>
    </row>
    <row r="34" spans="2:78" s="87" customFormat="1">
      <c r="B34" s="390"/>
      <c r="C34" s="420"/>
      <c r="D34" s="380"/>
      <c r="E34" s="252" t="s">
        <v>171</v>
      </c>
      <c r="F34" s="145">
        <v>6</v>
      </c>
      <c r="G34" s="154">
        <v>2</v>
      </c>
      <c r="H34" s="154">
        <v>91210</v>
      </c>
      <c r="I34" s="155">
        <f t="shared" si="35"/>
        <v>0.08</v>
      </c>
      <c r="J34" s="155">
        <f t="shared" si="3"/>
        <v>0.33333333333333331</v>
      </c>
      <c r="K34" s="181">
        <f t="shared" si="4"/>
        <v>45605</v>
      </c>
      <c r="L34" s="380"/>
      <c r="M34" s="252" t="s">
        <v>171</v>
      </c>
      <c r="N34" s="145">
        <v>21</v>
      </c>
      <c r="O34" s="154">
        <v>14</v>
      </c>
      <c r="P34" s="154">
        <v>1129960</v>
      </c>
      <c r="Q34" s="155">
        <f t="shared" si="36"/>
        <v>0.14000000000000001</v>
      </c>
      <c r="R34" s="155">
        <f t="shared" si="5"/>
        <v>0.66666666666666663</v>
      </c>
      <c r="S34" s="149">
        <f t="shared" si="6"/>
        <v>80711.428571428565</v>
      </c>
      <c r="T34" s="380"/>
      <c r="U34" s="252" t="s">
        <v>171</v>
      </c>
      <c r="V34" s="145">
        <v>319</v>
      </c>
      <c r="W34" s="154">
        <v>207</v>
      </c>
      <c r="X34" s="154">
        <v>15594140</v>
      </c>
      <c r="Y34" s="155">
        <f t="shared" si="37"/>
        <v>7.2887323943661972E-2</v>
      </c>
      <c r="Z34" s="155">
        <f t="shared" si="8"/>
        <v>0.64890282131661448</v>
      </c>
      <c r="AA34" s="154">
        <f t="shared" si="9"/>
        <v>75334.009661835749</v>
      </c>
      <c r="AB34" s="380"/>
      <c r="AC34" s="252" t="s">
        <v>171</v>
      </c>
      <c r="AD34" s="145">
        <v>318</v>
      </c>
      <c r="AE34" s="154">
        <v>217</v>
      </c>
      <c r="AF34" s="154">
        <v>17279060</v>
      </c>
      <c r="AG34" s="155">
        <f t="shared" si="38"/>
        <v>8.9892294946147477E-2</v>
      </c>
      <c r="AH34" s="155">
        <f t="shared" si="11"/>
        <v>0.6823899371069182</v>
      </c>
      <c r="AI34" s="149">
        <f t="shared" si="12"/>
        <v>79627.004608294927</v>
      </c>
      <c r="AJ34" s="380"/>
      <c r="AK34" s="252" t="s">
        <v>171</v>
      </c>
      <c r="AL34" s="145">
        <v>267</v>
      </c>
      <c r="AM34" s="154">
        <v>167</v>
      </c>
      <c r="AN34" s="154">
        <v>14134250</v>
      </c>
      <c r="AO34" s="155">
        <f t="shared" si="39"/>
        <v>8.8080168776371315E-2</v>
      </c>
      <c r="AP34" s="155">
        <f t="shared" si="14"/>
        <v>0.62546816479400746</v>
      </c>
      <c r="AQ34" s="149">
        <f t="shared" si="15"/>
        <v>84636.227544910173</v>
      </c>
      <c r="AR34" s="380"/>
      <c r="AS34" s="252" t="s">
        <v>171</v>
      </c>
      <c r="AT34" s="145">
        <v>101</v>
      </c>
      <c r="AU34" s="154">
        <v>56</v>
      </c>
      <c r="AV34" s="154">
        <v>4443080</v>
      </c>
      <c r="AW34" s="155">
        <f t="shared" si="40"/>
        <v>6.0869565217391307E-2</v>
      </c>
      <c r="AX34" s="155">
        <f t="shared" si="17"/>
        <v>0.5544554455445545</v>
      </c>
      <c r="AY34" s="154">
        <f t="shared" si="18"/>
        <v>79340.71428571429</v>
      </c>
      <c r="AZ34" s="380"/>
      <c r="BA34" s="252" t="s">
        <v>171</v>
      </c>
      <c r="BB34" s="145">
        <v>26</v>
      </c>
      <c r="BC34" s="154">
        <v>14</v>
      </c>
      <c r="BD34" s="154">
        <v>2012350</v>
      </c>
      <c r="BE34" s="155">
        <f t="shared" si="41"/>
        <v>4.1297935103244837E-2</v>
      </c>
      <c r="BF34" s="155">
        <f t="shared" si="20"/>
        <v>0.53846153846153844</v>
      </c>
      <c r="BG34" s="181">
        <f t="shared" si="21"/>
        <v>143739.28571428571</v>
      </c>
      <c r="BH34" s="380"/>
      <c r="BI34" s="252" t="s">
        <v>171</v>
      </c>
      <c r="BJ34" s="145">
        <f t="shared" si="22"/>
        <v>1058</v>
      </c>
      <c r="BK34" s="154">
        <f t="shared" si="0"/>
        <v>677</v>
      </c>
      <c r="BL34" s="154">
        <f t="shared" si="1"/>
        <v>54684050</v>
      </c>
      <c r="BM34" s="155">
        <f t="shared" si="42"/>
        <v>7.9329739864073115E-2</v>
      </c>
      <c r="BN34" s="155">
        <f t="shared" si="25"/>
        <v>0.63988657844990549</v>
      </c>
      <c r="BO34" s="154">
        <f t="shared" si="26"/>
        <v>80774.076809453472</v>
      </c>
      <c r="BP34" s="218"/>
      <c r="BR34" s="229" t="s">
        <v>37</v>
      </c>
      <c r="BS34" s="122">
        <v>111</v>
      </c>
      <c r="BT34" s="122">
        <v>192</v>
      </c>
      <c r="BU34" s="122">
        <v>7516</v>
      </c>
      <c r="BV34" s="122">
        <v>6214</v>
      </c>
      <c r="BW34" s="122">
        <v>4552</v>
      </c>
      <c r="BX34" s="122">
        <v>2474</v>
      </c>
      <c r="BY34" s="122">
        <v>918</v>
      </c>
      <c r="BZ34" s="122">
        <f>市区町村別_歯科医療費!D32</f>
        <v>21977</v>
      </c>
    </row>
    <row r="35" spans="2:78" s="87" customFormat="1">
      <c r="B35" s="390"/>
      <c r="C35" s="420"/>
      <c r="D35" s="380"/>
      <c r="E35" s="252" t="s">
        <v>172</v>
      </c>
      <c r="F35" s="145">
        <v>6</v>
      </c>
      <c r="G35" s="154">
        <v>1</v>
      </c>
      <c r="H35" s="154">
        <v>16160</v>
      </c>
      <c r="I35" s="155">
        <f t="shared" si="35"/>
        <v>0.04</v>
      </c>
      <c r="J35" s="155">
        <f t="shared" si="3"/>
        <v>0.16666666666666666</v>
      </c>
      <c r="K35" s="181">
        <f t="shared" si="4"/>
        <v>16160</v>
      </c>
      <c r="L35" s="380"/>
      <c r="M35" s="252" t="s">
        <v>172</v>
      </c>
      <c r="N35" s="145">
        <v>25</v>
      </c>
      <c r="O35" s="154">
        <v>16</v>
      </c>
      <c r="P35" s="154">
        <v>1767650</v>
      </c>
      <c r="Q35" s="155">
        <f t="shared" si="36"/>
        <v>0.16</v>
      </c>
      <c r="R35" s="155">
        <f t="shared" si="5"/>
        <v>0.64</v>
      </c>
      <c r="S35" s="149">
        <f t="shared" si="6"/>
        <v>110478.125</v>
      </c>
      <c r="T35" s="380"/>
      <c r="U35" s="252" t="s">
        <v>172</v>
      </c>
      <c r="V35" s="145">
        <v>165</v>
      </c>
      <c r="W35" s="154">
        <v>94</v>
      </c>
      <c r="X35" s="154">
        <v>5823100</v>
      </c>
      <c r="Y35" s="155">
        <f t="shared" si="37"/>
        <v>3.3098591549295772E-2</v>
      </c>
      <c r="Z35" s="155">
        <f t="shared" si="8"/>
        <v>0.5696969696969697</v>
      </c>
      <c r="AA35" s="154">
        <f t="shared" si="9"/>
        <v>61947.872340425529</v>
      </c>
      <c r="AB35" s="380"/>
      <c r="AC35" s="252" t="s">
        <v>172</v>
      </c>
      <c r="AD35" s="145">
        <v>186</v>
      </c>
      <c r="AE35" s="154">
        <v>95</v>
      </c>
      <c r="AF35" s="154">
        <v>8935080</v>
      </c>
      <c r="AG35" s="155">
        <f t="shared" si="38"/>
        <v>3.9353769676884837E-2</v>
      </c>
      <c r="AH35" s="155">
        <f t="shared" si="11"/>
        <v>0.510752688172043</v>
      </c>
      <c r="AI35" s="149">
        <f t="shared" si="12"/>
        <v>94053.473684210519</v>
      </c>
      <c r="AJ35" s="380"/>
      <c r="AK35" s="252" t="s">
        <v>172</v>
      </c>
      <c r="AL35" s="145">
        <v>225</v>
      </c>
      <c r="AM35" s="154">
        <v>127</v>
      </c>
      <c r="AN35" s="154">
        <v>11878090</v>
      </c>
      <c r="AO35" s="155">
        <f t="shared" si="39"/>
        <v>6.6983122362869199E-2</v>
      </c>
      <c r="AP35" s="155">
        <f t="shared" si="14"/>
        <v>0.56444444444444442</v>
      </c>
      <c r="AQ35" s="149">
        <f t="shared" si="15"/>
        <v>93528.26771653544</v>
      </c>
      <c r="AR35" s="380"/>
      <c r="AS35" s="252" t="s">
        <v>172</v>
      </c>
      <c r="AT35" s="145">
        <v>121</v>
      </c>
      <c r="AU35" s="154">
        <v>67</v>
      </c>
      <c r="AV35" s="154">
        <v>5292380</v>
      </c>
      <c r="AW35" s="155">
        <f t="shared" si="40"/>
        <v>7.2826086956521735E-2</v>
      </c>
      <c r="AX35" s="155">
        <f t="shared" si="17"/>
        <v>0.55371900826446285</v>
      </c>
      <c r="AY35" s="154">
        <f t="shared" si="18"/>
        <v>78990.746268656716</v>
      </c>
      <c r="AZ35" s="380"/>
      <c r="BA35" s="252" t="s">
        <v>172</v>
      </c>
      <c r="BB35" s="145">
        <v>47</v>
      </c>
      <c r="BC35" s="154">
        <v>19</v>
      </c>
      <c r="BD35" s="154">
        <v>1678450</v>
      </c>
      <c r="BE35" s="155">
        <f t="shared" si="41"/>
        <v>5.6047197640117993E-2</v>
      </c>
      <c r="BF35" s="155">
        <f t="shared" si="20"/>
        <v>0.40425531914893614</v>
      </c>
      <c r="BG35" s="181">
        <f t="shared" si="21"/>
        <v>88339.473684210519</v>
      </c>
      <c r="BH35" s="380"/>
      <c r="BI35" s="252" t="s">
        <v>172</v>
      </c>
      <c r="BJ35" s="145">
        <f t="shared" si="22"/>
        <v>775</v>
      </c>
      <c r="BK35" s="154">
        <f t="shared" si="0"/>
        <v>419</v>
      </c>
      <c r="BL35" s="154">
        <f t="shared" si="1"/>
        <v>35390910</v>
      </c>
      <c r="BM35" s="155">
        <f t="shared" si="42"/>
        <v>4.9097726740098428E-2</v>
      </c>
      <c r="BN35" s="155">
        <f t="shared" si="25"/>
        <v>0.54064516129032258</v>
      </c>
      <c r="BO35" s="154">
        <f t="shared" si="26"/>
        <v>84465.178997613359</v>
      </c>
      <c r="BP35" s="218"/>
      <c r="BR35" s="229" t="s">
        <v>263</v>
      </c>
      <c r="BS35" s="122">
        <v>87</v>
      </c>
      <c r="BT35" s="122">
        <v>173</v>
      </c>
      <c r="BU35" s="122">
        <v>7172</v>
      </c>
      <c r="BV35" s="122">
        <v>5307</v>
      </c>
      <c r="BW35" s="122">
        <v>3124</v>
      </c>
      <c r="BX35" s="122">
        <v>1377</v>
      </c>
      <c r="BY35" s="122">
        <v>566</v>
      </c>
      <c r="BZ35" s="122">
        <f>市区町村別_歯科医療費!D33</f>
        <v>17806</v>
      </c>
    </row>
    <row r="36" spans="2:78" s="87" customFormat="1" ht="13.5" customHeight="1">
      <c r="B36" s="390"/>
      <c r="C36" s="420"/>
      <c r="D36" s="380"/>
      <c r="E36" s="252" t="s">
        <v>173</v>
      </c>
      <c r="F36" s="145">
        <v>1</v>
      </c>
      <c r="G36" s="154">
        <v>1</v>
      </c>
      <c r="H36" s="154">
        <v>16160</v>
      </c>
      <c r="I36" s="155">
        <f t="shared" si="35"/>
        <v>0.04</v>
      </c>
      <c r="J36" s="155">
        <f t="shared" si="3"/>
        <v>1</v>
      </c>
      <c r="K36" s="181">
        <f t="shared" si="4"/>
        <v>16160</v>
      </c>
      <c r="L36" s="380"/>
      <c r="M36" s="252" t="s">
        <v>173</v>
      </c>
      <c r="N36" s="145">
        <v>11</v>
      </c>
      <c r="O36" s="154">
        <v>7</v>
      </c>
      <c r="P36" s="154">
        <v>1210300</v>
      </c>
      <c r="Q36" s="155">
        <f t="shared" si="36"/>
        <v>7.0000000000000007E-2</v>
      </c>
      <c r="R36" s="155">
        <f t="shared" si="5"/>
        <v>0.63636363636363635</v>
      </c>
      <c r="S36" s="149">
        <f t="shared" si="6"/>
        <v>172900</v>
      </c>
      <c r="T36" s="380"/>
      <c r="U36" s="252" t="s">
        <v>173</v>
      </c>
      <c r="V36" s="145">
        <v>147</v>
      </c>
      <c r="W36" s="154">
        <v>96</v>
      </c>
      <c r="X36" s="154">
        <v>8503850</v>
      </c>
      <c r="Y36" s="155">
        <f t="shared" si="37"/>
        <v>3.3802816901408447E-2</v>
      </c>
      <c r="Z36" s="155">
        <f t="shared" si="8"/>
        <v>0.65306122448979587</v>
      </c>
      <c r="AA36" s="154">
        <f t="shared" si="9"/>
        <v>88581.770833333328</v>
      </c>
      <c r="AB36" s="380"/>
      <c r="AC36" s="252" t="s">
        <v>173</v>
      </c>
      <c r="AD36" s="145">
        <v>170</v>
      </c>
      <c r="AE36" s="154">
        <v>107</v>
      </c>
      <c r="AF36" s="154">
        <v>10385330</v>
      </c>
      <c r="AG36" s="155">
        <f t="shared" si="38"/>
        <v>4.4324772162386082E-2</v>
      </c>
      <c r="AH36" s="155">
        <f t="shared" si="11"/>
        <v>0.62941176470588234</v>
      </c>
      <c r="AI36" s="149">
        <f t="shared" si="12"/>
        <v>97059.158878504677</v>
      </c>
      <c r="AJ36" s="380"/>
      <c r="AK36" s="252" t="s">
        <v>173</v>
      </c>
      <c r="AL36" s="145">
        <v>175</v>
      </c>
      <c r="AM36" s="154">
        <v>106</v>
      </c>
      <c r="AN36" s="154">
        <v>10817150</v>
      </c>
      <c r="AO36" s="155">
        <f t="shared" si="39"/>
        <v>5.5907172995780588E-2</v>
      </c>
      <c r="AP36" s="155">
        <f t="shared" si="14"/>
        <v>0.60571428571428576</v>
      </c>
      <c r="AQ36" s="149">
        <f t="shared" si="15"/>
        <v>102048.58490566038</v>
      </c>
      <c r="AR36" s="380"/>
      <c r="AS36" s="252" t="s">
        <v>173</v>
      </c>
      <c r="AT36" s="145">
        <v>88</v>
      </c>
      <c r="AU36" s="154">
        <v>51</v>
      </c>
      <c r="AV36" s="154">
        <v>5947670</v>
      </c>
      <c r="AW36" s="155">
        <f t="shared" si="40"/>
        <v>5.5434782608695651E-2</v>
      </c>
      <c r="AX36" s="155">
        <f t="shared" si="17"/>
        <v>0.57954545454545459</v>
      </c>
      <c r="AY36" s="154">
        <f t="shared" si="18"/>
        <v>116620.98039215687</v>
      </c>
      <c r="AZ36" s="380"/>
      <c r="BA36" s="252" t="s">
        <v>173</v>
      </c>
      <c r="BB36" s="145">
        <v>24</v>
      </c>
      <c r="BC36" s="154">
        <v>13</v>
      </c>
      <c r="BD36" s="154">
        <v>1122590</v>
      </c>
      <c r="BE36" s="155">
        <f t="shared" si="41"/>
        <v>3.8348082595870206E-2</v>
      </c>
      <c r="BF36" s="155">
        <f t="shared" si="20"/>
        <v>0.54166666666666663</v>
      </c>
      <c r="BG36" s="181">
        <f t="shared" si="21"/>
        <v>86353.076923076922</v>
      </c>
      <c r="BH36" s="380"/>
      <c r="BI36" s="252" t="s">
        <v>173</v>
      </c>
      <c r="BJ36" s="145">
        <f t="shared" si="22"/>
        <v>616</v>
      </c>
      <c r="BK36" s="154">
        <f t="shared" si="0"/>
        <v>381</v>
      </c>
      <c r="BL36" s="154">
        <f t="shared" si="1"/>
        <v>38003050</v>
      </c>
      <c r="BM36" s="155">
        <f t="shared" si="42"/>
        <v>4.464494961331146E-2</v>
      </c>
      <c r="BN36" s="155">
        <f t="shared" si="25"/>
        <v>0.61850649350649356</v>
      </c>
      <c r="BO36" s="154">
        <f t="shared" si="26"/>
        <v>99745.538057742786</v>
      </c>
      <c r="BP36" s="218"/>
      <c r="BR36" s="229" t="s">
        <v>39</v>
      </c>
      <c r="BS36" s="122">
        <v>55</v>
      </c>
      <c r="BT36" s="122">
        <v>133</v>
      </c>
      <c r="BU36" s="122">
        <v>5585</v>
      </c>
      <c r="BV36" s="122">
        <v>4558</v>
      </c>
      <c r="BW36" s="122">
        <v>2919</v>
      </c>
      <c r="BX36" s="122">
        <v>1379</v>
      </c>
      <c r="BY36" s="122">
        <v>543</v>
      </c>
      <c r="BZ36" s="122">
        <f>市区町村別_歯科医療費!D34</f>
        <v>15172</v>
      </c>
    </row>
    <row r="37" spans="2:78" s="87" customFormat="1">
      <c r="B37" s="390"/>
      <c r="C37" s="420"/>
      <c r="D37" s="380"/>
      <c r="E37" s="252" t="s">
        <v>174</v>
      </c>
      <c r="F37" s="145">
        <v>9</v>
      </c>
      <c r="G37" s="154">
        <v>4</v>
      </c>
      <c r="H37" s="154">
        <v>594320</v>
      </c>
      <c r="I37" s="155">
        <f t="shared" si="35"/>
        <v>0.16</v>
      </c>
      <c r="J37" s="155">
        <f t="shared" si="3"/>
        <v>0.44444444444444442</v>
      </c>
      <c r="K37" s="181">
        <f t="shared" si="4"/>
        <v>148580</v>
      </c>
      <c r="L37" s="380"/>
      <c r="M37" s="252" t="s">
        <v>174</v>
      </c>
      <c r="N37" s="145">
        <v>44</v>
      </c>
      <c r="O37" s="154">
        <v>23</v>
      </c>
      <c r="P37" s="154">
        <v>2129910</v>
      </c>
      <c r="Q37" s="155">
        <f t="shared" si="36"/>
        <v>0.23</v>
      </c>
      <c r="R37" s="155">
        <f t="shared" si="5"/>
        <v>0.52272727272727271</v>
      </c>
      <c r="S37" s="149">
        <f t="shared" si="6"/>
        <v>92604.782608695648</v>
      </c>
      <c r="T37" s="380"/>
      <c r="U37" s="252" t="s">
        <v>174</v>
      </c>
      <c r="V37" s="145">
        <v>1204</v>
      </c>
      <c r="W37" s="154">
        <v>822</v>
      </c>
      <c r="X37" s="154">
        <v>61749210</v>
      </c>
      <c r="Y37" s="155">
        <f t="shared" si="37"/>
        <v>0.28943661971830986</v>
      </c>
      <c r="Z37" s="155">
        <f t="shared" si="8"/>
        <v>0.68272425249169433</v>
      </c>
      <c r="AA37" s="154">
        <f t="shared" si="9"/>
        <v>75120.693430656931</v>
      </c>
      <c r="AB37" s="380"/>
      <c r="AC37" s="252" t="s">
        <v>174</v>
      </c>
      <c r="AD37" s="145">
        <v>1032</v>
      </c>
      <c r="AE37" s="154">
        <v>681</v>
      </c>
      <c r="AF37" s="154">
        <v>59947040</v>
      </c>
      <c r="AG37" s="155">
        <f t="shared" si="38"/>
        <v>0.28210439105219554</v>
      </c>
      <c r="AH37" s="155">
        <f t="shared" si="11"/>
        <v>0.65988372093023251</v>
      </c>
      <c r="AI37" s="149">
        <f t="shared" si="12"/>
        <v>88027.958883994128</v>
      </c>
      <c r="AJ37" s="380"/>
      <c r="AK37" s="252" t="s">
        <v>174</v>
      </c>
      <c r="AL37" s="145">
        <v>763</v>
      </c>
      <c r="AM37" s="154">
        <v>451</v>
      </c>
      <c r="AN37" s="154">
        <v>36307400</v>
      </c>
      <c r="AO37" s="155">
        <f t="shared" si="39"/>
        <v>0.2378691983122363</v>
      </c>
      <c r="AP37" s="155">
        <f t="shared" si="14"/>
        <v>0.5910878112712975</v>
      </c>
      <c r="AQ37" s="149">
        <f t="shared" si="15"/>
        <v>80504.212860310421</v>
      </c>
      <c r="AR37" s="380"/>
      <c r="AS37" s="252" t="s">
        <v>174</v>
      </c>
      <c r="AT37" s="145">
        <v>290</v>
      </c>
      <c r="AU37" s="154">
        <v>171</v>
      </c>
      <c r="AV37" s="154">
        <v>17611300</v>
      </c>
      <c r="AW37" s="155">
        <f t="shared" si="40"/>
        <v>0.18586956521739131</v>
      </c>
      <c r="AX37" s="155">
        <f t="shared" si="17"/>
        <v>0.58965517241379306</v>
      </c>
      <c r="AY37" s="154">
        <f t="shared" si="18"/>
        <v>102990.05847953216</v>
      </c>
      <c r="AZ37" s="380"/>
      <c r="BA37" s="252" t="s">
        <v>174</v>
      </c>
      <c r="BB37" s="145">
        <v>76</v>
      </c>
      <c r="BC37" s="154">
        <v>30</v>
      </c>
      <c r="BD37" s="154">
        <v>2277390</v>
      </c>
      <c r="BE37" s="155">
        <f t="shared" si="41"/>
        <v>8.8495575221238937E-2</v>
      </c>
      <c r="BF37" s="155">
        <f t="shared" si="20"/>
        <v>0.39473684210526316</v>
      </c>
      <c r="BG37" s="181">
        <f t="shared" si="21"/>
        <v>75913</v>
      </c>
      <c r="BH37" s="380"/>
      <c r="BI37" s="252" t="s">
        <v>174</v>
      </c>
      <c r="BJ37" s="145">
        <f t="shared" si="22"/>
        <v>3418</v>
      </c>
      <c r="BK37" s="154">
        <f t="shared" si="0"/>
        <v>2182</v>
      </c>
      <c r="BL37" s="154">
        <f t="shared" si="1"/>
        <v>180616570</v>
      </c>
      <c r="BM37" s="155">
        <f t="shared" si="42"/>
        <v>0.25568314975392548</v>
      </c>
      <c r="BN37" s="155">
        <f t="shared" si="25"/>
        <v>0.63838502047981271</v>
      </c>
      <c r="BO37" s="154">
        <f t="shared" si="26"/>
        <v>82775.696608615952</v>
      </c>
      <c r="BP37" s="218"/>
      <c r="BR37" s="229" t="s">
        <v>40</v>
      </c>
      <c r="BS37" s="122">
        <v>78</v>
      </c>
      <c r="BT37" s="122">
        <v>144</v>
      </c>
      <c r="BU37" s="122">
        <v>7229</v>
      </c>
      <c r="BV37" s="122">
        <v>6012</v>
      </c>
      <c r="BW37" s="122">
        <v>4062</v>
      </c>
      <c r="BX37" s="122">
        <v>2050</v>
      </c>
      <c r="BY37" s="122">
        <v>752</v>
      </c>
      <c r="BZ37" s="122">
        <f>市区町村別_歯科医療費!D35</f>
        <v>20327</v>
      </c>
    </row>
    <row r="38" spans="2:78" s="87" customFormat="1">
      <c r="B38" s="390"/>
      <c r="C38" s="420"/>
      <c r="D38" s="380"/>
      <c r="E38" s="252" t="s">
        <v>175</v>
      </c>
      <c r="F38" s="145">
        <v>1</v>
      </c>
      <c r="G38" s="154">
        <v>1</v>
      </c>
      <c r="H38" s="154">
        <v>351680</v>
      </c>
      <c r="I38" s="155">
        <f t="shared" si="35"/>
        <v>0.04</v>
      </c>
      <c r="J38" s="155">
        <f t="shared" si="3"/>
        <v>1</v>
      </c>
      <c r="K38" s="181">
        <f t="shared" si="4"/>
        <v>351680</v>
      </c>
      <c r="L38" s="380"/>
      <c r="M38" s="252" t="s">
        <v>175</v>
      </c>
      <c r="N38" s="145">
        <v>13</v>
      </c>
      <c r="O38" s="154">
        <v>6</v>
      </c>
      <c r="P38" s="154">
        <v>410010</v>
      </c>
      <c r="Q38" s="155">
        <f t="shared" si="36"/>
        <v>0.06</v>
      </c>
      <c r="R38" s="155">
        <f t="shared" si="5"/>
        <v>0.46153846153846156</v>
      </c>
      <c r="S38" s="149">
        <f t="shared" si="6"/>
        <v>68335</v>
      </c>
      <c r="T38" s="380"/>
      <c r="U38" s="252" t="s">
        <v>175</v>
      </c>
      <c r="V38" s="145">
        <v>233</v>
      </c>
      <c r="W38" s="154">
        <v>159</v>
      </c>
      <c r="X38" s="154">
        <v>13085950</v>
      </c>
      <c r="Y38" s="155">
        <f t="shared" si="37"/>
        <v>5.5985915492957748E-2</v>
      </c>
      <c r="Z38" s="155">
        <f t="shared" si="8"/>
        <v>0.68240343347639487</v>
      </c>
      <c r="AA38" s="154">
        <f t="shared" si="9"/>
        <v>82301.572327044021</v>
      </c>
      <c r="AB38" s="380"/>
      <c r="AC38" s="252" t="s">
        <v>175</v>
      </c>
      <c r="AD38" s="145">
        <v>255</v>
      </c>
      <c r="AE38" s="154">
        <v>155</v>
      </c>
      <c r="AF38" s="154">
        <v>13875610</v>
      </c>
      <c r="AG38" s="155">
        <f t="shared" si="38"/>
        <v>6.4208782104391057E-2</v>
      </c>
      <c r="AH38" s="155">
        <f t="shared" si="11"/>
        <v>0.60784313725490191</v>
      </c>
      <c r="AI38" s="149">
        <f t="shared" si="12"/>
        <v>89520.06451612903</v>
      </c>
      <c r="AJ38" s="380"/>
      <c r="AK38" s="252" t="s">
        <v>175</v>
      </c>
      <c r="AL38" s="145">
        <v>271</v>
      </c>
      <c r="AM38" s="154">
        <v>164</v>
      </c>
      <c r="AN38" s="154">
        <v>14071950</v>
      </c>
      <c r="AO38" s="155">
        <f t="shared" si="39"/>
        <v>8.6497890295358648E-2</v>
      </c>
      <c r="AP38" s="155">
        <f t="shared" si="14"/>
        <v>0.60516605166051662</v>
      </c>
      <c r="AQ38" s="149">
        <f t="shared" si="15"/>
        <v>85804.573170731703</v>
      </c>
      <c r="AR38" s="380"/>
      <c r="AS38" s="252" t="s">
        <v>175</v>
      </c>
      <c r="AT38" s="145">
        <v>138</v>
      </c>
      <c r="AU38" s="154">
        <v>84</v>
      </c>
      <c r="AV38" s="154">
        <v>9785200</v>
      </c>
      <c r="AW38" s="155">
        <f t="shared" si="40"/>
        <v>9.1304347826086957E-2</v>
      </c>
      <c r="AX38" s="155">
        <f t="shared" si="17"/>
        <v>0.60869565217391308</v>
      </c>
      <c r="AY38" s="154">
        <f t="shared" si="18"/>
        <v>116490.47619047618</v>
      </c>
      <c r="AZ38" s="380"/>
      <c r="BA38" s="252" t="s">
        <v>175</v>
      </c>
      <c r="BB38" s="145">
        <v>64</v>
      </c>
      <c r="BC38" s="154">
        <v>27</v>
      </c>
      <c r="BD38" s="154">
        <v>1926600</v>
      </c>
      <c r="BE38" s="155">
        <f t="shared" si="41"/>
        <v>7.9646017699115043E-2</v>
      </c>
      <c r="BF38" s="155">
        <f t="shared" si="20"/>
        <v>0.421875</v>
      </c>
      <c r="BG38" s="181">
        <f t="shared" si="21"/>
        <v>71355.555555555562</v>
      </c>
      <c r="BH38" s="380"/>
      <c r="BI38" s="252" t="s">
        <v>175</v>
      </c>
      <c r="BJ38" s="145">
        <f t="shared" si="22"/>
        <v>975</v>
      </c>
      <c r="BK38" s="154">
        <f t="shared" si="0"/>
        <v>596</v>
      </c>
      <c r="BL38" s="154">
        <f t="shared" si="1"/>
        <v>53507000</v>
      </c>
      <c r="BM38" s="155">
        <f t="shared" si="42"/>
        <v>6.9838293883290367E-2</v>
      </c>
      <c r="BN38" s="155">
        <f t="shared" si="25"/>
        <v>0.61128205128205126</v>
      </c>
      <c r="BO38" s="154">
        <f t="shared" si="26"/>
        <v>89776.845637583887</v>
      </c>
      <c r="BP38" s="218"/>
      <c r="BR38" s="229" t="s">
        <v>41</v>
      </c>
      <c r="BS38" s="122">
        <v>126</v>
      </c>
      <c r="BT38" s="122">
        <v>324</v>
      </c>
      <c r="BU38" s="122">
        <v>10691</v>
      </c>
      <c r="BV38" s="122">
        <v>7970</v>
      </c>
      <c r="BW38" s="122">
        <v>4634</v>
      </c>
      <c r="BX38" s="122">
        <v>2064</v>
      </c>
      <c r="BY38" s="122">
        <v>750</v>
      </c>
      <c r="BZ38" s="122">
        <f>市区町村別_歯科医療費!D36</f>
        <v>26559</v>
      </c>
    </row>
    <row r="39" spans="2:78" s="87" customFormat="1">
      <c r="B39" s="390"/>
      <c r="C39" s="420"/>
      <c r="D39" s="380"/>
      <c r="E39" s="249" t="s">
        <v>166</v>
      </c>
      <c r="F39" s="145">
        <v>3</v>
      </c>
      <c r="G39" s="154">
        <v>1</v>
      </c>
      <c r="H39" s="154">
        <v>93710</v>
      </c>
      <c r="I39" s="155">
        <f t="shared" si="35"/>
        <v>0.04</v>
      </c>
      <c r="J39" s="155">
        <f t="shared" si="3"/>
        <v>0.33333333333333331</v>
      </c>
      <c r="K39" s="181">
        <f t="shared" si="4"/>
        <v>93710</v>
      </c>
      <c r="L39" s="380"/>
      <c r="M39" s="253" t="s">
        <v>166</v>
      </c>
      <c r="N39" s="145">
        <v>6</v>
      </c>
      <c r="O39" s="154">
        <v>4</v>
      </c>
      <c r="P39" s="154">
        <v>962390</v>
      </c>
      <c r="Q39" s="155">
        <f t="shared" si="36"/>
        <v>0.04</v>
      </c>
      <c r="R39" s="155">
        <f t="shared" si="5"/>
        <v>0.66666666666666663</v>
      </c>
      <c r="S39" s="149">
        <f t="shared" si="6"/>
        <v>240597.5</v>
      </c>
      <c r="T39" s="380"/>
      <c r="U39" s="253" t="s">
        <v>166</v>
      </c>
      <c r="V39" s="145">
        <v>245</v>
      </c>
      <c r="W39" s="154">
        <v>146</v>
      </c>
      <c r="X39" s="154">
        <v>10113370</v>
      </c>
      <c r="Y39" s="155">
        <f t="shared" si="37"/>
        <v>5.1408450704225353E-2</v>
      </c>
      <c r="Z39" s="155">
        <f t="shared" si="8"/>
        <v>0.59591836734693882</v>
      </c>
      <c r="AA39" s="154">
        <f t="shared" si="9"/>
        <v>69269.65753424658</v>
      </c>
      <c r="AB39" s="380"/>
      <c r="AC39" s="253" t="s">
        <v>166</v>
      </c>
      <c r="AD39" s="145">
        <v>138</v>
      </c>
      <c r="AE39" s="154">
        <v>70</v>
      </c>
      <c r="AF39" s="154">
        <v>6779810</v>
      </c>
      <c r="AG39" s="155">
        <f t="shared" si="38"/>
        <v>2.8997514498757249E-2</v>
      </c>
      <c r="AH39" s="155">
        <f t="shared" si="11"/>
        <v>0.50724637681159424</v>
      </c>
      <c r="AI39" s="149">
        <f t="shared" si="12"/>
        <v>96854.428571428565</v>
      </c>
      <c r="AJ39" s="380"/>
      <c r="AK39" s="253" t="s">
        <v>166</v>
      </c>
      <c r="AL39" s="145">
        <v>102</v>
      </c>
      <c r="AM39" s="154">
        <v>59</v>
      </c>
      <c r="AN39" s="154">
        <v>6521700</v>
      </c>
      <c r="AO39" s="155">
        <f t="shared" si="39"/>
        <v>3.1118143459915613E-2</v>
      </c>
      <c r="AP39" s="155">
        <f t="shared" si="14"/>
        <v>0.57843137254901966</v>
      </c>
      <c r="AQ39" s="149">
        <f t="shared" si="15"/>
        <v>110537.28813559322</v>
      </c>
      <c r="AR39" s="380"/>
      <c r="AS39" s="253" t="s">
        <v>166</v>
      </c>
      <c r="AT39" s="145">
        <v>48</v>
      </c>
      <c r="AU39" s="154">
        <v>24</v>
      </c>
      <c r="AV39" s="154">
        <v>3096850</v>
      </c>
      <c r="AW39" s="155">
        <f t="shared" si="40"/>
        <v>2.6086956521739129E-2</v>
      </c>
      <c r="AX39" s="155">
        <f t="shared" si="17"/>
        <v>0.5</v>
      </c>
      <c r="AY39" s="154">
        <f t="shared" si="18"/>
        <v>129035.41666666667</v>
      </c>
      <c r="AZ39" s="380"/>
      <c r="BA39" s="253" t="s">
        <v>166</v>
      </c>
      <c r="BB39" s="145">
        <v>27</v>
      </c>
      <c r="BC39" s="154">
        <v>12</v>
      </c>
      <c r="BD39" s="154">
        <v>1601350</v>
      </c>
      <c r="BE39" s="155">
        <f t="shared" si="41"/>
        <v>3.5398230088495575E-2</v>
      </c>
      <c r="BF39" s="155">
        <f t="shared" si="20"/>
        <v>0.44444444444444442</v>
      </c>
      <c r="BG39" s="181">
        <f t="shared" si="21"/>
        <v>133445.83333333334</v>
      </c>
      <c r="BH39" s="380"/>
      <c r="BI39" s="253" t="s">
        <v>166</v>
      </c>
      <c r="BJ39" s="145">
        <f t="shared" si="22"/>
        <v>569</v>
      </c>
      <c r="BK39" s="154">
        <f t="shared" si="0"/>
        <v>316</v>
      </c>
      <c r="BL39" s="154">
        <f t="shared" si="1"/>
        <v>29169180</v>
      </c>
      <c r="BM39" s="155">
        <f t="shared" si="42"/>
        <v>3.702835715959691E-2</v>
      </c>
      <c r="BN39" s="155">
        <f t="shared" si="25"/>
        <v>0.55536028119507908</v>
      </c>
      <c r="BO39" s="154">
        <f t="shared" si="26"/>
        <v>92307.531645569616</v>
      </c>
      <c r="BP39" s="218"/>
      <c r="BR39" s="229" t="s">
        <v>42</v>
      </c>
      <c r="BS39" s="122">
        <v>70</v>
      </c>
      <c r="BT39" s="122">
        <v>204</v>
      </c>
      <c r="BU39" s="122">
        <v>8234</v>
      </c>
      <c r="BV39" s="122">
        <v>7050</v>
      </c>
      <c r="BW39" s="122">
        <v>4403</v>
      </c>
      <c r="BX39" s="122">
        <v>2037</v>
      </c>
      <c r="BY39" s="122">
        <v>709</v>
      </c>
      <c r="BZ39" s="122">
        <f>市区町村別_歯科医療費!D37</f>
        <v>22707</v>
      </c>
    </row>
    <row r="40" spans="2:78" s="87" customFormat="1">
      <c r="B40" s="390">
        <v>4</v>
      </c>
      <c r="C40" s="419" t="s">
        <v>79</v>
      </c>
      <c r="D40" s="388">
        <f>BS11</f>
        <v>36</v>
      </c>
      <c r="E40" s="250" t="s">
        <v>143</v>
      </c>
      <c r="F40" s="144">
        <v>19</v>
      </c>
      <c r="G40" s="152">
        <v>12</v>
      </c>
      <c r="H40" s="152">
        <v>2573390</v>
      </c>
      <c r="I40" s="153">
        <f>IFERROR(G40/$D$40,"-")</f>
        <v>0.33333333333333331</v>
      </c>
      <c r="J40" s="153">
        <f t="shared" si="3"/>
        <v>0.63157894736842102</v>
      </c>
      <c r="K40" s="180">
        <f t="shared" si="4"/>
        <v>214449.16666666666</v>
      </c>
      <c r="L40" s="388">
        <f>BT11</f>
        <v>82</v>
      </c>
      <c r="M40" s="250" t="s">
        <v>143</v>
      </c>
      <c r="N40" s="144">
        <v>42</v>
      </c>
      <c r="O40" s="152">
        <v>23</v>
      </c>
      <c r="P40" s="152">
        <v>3563540</v>
      </c>
      <c r="Q40" s="153">
        <f>IFERROR(O40/$L$40,"-")</f>
        <v>0.28048780487804881</v>
      </c>
      <c r="R40" s="153">
        <f t="shared" si="5"/>
        <v>0.54761904761904767</v>
      </c>
      <c r="S40" s="148">
        <f t="shared" si="6"/>
        <v>154936.52173913043</v>
      </c>
      <c r="T40" s="388">
        <f>BU11</f>
        <v>3314</v>
      </c>
      <c r="U40" s="250" t="s">
        <v>143</v>
      </c>
      <c r="V40" s="144">
        <v>1674</v>
      </c>
      <c r="W40" s="152">
        <v>977</v>
      </c>
      <c r="X40" s="152">
        <v>83610770</v>
      </c>
      <c r="Y40" s="153">
        <f>IFERROR(W40/$T$40,"-")</f>
        <v>0.29480989740494873</v>
      </c>
      <c r="Z40" s="153">
        <f t="shared" si="8"/>
        <v>0.58363201911589013</v>
      </c>
      <c r="AA40" s="152">
        <f t="shared" si="9"/>
        <v>85579.089048106442</v>
      </c>
      <c r="AB40" s="388">
        <f>BV11</f>
        <v>2988</v>
      </c>
      <c r="AC40" s="250" t="s">
        <v>143</v>
      </c>
      <c r="AD40" s="144">
        <v>1627</v>
      </c>
      <c r="AE40" s="152">
        <v>907</v>
      </c>
      <c r="AF40" s="152">
        <v>79694000</v>
      </c>
      <c r="AG40" s="153">
        <f>IFERROR(AE40/$AB$40,"-")</f>
        <v>0.3035475234270415</v>
      </c>
      <c r="AH40" s="153">
        <f t="shared" si="11"/>
        <v>0.55746773202212663</v>
      </c>
      <c r="AI40" s="148">
        <f t="shared" si="12"/>
        <v>87865.490628445419</v>
      </c>
      <c r="AJ40" s="388">
        <f>BW11</f>
        <v>2058</v>
      </c>
      <c r="AK40" s="250" t="s">
        <v>143</v>
      </c>
      <c r="AL40" s="144">
        <v>1011</v>
      </c>
      <c r="AM40" s="152">
        <v>521</v>
      </c>
      <c r="AN40" s="152">
        <v>47362680</v>
      </c>
      <c r="AO40" s="153">
        <f>IFERROR(AM40/$AJ$40,"-")</f>
        <v>0.25315840621963071</v>
      </c>
      <c r="AP40" s="153">
        <f t="shared" si="14"/>
        <v>0.51533135509396633</v>
      </c>
      <c r="AQ40" s="148">
        <f t="shared" si="15"/>
        <v>90907.255278310942</v>
      </c>
      <c r="AR40" s="388">
        <f>BX11</f>
        <v>952</v>
      </c>
      <c r="AS40" s="250" t="s">
        <v>143</v>
      </c>
      <c r="AT40" s="144">
        <v>414</v>
      </c>
      <c r="AU40" s="152">
        <v>207</v>
      </c>
      <c r="AV40" s="152">
        <v>25305120</v>
      </c>
      <c r="AW40" s="153">
        <f>IFERROR(AU40/$AR$40,"-")</f>
        <v>0.21743697478991597</v>
      </c>
      <c r="AX40" s="153">
        <f t="shared" si="17"/>
        <v>0.5</v>
      </c>
      <c r="AY40" s="152">
        <f t="shared" si="18"/>
        <v>122246.95652173914</v>
      </c>
      <c r="AZ40" s="388">
        <f>BY11</f>
        <v>362</v>
      </c>
      <c r="BA40" s="250" t="s">
        <v>143</v>
      </c>
      <c r="BB40" s="144">
        <v>124</v>
      </c>
      <c r="BC40" s="152">
        <v>38</v>
      </c>
      <c r="BD40" s="152">
        <v>4587490</v>
      </c>
      <c r="BE40" s="153">
        <f>IFERROR(BC40/$AZ$40,"-")</f>
        <v>0.10497237569060773</v>
      </c>
      <c r="BF40" s="153">
        <f t="shared" si="20"/>
        <v>0.30645161290322581</v>
      </c>
      <c r="BG40" s="180">
        <f t="shared" si="21"/>
        <v>120723.42105263157</v>
      </c>
      <c r="BH40" s="388">
        <f>BZ11</f>
        <v>9792</v>
      </c>
      <c r="BI40" s="250" t="s">
        <v>143</v>
      </c>
      <c r="BJ40" s="144">
        <f t="shared" si="22"/>
        <v>4911</v>
      </c>
      <c r="BK40" s="152">
        <f t="shared" si="0"/>
        <v>2685</v>
      </c>
      <c r="BL40" s="152">
        <f t="shared" si="1"/>
        <v>246696990</v>
      </c>
      <c r="BM40" s="153">
        <f>IFERROR(BK40/$BH$40,"-")</f>
        <v>0.27420343137254904</v>
      </c>
      <c r="BN40" s="153">
        <f t="shared" si="25"/>
        <v>0.54673182651191199</v>
      </c>
      <c r="BO40" s="152">
        <f t="shared" si="26"/>
        <v>91879.698324022349</v>
      </c>
      <c r="BP40" s="218"/>
      <c r="BR40" s="229" t="s">
        <v>43</v>
      </c>
      <c r="BS40" s="122">
        <v>19</v>
      </c>
      <c r="BT40" s="122">
        <v>75</v>
      </c>
      <c r="BU40" s="122">
        <v>2533</v>
      </c>
      <c r="BV40" s="122">
        <v>1847</v>
      </c>
      <c r="BW40" s="122">
        <v>1142</v>
      </c>
      <c r="BX40" s="122">
        <v>544</v>
      </c>
      <c r="BY40" s="122">
        <v>210</v>
      </c>
      <c r="BZ40" s="122">
        <f>市区町村別_歯科医療費!D38</f>
        <v>6370</v>
      </c>
    </row>
    <row r="41" spans="2:78" s="87" customFormat="1">
      <c r="B41" s="390"/>
      <c r="C41" s="420"/>
      <c r="D41" s="380"/>
      <c r="E41" s="251" t="s">
        <v>192</v>
      </c>
      <c r="F41" s="145">
        <v>17</v>
      </c>
      <c r="G41" s="154">
        <v>8</v>
      </c>
      <c r="H41" s="154">
        <v>603190</v>
      </c>
      <c r="I41" s="155">
        <f t="shared" ref="I41:I50" si="43">IFERROR(G41/$D$40,"-")</f>
        <v>0.22222222222222221</v>
      </c>
      <c r="J41" s="155">
        <f t="shared" si="3"/>
        <v>0.47058823529411764</v>
      </c>
      <c r="K41" s="181">
        <f t="shared" si="4"/>
        <v>75398.75</v>
      </c>
      <c r="L41" s="380"/>
      <c r="M41" s="251" t="s">
        <v>192</v>
      </c>
      <c r="N41" s="145">
        <v>35</v>
      </c>
      <c r="O41" s="154">
        <v>19</v>
      </c>
      <c r="P41" s="154">
        <v>1778040</v>
      </c>
      <c r="Q41" s="155">
        <f t="shared" ref="Q41:Q50" si="44">IFERROR(O41/$L$40,"-")</f>
        <v>0.23170731707317074</v>
      </c>
      <c r="R41" s="155">
        <f t="shared" si="5"/>
        <v>0.54285714285714282</v>
      </c>
      <c r="S41" s="149">
        <f t="shared" si="6"/>
        <v>93581.052631578947</v>
      </c>
      <c r="T41" s="380"/>
      <c r="U41" s="251" t="s">
        <v>192</v>
      </c>
      <c r="V41" s="145">
        <v>1573</v>
      </c>
      <c r="W41" s="154">
        <v>912</v>
      </c>
      <c r="X41" s="154">
        <v>75237970</v>
      </c>
      <c r="Y41" s="155">
        <f t="shared" ref="Y41:Y50" si="45">IFERROR(W41/$T$40,"-")</f>
        <v>0.27519613759806882</v>
      </c>
      <c r="Z41" s="155">
        <f t="shared" si="8"/>
        <v>0.57978385251112519</v>
      </c>
      <c r="AA41" s="154">
        <f t="shared" si="9"/>
        <v>82497.774122807023</v>
      </c>
      <c r="AB41" s="380"/>
      <c r="AC41" s="251" t="s">
        <v>192</v>
      </c>
      <c r="AD41" s="145">
        <v>1400</v>
      </c>
      <c r="AE41" s="154">
        <v>804</v>
      </c>
      <c r="AF41" s="154">
        <v>64435290</v>
      </c>
      <c r="AG41" s="155">
        <f t="shared" ref="AG41:AG50" si="46">IFERROR(AE41/$AB$40,"-")</f>
        <v>0.26907630522088355</v>
      </c>
      <c r="AH41" s="155">
        <f t="shared" si="11"/>
        <v>0.57428571428571429</v>
      </c>
      <c r="AI41" s="149">
        <f t="shared" si="12"/>
        <v>80143.395522388062</v>
      </c>
      <c r="AJ41" s="380"/>
      <c r="AK41" s="251" t="s">
        <v>192</v>
      </c>
      <c r="AL41" s="145">
        <v>860</v>
      </c>
      <c r="AM41" s="154">
        <v>438</v>
      </c>
      <c r="AN41" s="154">
        <v>40255720</v>
      </c>
      <c r="AO41" s="155">
        <f t="shared" ref="AO41:AO50" si="47">IFERROR(AM41/$AJ$40,"-")</f>
        <v>0.21282798833819241</v>
      </c>
      <c r="AP41" s="155">
        <f t="shared" si="14"/>
        <v>0.50930232558139532</v>
      </c>
      <c r="AQ41" s="149">
        <f t="shared" si="15"/>
        <v>91908.036529680365</v>
      </c>
      <c r="AR41" s="380"/>
      <c r="AS41" s="251" t="s">
        <v>192</v>
      </c>
      <c r="AT41" s="145">
        <v>295</v>
      </c>
      <c r="AU41" s="154">
        <v>149</v>
      </c>
      <c r="AV41" s="154">
        <v>13938600</v>
      </c>
      <c r="AW41" s="155">
        <f t="shared" ref="AW41:AW50" si="48">IFERROR(AU41/$AR$40,"-")</f>
        <v>0.15651260504201681</v>
      </c>
      <c r="AX41" s="155">
        <f t="shared" si="17"/>
        <v>0.5050847457627119</v>
      </c>
      <c r="AY41" s="154">
        <f t="shared" si="18"/>
        <v>93547.651006711414</v>
      </c>
      <c r="AZ41" s="380"/>
      <c r="BA41" s="251" t="s">
        <v>192</v>
      </c>
      <c r="BB41" s="145">
        <v>76</v>
      </c>
      <c r="BC41" s="154">
        <v>19</v>
      </c>
      <c r="BD41" s="154">
        <v>1836630</v>
      </c>
      <c r="BE41" s="155">
        <f t="shared" ref="BE41:BE50" si="49">IFERROR(BC41/$AZ$40,"-")</f>
        <v>5.2486187845303865E-2</v>
      </c>
      <c r="BF41" s="155">
        <f t="shared" si="20"/>
        <v>0.25</v>
      </c>
      <c r="BG41" s="181">
        <f t="shared" si="21"/>
        <v>96664.736842105267</v>
      </c>
      <c r="BH41" s="380"/>
      <c r="BI41" s="251" t="s">
        <v>192</v>
      </c>
      <c r="BJ41" s="145">
        <f t="shared" si="22"/>
        <v>4256</v>
      </c>
      <c r="BK41" s="154">
        <f t="shared" si="0"/>
        <v>2349</v>
      </c>
      <c r="BL41" s="154">
        <f t="shared" si="1"/>
        <v>198085440</v>
      </c>
      <c r="BM41" s="155">
        <f t="shared" ref="BM41:BM50" si="50">IFERROR(BK41/$BH$40,"-")</f>
        <v>0.23988970588235295</v>
      </c>
      <c r="BN41" s="155">
        <f t="shared" si="25"/>
        <v>0.55192669172932329</v>
      </c>
      <c r="BO41" s="154">
        <f t="shared" si="26"/>
        <v>84327.560664112389</v>
      </c>
      <c r="BP41" s="218"/>
      <c r="BR41" s="229" t="s">
        <v>45</v>
      </c>
      <c r="BS41" s="122">
        <v>137</v>
      </c>
      <c r="BT41" s="122">
        <v>282</v>
      </c>
      <c r="BU41" s="122">
        <v>10633</v>
      </c>
      <c r="BV41" s="122">
        <v>8633</v>
      </c>
      <c r="BW41" s="122">
        <v>5701</v>
      </c>
      <c r="BX41" s="122">
        <v>2705</v>
      </c>
      <c r="BY41" s="122">
        <v>940</v>
      </c>
      <c r="BZ41" s="122">
        <f>市区町村別_歯科医療費!D39</f>
        <v>29031</v>
      </c>
    </row>
    <row r="42" spans="2:78" s="87" customFormat="1">
      <c r="B42" s="390"/>
      <c r="C42" s="420"/>
      <c r="D42" s="380"/>
      <c r="E42" s="252" t="s">
        <v>142</v>
      </c>
      <c r="F42" s="145">
        <v>27</v>
      </c>
      <c r="G42" s="154">
        <v>12</v>
      </c>
      <c r="H42" s="154">
        <v>2666200</v>
      </c>
      <c r="I42" s="155">
        <f t="shared" si="43"/>
        <v>0.33333333333333331</v>
      </c>
      <c r="J42" s="155">
        <f t="shared" si="3"/>
        <v>0.44444444444444442</v>
      </c>
      <c r="K42" s="181">
        <f t="shared" si="4"/>
        <v>222183.33333333334</v>
      </c>
      <c r="L42" s="380"/>
      <c r="M42" s="252" t="s">
        <v>142</v>
      </c>
      <c r="N42" s="145">
        <v>56</v>
      </c>
      <c r="O42" s="154">
        <v>30</v>
      </c>
      <c r="P42" s="154">
        <v>4302830</v>
      </c>
      <c r="Q42" s="155">
        <f t="shared" si="44"/>
        <v>0.36585365853658536</v>
      </c>
      <c r="R42" s="155">
        <f t="shared" si="5"/>
        <v>0.5357142857142857</v>
      </c>
      <c r="S42" s="149">
        <f t="shared" si="6"/>
        <v>143427.66666666666</v>
      </c>
      <c r="T42" s="380"/>
      <c r="U42" s="252" t="s">
        <v>142</v>
      </c>
      <c r="V42" s="145">
        <v>2175</v>
      </c>
      <c r="W42" s="154">
        <v>1217</v>
      </c>
      <c r="X42" s="154">
        <v>101605760</v>
      </c>
      <c r="Y42" s="155">
        <f t="shared" si="45"/>
        <v>0.36722993361496681</v>
      </c>
      <c r="Z42" s="155">
        <f t="shared" si="8"/>
        <v>0.55954022988505747</v>
      </c>
      <c r="AA42" s="154">
        <f t="shared" si="9"/>
        <v>83488.70994248151</v>
      </c>
      <c r="AB42" s="380"/>
      <c r="AC42" s="252" t="s">
        <v>142</v>
      </c>
      <c r="AD42" s="145">
        <v>2066</v>
      </c>
      <c r="AE42" s="154">
        <v>1139</v>
      </c>
      <c r="AF42" s="154">
        <v>98067570</v>
      </c>
      <c r="AG42" s="155">
        <f t="shared" si="46"/>
        <v>0.38119143239625169</v>
      </c>
      <c r="AH42" s="155">
        <f t="shared" si="11"/>
        <v>0.55130687318489835</v>
      </c>
      <c r="AI42" s="149">
        <f t="shared" si="12"/>
        <v>86099.710272168566</v>
      </c>
      <c r="AJ42" s="380"/>
      <c r="AK42" s="252" t="s">
        <v>142</v>
      </c>
      <c r="AL42" s="145">
        <v>1409</v>
      </c>
      <c r="AM42" s="154">
        <v>720</v>
      </c>
      <c r="AN42" s="154">
        <v>68585000</v>
      </c>
      <c r="AO42" s="155">
        <f t="shared" si="47"/>
        <v>0.3498542274052478</v>
      </c>
      <c r="AP42" s="155">
        <f t="shared" si="14"/>
        <v>0.51100070972320799</v>
      </c>
      <c r="AQ42" s="149">
        <f t="shared" si="15"/>
        <v>95256.944444444438</v>
      </c>
      <c r="AR42" s="380"/>
      <c r="AS42" s="252" t="s">
        <v>142</v>
      </c>
      <c r="AT42" s="145">
        <v>636</v>
      </c>
      <c r="AU42" s="154">
        <v>306</v>
      </c>
      <c r="AV42" s="154">
        <v>33154770</v>
      </c>
      <c r="AW42" s="155">
        <f t="shared" si="48"/>
        <v>0.32142857142857145</v>
      </c>
      <c r="AX42" s="155">
        <f t="shared" si="17"/>
        <v>0.48113207547169812</v>
      </c>
      <c r="AY42" s="154">
        <f t="shared" si="18"/>
        <v>108348.92156862745</v>
      </c>
      <c r="AZ42" s="380"/>
      <c r="BA42" s="252" t="s">
        <v>142</v>
      </c>
      <c r="BB42" s="145">
        <v>197</v>
      </c>
      <c r="BC42" s="154">
        <v>57</v>
      </c>
      <c r="BD42" s="154">
        <v>6832920</v>
      </c>
      <c r="BE42" s="155">
        <f t="shared" si="49"/>
        <v>0.15745856353591159</v>
      </c>
      <c r="BF42" s="155">
        <f t="shared" si="20"/>
        <v>0.28934010152284262</v>
      </c>
      <c r="BG42" s="181">
        <f t="shared" si="21"/>
        <v>119875.78947368421</v>
      </c>
      <c r="BH42" s="380"/>
      <c r="BI42" s="252" t="s">
        <v>142</v>
      </c>
      <c r="BJ42" s="145">
        <f t="shared" si="22"/>
        <v>6566</v>
      </c>
      <c r="BK42" s="154">
        <f t="shared" si="0"/>
        <v>3481</v>
      </c>
      <c r="BL42" s="154">
        <f t="shared" si="1"/>
        <v>315215050</v>
      </c>
      <c r="BM42" s="155">
        <f t="shared" si="50"/>
        <v>0.35549428104575165</v>
      </c>
      <c r="BN42" s="155">
        <f t="shared" si="25"/>
        <v>0.5301553457203777</v>
      </c>
      <c r="BO42" s="154">
        <f t="shared" si="26"/>
        <v>90553.016374604995</v>
      </c>
      <c r="BP42" s="218"/>
      <c r="BR42" s="229" t="s">
        <v>2</v>
      </c>
      <c r="BS42" s="122">
        <v>29</v>
      </c>
      <c r="BT42" s="122">
        <v>62</v>
      </c>
      <c r="BU42" s="122">
        <v>20902</v>
      </c>
      <c r="BV42" s="122">
        <v>17872</v>
      </c>
      <c r="BW42" s="122">
        <v>12277</v>
      </c>
      <c r="BX42" s="122">
        <v>5585</v>
      </c>
      <c r="BY42" s="122">
        <v>1995</v>
      </c>
      <c r="BZ42" s="122">
        <f>市区町村別_歯科医療費!D40</f>
        <v>58722</v>
      </c>
    </row>
    <row r="43" spans="2:78" s="87" customFormat="1">
      <c r="B43" s="390"/>
      <c r="C43" s="420"/>
      <c r="D43" s="380"/>
      <c r="E43" s="252" t="s">
        <v>151</v>
      </c>
      <c r="F43" s="145">
        <v>16</v>
      </c>
      <c r="G43" s="154">
        <v>8</v>
      </c>
      <c r="H43" s="154">
        <v>1341840</v>
      </c>
      <c r="I43" s="155">
        <f t="shared" si="43"/>
        <v>0.22222222222222221</v>
      </c>
      <c r="J43" s="155">
        <f t="shared" si="3"/>
        <v>0.5</v>
      </c>
      <c r="K43" s="181">
        <f t="shared" si="4"/>
        <v>167730</v>
      </c>
      <c r="L43" s="380"/>
      <c r="M43" s="252" t="s">
        <v>151</v>
      </c>
      <c r="N43" s="145">
        <v>28</v>
      </c>
      <c r="O43" s="154">
        <v>13</v>
      </c>
      <c r="P43" s="154">
        <v>1344720</v>
      </c>
      <c r="Q43" s="155">
        <f t="shared" si="44"/>
        <v>0.15853658536585366</v>
      </c>
      <c r="R43" s="155">
        <f t="shared" si="5"/>
        <v>0.4642857142857143</v>
      </c>
      <c r="S43" s="149">
        <f t="shared" si="6"/>
        <v>103440</v>
      </c>
      <c r="T43" s="380"/>
      <c r="U43" s="252" t="s">
        <v>151</v>
      </c>
      <c r="V43" s="145">
        <v>824</v>
      </c>
      <c r="W43" s="154">
        <v>493</v>
      </c>
      <c r="X43" s="154">
        <v>44326360</v>
      </c>
      <c r="Y43" s="155">
        <f t="shared" si="45"/>
        <v>0.1487628243814122</v>
      </c>
      <c r="Z43" s="155">
        <f t="shared" si="8"/>
        <v>0.59830097087378642</v>
      </c>
      <c r="AA43" s="154">
        <f t="shared" si="9"/>
        <v>89911.48073022312</v>
      </c>
      <c r="AB43" s="380"/>
      <c r="AC43" s="252" t="s">
        <v>151</v>
      </c>
      <c r="AD43" s="145">
        <v>882</v>
      </c>
      <c r="AE43" s="154">
        <v>506</v>
      </c>
      <c r="AF43" s="154">
        <v>44370060</v>
      </c>
      <c r="AG43" s="155">
        <f t="shared" si="46"/>
        <v>0.16934404283801874</v>
      </c>
      <c r="AH43" s="155">
        <f t="shared" si="11"/>
        <v>0.57369614512471656</v>
      </c>
      <c r="AI43" s="149">
        <f t="shared" si="12"/>
        <v>87687.865612648224</v>
      </c>
      <c r="AJ43" s="380"/>
      <c r="AK43" s="252" t="s">
        <v>151</v>
      </c>
      <c r="AL43" s="145">
        <v>655</v>
      </c>
      <c r="AM43" s="154">
        <v>336</v>
      </c>
      <c r="AN43" s="154">
        <v>32188460</v>
      </c>
      <c r="AO43" s="155">
        <f t="shared" si="47"/>
        <v>0.16326530612244897</v>
      </c>
      <c r="AP43" s="155">
        <f t="shared" si="14"/>
        <v>0.51297709923664125</v>
      </c>
      <c r="AQ43" s="149">
        <f t="shared" si="15"/>
        <v>95798.988095238092</v>
      </c>
      <c r="AR43" s="380"/>
      <c r="AS43" s="252" t="s">
        <v>151</v>
      </c>
      <c r="AT43" s="145">
        <v>290</v>
      </c>
      <c r="AU43" s="154">
        <v>144</v>
      </c>
      <c r="AV43" s="154">
        <v>15462680</v>
      </c>
      <c r="AW43" s="155">
        <f t="shared" si="48"/>
        <v>0.15126050420168066</v>
      </c>
      <c r="AX43" s="155">
        <f t="shared" si="17"/>
        <v>0.49655172413793103</v>
      </c>
      <c r="AY43" s="154">
        <f t="shared" si="18"/>
        <v>107379.72222222222</v>
      </c>
      <c r="AZ43" s="380"/>
      <c r="BA43" s="252" t="s">
        <v>151</v>
      </c>
      <c r="BB43" s="145">
        <v>87</v>
      </c>
      <c r="BC43" s="154">
        <v>27</v>
      </c>
      <c r="BD43" s="154">
        <v>2195950</v>
      </c>
      <c r="BE43" s="155">
        <f t="shared" si="49"/>
        <v>7.4585635359116026E-2</v>
      </c>
      <c r="BF43" s="155">
        <f t="shared" si="20"/>
        <v>0.31034482758620691</v>
      </c>
      <c r="BG43" s="181">
        <f t="shared" si="21"/>
        <v>81331.481481481474</v>
      </c>
      <c r="BH43" s="380"/>
      <c r="BI43" s="252" t="s">
        <v>151</v>
      </c>
      <c r="BJ43" s="145">
        <f t="shared" si="22"/>
        <v>2782</v>
      </c>
      <c r="BK43" s="154">
        <f t="shared" si="0"/>
        <v>1527</v>
      </c>
      <c r="BL43" s="154">
        <f t="shared" si="1"/>
        <v>141230070</v>
      </c>
      <c r="BM43" s="155">
        <f t="shared" si="50"/>
        <v>0.15594362745098039</v>
      </c>
      <c r="BN43" s="155">
        <f t="shared" si="25"/>
        <v>0.54888569374550678</v>
      </c>
      <c r="BO43" s="154">
        <f t="shared" si="26"/>
        <v>92488.585461689581</v>
      </c>
      <c r="BP43" s="218"/>
      <c r="BR43" s="229" t="s">
        <v>3</v>
      </c>
      <c r="BS43" s="122">
        <v>31</v>
      </c>
      <c r="BT43" s="122">
        <v>54</v>
      </c>
      <c r="BU43" s="122">
        <v>5661</v>
      </c>
      <c r="BV43" s="122">
        <v>4770</v>
      </c>
      <c r="BW43" s="122">
        <v>3332</v>
      </c>
      <c r="BX43" s="122">
        <v>1716</v>
      </c>
      <c r="BY43" s="122">
        <v>672</v>
      </c>
      <c r="BZ43" s="122">
        <f>市区町村別_歯科医療費!D41</f>
        <v>16236</v>
      </c>
    </row>
    <row r="44" spans="2:78" s="87" customFormat="1">
      <c r="B44" s="390"/>
      <c r="C44" s="420"/>
      <c r="D44" s="380"/>
      <c r="E44" s="252" t="s">
        <v>170</v>
      </c>
      <c r="F44" s="145">
        <v>13</v>
      </c>
      <c r="G44" s="154">
        <v>6</v>
      </c>
      <c r="H44" s="154">
        <v>1381000</v>
      </c>
      <c r="I44" s="155">
        <f t="shared" si="43"/>
        <v>0.16666666666666666</v>
      </c>
      <c r="J44" s="155">
        <f t="shared" si="3"/>
        <v>0.46153846153846156</v>
      </c>
      <c r="K44" s="181">
        <f t="shared" si="4"/>
        <v>230166.66666666666</v>
      </c>
      <c r="L44" s="380"/>
      <c r="M44" s="252" t="s">
        <v>170</v>
      </c>
      <c r="N44" s="145">
        <v>33</v>
      </c>
      <c r="O44" s="154">
        <v>15</v>
      </c>
      <c r="P44" s="154">
        <v>2896660</v>
      </c>
      <c r="Q44" s="155">
        <f t="shared" si="44"/>
        <v>0.18292682926829268</v>
      </c>
      <c r="R44" s="155">
        <f t="shared" si="5"/>
        <v>0.45454545454545453</v>
      </c>
      <c r="S44" s="149">
        <f t="shared" si="6"/>
        <v>193110.66666666666</v>
      </c>
      <c r="T44" s="380"/>
      <c r="U44" s="252" t="s">
        <v>170</v>
      </c>
      <c r="V44" s="145">
        <v>834</v>
      </c>
      <c r="W44" s="154">
        <v>488</v>
      </c>
      <c r="X44" s="154">
        <v>47504190</v>
      </c>
      <c r="Y44" s="155">
        <f t="shared" si="45"/>
        <v>0.14725407362703682</v>
      </c>
      <c r="Z44" s="155">
        <f t="shared" si="8"/>
        <v>0.5851318944844125</v>
      </c>
      <c r="AA44" s="154">
        <f t="shared" si="9"/>
        <v>97344.651639344258</v>
      </c>
      <c r="AB44" s="380"/>
      <c r="AC44" s="252" t="s">
        <v>170</v>
      </c>
      <c r="AD44" s="145">
        <v>911</v>
      </c>
      <c r="AE44" s="154">
        <v>506</v>
      </c>
      <c r="AF44" s="154">
        <v>44667300</v>
      </c>
      <c r="AG44" s="155">
        <f t="shared" si="46"/>
        <v>0.16934404283801874</v>
      </c>
      <c r="AH44" s="155">
        <f t="shared" si="11"/>
        <v>0.55543358946212951</v>
      </c>
      <c r="AI44" s="149">
        <f t="shared" si="12"/>
        <v>88275.296442687744</v>
      </c>
      <c r="AJ44" s="380"/>
      <c r="AK44" s="252" t="s">
        <v>170</v>
      </c>
      <c r="AL44" s="145">
        <v>686</v>
      </c>
      <c r="AM44" s="154">
        <v>356</v>
      </c>
      <c r="AN44" s="154">
        <v>36915530</v>
      </c>
      <c r="AO44" s="155">
        <f t="shared" si="47"/>
        <v>0.1729834791059281</v>
      </c>
      <c r="AP44" s="155">
        <f t="shared" si="14"/>
        <v>0.51895043731778423</v>
      </c>
      <c r="AQ44" s="149">
        <f t="shared" si="15"/>
        <v>103695.30898876404</v>
      </c>
      <c r="AR44" s="380"/>
      <c r="AS44" s="252" t="s">
        <v>170</v>
      </c>
      <c r="AT44" s="145">
        <v>318</v>
      </c>
      <c r="AU44" s="154">
        <v>159</v>
      </c>
      <c r="AV44" s="154">
        <v>19908530</v>
      </c>
      <c r="AW44" s="155">
        <f t="shared" si="48"/>
        <v>0.16701680672268907</v>
      </c>
      <c r="AX44" s="155">
        <f t="shared" si="17"/>
        <v>0.5</v>
      </c>
      <c r="AY44" s="154">
        <f t="shared" si="18"/>
        <v>125210.88050314465</v>
      </c>
      <c r="AZ44" s="380"/>
      <c r="BA44" s="252" t="s">
        <v>170</v>
      </c>
      <c r="BB44" s="145">
        <v>81</v>
      </c>
      <c r="BC44" s="154">
        <v>28</v>
      </c>
      <c r="BD44" s="154">
        <v>2847670</v>
      </c>
      <c r="BE44" s="155">
        <f t="shared" si="49"/>
        <v>7.7348066298342538E-2</v>
      </c>
      <c r="BF44" s="155">
        <f t="shared" si="20"/>
        <v>0.34567901234567899</v>
      </c>
      <c r="BG44" s="181">
        <f t="shared" si="21"/>
        <v>101702.5</v>
      </c>
      <c r="BH44" s="380"/>
      <c r="BI44" s="252" t="s">
        <v>170</v>
      </c>
      <c r="BJ44" s="145">
        <f t="shared" si="22"/>
        <v>2876</v>
      </c>
      <c r="BK44" s="154">
        <f t="shared" si="0"/>
        <v>1558</v>
      </c>
      <c r="BL44" s="154">
        <f t="shared" si="1"/>
        <v>156120880</v>
      </c>
      <c r="BM44" s="155">
        <f t="shared" si="50"/>
        <v>0.159109477124183</v>
      </c>
      <c r="BN44" s="155">
        <f t="shared" si="25"/>
        <v>0.54172461752433931</v>
      </c>
      <c r="BO44" s="154">
        <f t="shared" si="26"/>
        <v>100205.95635430039</v>
      </c>
      <c r="BP44" s="218"/>
      <c r="BR44" s="229" t="s">
        <v>4</v>
      </c>
      <c r="BS44" s="122">
        <v>28</v>
      </c>
      <c r="BT44" s="122">
        <v>134</v>
      </c>
      <c r="BU44" s="122">
        <v>17728</v>
      </c>
      <c r="BV44" s="122">
        <v>14661</v>
      </c>
      <c r="BW44" s="122">
        <v>10281</v>
      </c>
      <c r="BX44" s="122">
        <v>4608</v>
      </c>
      <c r="BY44" s="122">
        <v>1781</v>
      </c>
      <c r="BZ44" s="122">
        <f>市区町村別_歯科医療費!D42</f>
        <v>49221</v>
      </c>
    </row>
    <row r="45" spans="2:78" s="87" customFormat="1">
      <c r="B45" s="390"/>
      <c r="C45" s="420"/>
      <c r="D45" s="380"/>
      <c r="E45" s="252" t="s">
        <v>171</v>
      </c>
      <c r="F45" s="145">
        <v>3</v>
      </c>
      <c r="G45" s="154">
        <v>1</v>
      </c>
      <c r="H45" s="154">
        <v>20420</v>
      </c>
      <c r="I45" s="155">
        <f t="shared" si="43"/>
        <v>2.7777777777777776E-2</v>
      </c>
      <c r="J45" s="155">
        <f t="shared" si="3"/>
        <v>0.33333333333333331</v>
      </c>
      <c r="K45" s="181">
        <f t="shared" si="4"/>
        <v>20420</v>
      </c>
      <c r="L45" s="380"/>
      <c r="M45" s="252" t="s">
        <v>171</v>
      </c>
      <c r="N45" s="145">
        <v>17</v>
      </c>
      <c r="O45" s="154">
        <v>10</v>
      </c>
      <c r="P45" s="154">
        <v>927740</v>
      </c>
      <c r="Q45" s="155">
        <f t="shared" si="44"/>
        <v>0.12195121951219512</v>
      </c>
      <c r="R45" s="155">
        <f t="shared" si="5"/>
        <v>0.58823529411764708</v>
      </c>
      <c r="S45" s="149">
        <f t="shared" si="6"/>
        <v>92774</v>
      </c>
      <c r="T45" s="380"/>
      <c r="U45" s="252" t="s">
        <v>171</v>
      </c>
      <c r="V45" s="145">
        <v>563</v>
      </c>
      <c r="W45" s="154">
        <v>353</v>
      </c>
      <c r="X45" s="154">
        <v>31390580</v>
      </c>
      <c r="Y45" s="155">
        <f t="shared" si="45"/>
        <v>0.10651780325890163</v>
      </c>
      <c r="Z45" s="155">
        <f t="shared" si="8"/>
        <v>0.62699822380106573</v>
      </c>
      <c r="AA45" s="154">
        <f t="shared" si="9"/>
        <v>88925.155807365445</v>
      </c>
      <c r="AB45" s="380"/>
      <c r="AC45" s="252" t="s">
        <v>171</v>
      </c>
      <c r="AD45" s="145">
        <v>551</v>
      </c>
      <c r="AE45" s="154">
        <v>319</v>
      </c>
      <c r="AF45" s="154">
        <v>25142690</v>
      </c>
      <c r="AG45" s="155">
        <f t="shared" si="46"/>
        <v>0.10676037483266398</v>
      </c>
      <c r="AH45" s="155">
        <f t="shared" si="11"/>
        <v>0.57894736842105265</v>
      </c>
      <c r="AI45" s="149">
        <f t="shared" si="12"/>
        <v>78817.21003134796</v>
      </c>
      <c r="AJ45" s="380"/>
      <c r="AK45" s="252" t="s">
        <v>171</v>
      </c>
      <c r="AL45" s="145">
        <v>372</v>
      </c>
      <c r="AM45" s="154">
        <v>189</v>
      </c>
      <c r="AN45" s="154">
        <v>17370580</v>
      </c>
      <c r="AO45" s="155">
        <f t="shared" si="47"/>
        <v>9.1836734693877556E-2</v>
      </c>
      <c r="AP45" s="155">
        <f t="shared" si="14"/>
        <v>0.50806451612903225</v>
      </c>
      <c r="AQ45" s="149">
        <f t="shared" si="15"/>
        <v>91907.83068783069</v>
      </c>
      <c r="AR45" s="380"/>
      <c r="AS45" s="252" t="s">
        <v>171</v>
      </c>
      <c r="AT45" s="145">
        <v>132</v>
      </c>
      <c r="AU45" s="154">
        <v>62</v>
      </c>
      <c r="AV45" s="154">
        <v>4860560</v>
      </c>
      <c r="AW45" s="155">
        <f t="shared" si="48"/>
        <v>6.5126050420168072E-2</v>
      </c>
      <c r="AX45" s="155">
        <f t="shared" si="17"/>
        <v>0.46969696969696972</v>
      </c>
      <c r="AY45" s="154">
        <f t="shared" si="18"/>
        <v>78396.129032258061</v>
      </c>
      <c r="AZ45" s="380"/>
      <c r="BA45" s="252" t="s">
        <v>171</v>
      </c>
      <c r="BB45" s="145">
        <v>30</v>
      </c>
      <c r="BC45" s="154">
        <v>12</v>
      </c>
      <c r="BD45" s="154">
        <v>1243170</v>
      </c>
      <c r="BE45" s="155">
        <f t="shared" si="49"/>
        <v>3.3149171270718231E-2</v>
      </c>
      <c r="BF45" s="155">
        <f t="shared" si="20"/>
        <v>0.4</v>
      </c>
      <c r="BG45" s="181">
        <f t="shared" si="21"/>
        <v>103597.5</v>
      </c>
      <c r="BH45" s="380"/>
      <c r="BI45" s="252" t="s">
        <v>171</v>
      </c>
      <c r="BJ45" s="145">
        <f t="shared" si="22"/>
        <v>1668</v>
      </c>
      <c r="BK45" s="154">
        <f t="shared" si="0"/>
        <v>946</v>
      </c>
      <c r="BL45" s="154">
        <f t="shared" si="1"/>
        <v>80955740</v>
      </c>
      <c r="BM45" s="155">
        <f t="shared" si="50"/>
        <v>9.660947712418301E-2</v>
      </c>
      <c r="BN45" s="155">
        <f t="shared" si="25"/>
        <v>0.56714628297362113</v>
      </c>
      <c r="BO45" s="154">
        <f t="shared" si="26"/>
        <v>85576.892177589849</v>
      </c>
      <c r="BP45" s="218"/>
      <c r="BR45" s="230" t="s">
        <v>46</v>
      </c>
      <c r="BS45" s="122">
        <v>27</v>
      </c>
      <c r="BT45" s="122">
        <v>61</v>
      </c>
      <c r="BU45" s="122">
        <v>3883</v>
      </c>
      <c r="BV45" s="122">
        <v>3093</v>
      </c>
      <c r="BW45" s="122">
        <v>2080</v>
      </c>
      <c r="BX45" s="122">
        <v>950</v>
      </c>
      <c r="BY45" s="122">
        <v>347</v>
      </c>
      <c r="BZ45" s="122">
        <f>市区町村別_歯科医療費!D43</f>
        <v>10441</v>
      </c>
    </row>
    <row r="46" spans="2:78" s="87" customFormat="1">
      <c r="B46" s="390"/>
      <c r="C46" s="420"/>
      <c r="D46" s="380"/>
      <c r="E46" s="252" t="s">
        <v>172</v>
      </c>
      <c r="F46" s="145">
        <v>4</v>
      </c>
      <c r="G46" s="154">
        <v>0</v>
      </c>
      <c r="H46" s="154">
        <v>0</v>
      </c>
      <c r="I46" s="155">
        <f t="shared" si="43"/>
        <v>0</v>
      </c>
      <c r="J46" s="155">
        <f t="shared" si="3"/>
        <v>0</v>
      </c>
      <c r="K46" s="181" t="str">
        <f t="shared" si="4"/>
        <v>-</v>
      </c>
      <c r="L46" s="380"/>
      <c r="M46" s="252" t="s">
        <v>172</v>
      </c>
      <c r="N46" s="145">
        <v>18</v>
      </c>
      <c r="O46" s="154">
        <v>8</v>
      </c>
      <c r="P46" s="154">
        <v>1145920</v>
      </c>
      <c r="Q46" s="155">
        <f t="shared" si="44"/>
        <v>9.7560975609756101E-2</v>
      </c>
      <c r="R46" s="155">
        <f t="shared" si="5"/>
        <v>0.44444444444444442</v>
      </c>
      <c r="S46" s="149">
        <f t="shared" si="6"/>
        <v>143240</v>
      </c>
      <c r="T46" s="380"/>
      <c r="U46" s="252" t="s">
        <v>172</v>
      </c>
      <c r="V46" s="145">
        <v>243</v>
      </c>
      <c r="W46" s="154">
        <v>141</v>
      </c>
      <c r="X46" s="154">
        <v>11948850</v>
      </c>
      <c r="Y46" s="155">
        <f t="shared" si="45"/>
        <v>4.2546771273385638E-2</v>
      </c>
      <c r="Z46" s="155">
        <f t="shared" si="8"/>
        <v>0.58024691358024694</v>
      </c>
      <c r="AA46" s="154">
        <f t="shared" si="9"/>
        <v>84743.617021276601</v>
      </c>
      <c r="AB46" s="380"/>
      <c r="AC46" s="252" t="s">
        <v>172</v>
      </c>
      <c r="AD46" s="145">
        <v>283</v>
      </c>
      <c r="AE46" s="154">
        <v>139</v>
      </c>
      <c r="AF46" s="154">
        <v>12429080</v>
      </c>
      <c r="AG46" s="155">
        <f t="shared" si="46"/>
        <v>4.6519410977242305E-2</v>
      </c>
      <c r="AH46" s="155">
        <f t="shared" si="11"/>
        <v>0.49116607773851589</v>
      </c>
      <c r="AI46" s="149">
        <f t="shared" si="12"/>
        <v>89417.841726618703</v>
      </c>
      <c r="AJ46" s="380"/>
      <c r="AK46" s="252" t="s">
        <v>172</v>
      </c>
      <c r="AL46" s="145">
        <v>262</v>
      </c>
      <c r="AM46" s="154">
        <v>109</v>
      </c>
      <c r="AN46" s="154">
        <v>10306800</v>
      </c>
      <c r="AO46" s="155">
        <f t="shared" si="47"/>
        <v>5.2964042759961125E-2</v>
      </c>
      <c r="AP46" s="155">
        <f t="shared" si="14"/>
        <v>0.41603053435114506</v>
      </c>
      <c r="AQ46" s="149">
        <f t="shared" si="15"/>
        <v>94557.798165137618</v>
      </c>
      <c r="AR46" s="380"/>
      <c r="AS46" s="252" t="s">
        <v>172</v>
      </c>
      <c r="AT46" s="145">
        <v>141</v>
      </c>
      <c r="AU46" s="154">
        <v>70</v>
      </c>
      <c r="AV46" s="154">
        <v>7375580</v>
      </c>
      <c r="AW46" s="155">
        <f t="shared" si="48"/>
        <v>7.3529411764705885E-2</v>
      </c>
      <c r="AX46" s="155">
        <f t="shared" si="17"/>
        <v>0.49645390070921985</v>
      </c>
      <c r="AY46" s="154">
        <f t="shared" si="18"/>
        <v>105365.42857142857</v>
      </c>
      <c r="AZ46" s="380"/>
      <c r="BA46" s="252" t="s">
        <v>172</v>
      </c>
      <c r="BB46" s="145">
        <v>46</v>
      </c>
      <c r="BC46" s="154">
        <v>15</v>
      </c>
      <c r="BD46" s="154">
        <v>1485500</v>
      </c>
      <c r="BE46" s="155">
        <f t="shared" si="49"/>
        <v>4.1436464088397788E-2</v>
      </c>
      <c r="BF46" s="155">
        <f t="shared" si="20"/>
        <v>0.32608695652173914</v>
      </c>
      <c r="BG46" s="181">
        <f t="shared" si="21"/>
        <v>99033.333333333328</v>
      </c>
      <c r="BH46" s="380"/>
      <c r="BI46" s="252" t="s">
        <v>172</v>
      </c>
      <c r="BJ46" s="145">
        <f t="shared" si="22"/>
        <v>997</v>
      </c>
      <c r="BK46" s="154">
        <f t="shared" si="0"/>
        <v>482</v>
      </c>
      <c r="BL46" s="154">
        <f t="shared" si="1"/>
        <v>44691730</v>
      </c>
      <c r="BM46" s="155">
        <f t="shared" si="50"/>
        <v>4.9223856209150325E-2</v>
      </c>
      <c r="BN46" s="155">
        <f t="shared" si="25"/>
        <v>0.48345035105315948</v>
      </c>
      <c r="BO46" s="154">
        <f t="shared" si="26"/>
        <v>92721.431535269716</v>
      </c>
      <c r="BP46" s="218"/>
      <c r="BR46" s="230" t="s">
        <v>9</v>
      </c>
      <c r="BS46" s="122">
        <v>55</v>
      </c>
      <c r="BT46" s="122">
        <v>163</v>
      </c>
      <c r="BU46" s="122">
        <v>22461</v>
      </c>
      <c r="BV46" s="122">
        <v>17726</v>
      </c>
      <c r="BW46" s="122">
        <v>11111</v>
      </c>
      <c r="BX46" s="122">
        <v>5177</v>
      </c>
      <c r="BY46" s="122">
        <v>1806</v>
      </c>
      <c r="BZ46" s="122">
        <f>市区町村別_歯科医療費!D44</f>
        <v>58499</v>
      </c>
    </row>
    <row r="47" spans="2:78" s="87" customFormat="1">
      <c r="B47" s="390"/>
      <c r="C47" s="420"/>
      <c r="D47" s="380"/>
      <c r="E47" s="252" t="s">
        <v>173</v>
      </c>
      <c r="F47" s="145">
        <v>5</v>
      </c>
      <c r="G47" s="154">
        <v>1</v>
      </c>
      <c r="H47" s="154">
        <v>904330</v>
      </c>
      <c r="I47" s="155">
        <f t="shared" si="43"/>
        <v>2.7777777777777776E-2</v>
      </c>
      <c r="J47" s="155">
        <f t="shared" si="3"/>
        <v>0.2</v>
      </c>
      <c r="K47" s="181">
        <f t="shared" si="4"/>
        <v>904330</v>
      </c>
      <c r="L47" s="380"/>
      <c r="M47" s="252" t="s">
        <v>173</v>
      </c>
      <c r="N47" s="145">
        <v>10</v>
      </c>
      <c r="O47" s="154">
        <v>9</v>
      </c>
      <c r="P47" s="154">
        <v>1643980</v>
      </c>
      <c r="Q47" s="155">
        <f t="shared" si="44"/>
        <v>0.10975609756097561</v>
      </c>
      <c r="R47" s="155">
        <f t="shared" si="5"/>
        <v>0.9</v>
      </c>
      <c r="S47" s="149">
        <f t="shared" si="6"/>
        <v>182664.44444444444</v>
      </c>
      <c r="T47" s="380"/>
      <c r="U47" s="252" t="s">
        <v>173</v>
      </c>
      <c r="V47" s="145">
        <v>195</v>
      </c>
      <c r="W47" s="154">
        <v>110</v>
      </c>
      <c r="X47" s="154">
        <v>10672460</v>
      </c>
      <c r="Y47" s="155">
        <f t="shared" si="45"/>
        <v>3.3192516596258298E-2</v>
      </c>
      <c r="Z47" s="155">
        <f t="shared" si="8"/>
        <v>0.5641025641025641</v>
      </c>
      <c r="AA47" s="154">
        <f t="shared" si="9"/>
        <v>97022.363636363632</v>
      </c>
      <c r="AB47" s="380"/>
      <c r="AC47" s="252" t="s">
        <v>173</v>
      </c>
      <c r="AD47" s="145">
        <v>220</v>
      </c>
      <c r="AE47" s="154">
        <v>125</v>
      </c>
      <c r="AF47" s="154">
        <v>12648320</v>
      </c>
      <c r="AG47" s="155">
        <f t="shared" si="46"/>
        <v>4.1834002677376171E-2</v>
      </c>
      <c r="AH47" s="155">
        <f t="shared" si="11"/>
        <v>0.56818181818181823</v>
      </c>
      <c r="AI47" s="149">
        <f t="shared" si="12"/>
        <v>101186.56</v>
      </c>
      <c r="AJ47" s="380"/>
      <c r="AK47" s="252" t="s">
        <v>173</v>
      </c>
      <c r="AL47" s="145">
        <v>165</v>
      </c>
      <c r="AM47" s="154">
        <v>84</v>
      </c>
      <c r="AN47" s="154">
        <v>9395840</v>
      </c>
      <c r="AO47" s="155">
        <f t="shared" si="47"/>
        <v>4.0816326530612242E-2</v>
      </c>
      <c r="AP47" s="155">
        <f t="shared" si="14"/>
        <v>0.50909090909090904</v>
      </c>
      <c r="AQ47" s="149">
        <f t="shared" si="15"/>
        <v>111855.23809523809</v>
      </c>
      <c r="AR47" s="380"/>
      <c r="AS47" s="252" t="s">
        <v>173</v>
      </c>
      <c r="AT47" s="145">
        <v>92</v>
      </c>
      <c r="AU47" s="154">
        <v>55</v>
      </c>
      <c r="AV47" s="154">
        <v>9317950</v>
      </c>
      <c r="AW47" s="155">
        <f t="shared" si="48"/>
        <v>5.7773109243697482E-2</v>
      </c>
      <c r="AX47" s="155">
        <f t="shared" si="17"/>
        <v>0.59782608695652173</v>
      </c>
      <c r="AY47" s="154">
        <f t="shared" si="18"/>
        <v>169417.27272727274</v>
      </c>
      <c r="AZ47" s="380"/>
      <c r="BA47" s="252" t="s">
        <v>173</v>
      </c>
      <c r="BB47" s="145">
        <v>18</v>
      </c>
      <c r="BC47" s="154">
        <v>6</v>
      </c>
      <c r="BD47" s="154">
        <v>662420</v>
      </c>
      <c r="BE47" s="155">
        <f t="shared" si="49"/>
        <v>1.6574585635359115E-2</v>
      </c>
      <c r="BF47" s="155">
        <f t="shared" si="20"/>
        <v>0.33333333333333331</v>
      </c>
      <c r="BG47" s="181">
        <f t="shared" si="21"/>
        <v>110403.33333333333</v>
      </c>
      <c r="BH47" s="380"/>
      <c r="BI47" s="252" t="s">
        <v>173</v>
      </c>
      <c r="BJ47" s="145">
        <f t="shared" si="22"/>
        <v>705</v>
      </c>
      <c r="BK47" s="154">
        <f t="shared" si="0"/>
        <v>390</v>
      </c>
      <c r="BL47" s="154">
        <f t="shared" si="1"/>
        <v>45245300</v>
      </c>
      <c r="BM47" s="155">
        <f t="shared" si="50"/>
        <v>3.9828431372549017E-2</v>
      </c>
      <c r="BN47" s="155">
        <f t="shared" si="25"/>
        <v>0.55319148936170215</v>
      </c>
      <c r="BO47" s="154">
        <f t="shared" si="26"/>
        <v>116013.58974358975</v>
      </c>
      <c r="BP47" s="218"/>
      <c r="BR47" s="230" t="s">
        <v>47</v>
      </c>
      <c r="BS47" s="122">
        <v>72</v>
      </c>
      <c r="BT47" s="122">
        <v>157</v>
      </c>
      <c r="BU47" s="122">
        <v>4692</v>
      </c>
      <c r="BV47" s="122">
        <v>3771</v>
      </c>
      <c r="BW47" s="122">
        <v>2611</v>
      </c>
      <c r="BX47" s="122">
        <v>1168</v>
      </c>
      <c r="BY47" s="122">
        <v>382</v>
      </c>
      <c r="BZ47" s="122">
        <f>市区町村別_歯科医療費!D45</f>
        <v>12853</v>
      </c>
    </row>
    <row r="48" spans="2:78" s="87" customFormat="1">
      <c r="B48" s="390"/>
      <c r="C48" s="420"/>
      <c r="D48" s="380"/>
      <c r="E48" s="252" t="s">
        <v>174</v>
      </c>
      <c r="F48" s="145">
        <v>17</v>
      </c>
      <c r="G48" s="154">
        <v>9</v>
      </c>
      <c r="H48" s="154">
        <v>2169980</v>
      </c>
      <c r="I48" s="155">
        <f t="shared" si="43"/>
        <v>0.25</v>
      </c>
      <c r="J48" s="155">
        <f t="shared" si="3"/>
        <v>0.52941176470588236</v>
      </c>
      <c r="K48" s="181">
        <f t="shared" si="4"/>
        <v>241108.88888888888</v>
      </c>
      <c r="L48" s="380"/>
      <c r="M48" s="252" t="s">
        <v>174</v>
      </c>
      <c r="N48" s="145">
        <v>29</v>
      </c>
      <c r="O48" s="154">
        <v>18</v>
      </c>
      <c r="P48" s="154">
        <v>1876570</v>
      </c>
      <c r="Q48" s="155">
        <f t="shared" si="44"/>
        <v>0.21951219512195122</v>
      </c>
      <c r="R48" s="155">
        <f t="shared" si="5"/>
        <v>0.62068965517241381</v>
      </c>
      <c r="S48" s="149">
        <f t="shared" si="6"/>
        <v>104253.88888888889</v>
      </c>
      <c r="T48" s="380"/>
      <c r="U48" s="252" t="s">
        <v>174</v>
      </c>
      <c r="V48" s="145">
        <v>1425</v>
      </c>
      <c r="W48" s="154">
        <v>855</v>
      </c>
      <c r="X48" s="154">
        <v>73284790</v>
      </c>
      <c r="Y48" s="155">
        <f t="shared" si="45"/>
        <v>0.2579963789981895</v>
      </c>
      <c r="Z48" s="155">
        <f t="shared" si="8"/>
        <v>0.6</v>
      </c>
      <c r="AA48" s="154">
        <f t="shared" si="9"/>
        <v>85713.20467836257</v>
      </c>
      <c r="AB48" s="380"/>
      <c r="AC48" s="252" t="s">
        <v>174</v>
      </c>
      <c r="AD48" s="145">
        <v>1284</v>
      </c>
      <c r="AE48" s="154">
        <v>744</v>
      </c>
      <c r="AF48" s="154">
        <v>63900480</v>
      </c>
      <c r="AG48" s="155">
        <f t="shared" si="46"/>
        <v>0.24899598393574296</v>
      </c>
      <c r="AH48" s="155">
        <f t="shared" si="11"/>
        <v>0.57943925233644855</v>
      </c>
      <c r="AI48" s="149">
        <f t="shared" si="12"/>
        <v>85887.741935483864</v>
      </c>
      <c r="AJ48" s="380"/>
      <c r="AK48" s="252" t="s">
        <v>174</v>
      </c>
      <c r="AL48" s="145">
        <v>805</v>
      </c>
      <c r="AM48" s="154">
        <v>442</v>
      </c>
      <c r="AN48" s="154">
        <v>40062180</v>
      </c>
      <c r="AO48" s="155">
        <f t="shared" si="47"/>
        <v>0.21477162293488825</v>
      </c>
      <c r="AP48" s="155">
        <f t="shared" si="14"/>
        <v>0.54906832298136643</v>
      </c>
      <c r="AQ48" s="149">
        <f t="shared" si="15"/>
        <v>90638.416289592758</v>
      </c>
      <c r="AR48" s="380"/>
      <c r="AS48" s="252" t="s">
        <v>174</v>
      </c>
      <c r="AT48" s="145">
        <v>316</v>
      </c>
      <c r="AU48" s="154">
        <v>174</v>
      </c>
      <c r="AV48" s="154">
        <v>18659190</v>
      </c>
      <c r="AW48" s="155">
        <f t="shared" si="48"/>
        <v>0.18277310924369747</v>
      </c>
      <c r="AX48" s="155">
        <f t="shared" si="17"/>
        <v>0.55063291139240511</v>
      </c>
      <c r="AY48" s="154">
        <f t="shared" si="18"/>
        <v>107236.72413793103</v>
      </c>
      <c r="AZ48" s="380"/>
      <c r="BA48" s="252" t="s">
        <v>174</v>
      </c>
      <c r="BB48" s="145">
        <v>77</v>
      </c>
      <c r="BC48" s="154">
        <v>31</v>
      </c>
      <c r="BD48" s="154">
        <v>4063120</v>
      </c>
      <c r="BE48" s="155">
        <f t="shared" si="49"/>
        <v>8.5635359116022103E-2</v>
      </c>
      <c r="BF48" s="155">
        <f t="shared" si="20"/>
        <v>0.40259740259740262</v>
      </c>
      <c r="BG48" s="181">
        <f t="shared" si="21"/>
        <v>131068.3870967742</v>
      </c>
      <c r="BH48" s="380"/>
      <c r="BI48" s="252" t="s">
        <v>174</v>
      </c>
      <c r="BJ48" s="145">
        <f t="shared" si="22"/>
        <v>3953</v>
      </c>
      <c r="BK48" s="154">
        <f t="shared" si="0"/>
        <v>2273</v>
      </c>
      <c r="BL48" s="154">
        <f t="shared" si="1"/>
        <v>204016310</v>
      </c>
      <c r="BM48" s="155">
        <f t="shared" si="50"/>
        <v>0.23212826797385622</v>
      </c>
      <c r="BN48" s="155">
        <f t="shared" si="25"/>
        <v>0.57500632431065013</v>
      </c>
      <c r="BO48" s="154">
        <f t="shared" si="26"/>
        <v>89756.405631324247</v>
      </c>
      <c r="BP48" s="218"/>
      <c r="BR48" s="230" t="s">
        <v>14</v>
      </c>
      <c r="BS48" s="122">
        <v>23</v>
      </c>
      <c r="BT48" s="122">
        <v>137</v>
      </c>
      <c r="BU48" s="122">
        <v>8642</v>
      </c>
      <c r="BV48" s="122">
        <v>7476</v>
      </c>
      <c r="BW48" s="122">
        <v>4572</v>
      </c>
      <c r="BX48" s="122">
        <v>1956</v>
      </c>
      <c r="BY48" s="122">
        <v>686</v>
      </c>
      <c r="BZ48" s="122">
        <f>市区町村別_歯科医療費!D46</f>
        <v>23492</v>
      </c>
    </row>
    <row r="49" spans="2:78" s="87" customFormat="1">
      <c r="B49" s="390"/>
      <c r="C49" s="420"/>
      <c r="D49" s="380"/>
      <c r="E49" s="252" t="s">
        <v>175</v>
      </c>
      <c r="F49" s="145">
        <v>3</v>
      </c>
      <c r="G49" s="154">
        <v>1</v>
      </c>
      <c r="H49" s="154">
        <v>48260</v>
      </c>
      <c r="I49" s="155">
        <f t="shared" si="43"/>
        <v>2.7777777777777776E-2</v>
      </c>
      <c r="J49" s="155">
        <f t="shared" si="3"/>
        <v>0.33333333333333331</v>
      </c>
      <c r="K49" s="181">
        <f t="shared" si="4"/>
        <v>48260</v>
      </c>
      <c r="L49" s="380"/>
      <c r="M49" s="252" t="s">
        <v>175</v>
      </c>
      <c r="N49" s="145">
        <v>7</v>
      </c>
      <c r="O49" s="154">
        <v>5</v>
      </c>
      <c r="P49" s="154">
        <v>1295920</v>
      </c>
      <c r="Q49" s="155">
        <f t="shared" si="44"/>
        <v>6.097560975609756E-2</v>
      </c>
      <c r="R49" s="155">
        <f t="shared" si="5"/>
        <v>0.7142857142857143</v>
      </c>
      <c r="S49" s="149">
        <f t="shared" si="6"/>
        <v>259184</v>
      </c>
      <c r="T49" s="380"/>
      <c r="U49" s="252" t="s">
        <v>175</v>
      </c>
      <c r="V49" s="145">
        <v>208</v>
      </c>
      <c r="W49" s="154">
        <v>115</v>
      </c>
      <c r="X49" s="154">
        <v>10572440</v>
      </c>
      <c r="Y49" s="155">
        <f t="shared" si="45"/>
        <v>3.4701267350633676E-2</v>
      </c>
      <c r="Z49" s="155">
        <f t="shared" si="8"/>
        <v>0.55288461538461542</v>
      </c>
      <c r="AA49" s="154">
        <f t="shared" si="9"/>
        <v>91934.260869565216</v>
      </c>
      <c r="AB49" s="380"/>
      <c r="AC49" s="252" t="s">
        <v>175</v>
      </c>
      <c r="AD49" s="145">
        <v>297</v>
      </c>
      <c r="AE49" s="154">
        <v>154</v>
      </c>
      <c r="AF49" s="154">
        <v>14947050</v>
      </c>
      <c r="AG49" s="155">
        <f t="shared" si="46"/>
        <v>5.1539491298527446E-2</v>
      </c>
      <c r="AH49" s="155">
        <f t="shared" si="11"/>
        <v>0.51851851851851849</v>
      </c>
      <c r="AI49" s="149">
        <f t="shared" si="12"/>
        <v>97058.766233766233</v>
      </c>
      <c r="AJ49" s="380"/>
      <c r="AK49" s="252" t="s">
        <v>175</v>
      </c>
      <c r="AL49" s="145">
        <v>257</v>
      </c>
      <c r="AM49" s="154">
        <v>132</v>
      </c>
      <c r="AN49" s="154">
        <v>13904980</v>
      </c>
      <c r="AO49" s="155">
        <f t="shared" si="47"/>
        <v>6.4139941690962099E-2</v>
      </c>
      <c r="AP49" s="155">
        <f t="shared" si="14"/>
        <v>0.51361867704280151</v>
      </c>
      <c r="AQ49" s="149">
        <f t="shared" si="15"/>
        <v>105340.75757575757</v>
      </c>
      <c r="AR49" s="380"/>
      <c r="AS49" s="252" t="s">
        <v>175</v>
      </c>
      <c r="AT49" s="145">
        <v>146</v>
      </c>
      <c r="AU49" s="154">
        <v>70</v>
      </c>
      <c r="AV49" s="154">
        <v>8650340</v>
      </c>
      <c r="AW49" s="155">
        <f t="shared" si="48"/>
        <v>7.3529411764705885E-2</v>
      </c>
      <c r="AX49" s="155">
        <f t="shared" si="17"/>
        <v>0.47945205479452052</v>
      </c>
      <c r="AY49" s="154">
        <f t="shared" si="18"/>
        <v>123576.28571428571</v>
      </c>
      <c r="AZ49" s="380"/>
      <c r="BA49" s="252" t="s">
        <v>175</v>
      </c>
      <c r="BB49" s="145">
        <v>61</v>
      </c>
      <c r="BC49" s="154">
        <v>22</v>
      </c>
      <c r="BD49" s="154">
        <v>2402550</v>
      </c>
      <c r="BE49" s="155">
        <f t="shared" si="49"/>
        <v>6.0773480662983423E-2</v>
      </c>
      <c r="BF49" s="155">
        <f t="shared" si="20"/>
        <v>0.36065573770491804</v>
      </c>
      <c r="BG49" s="181">
        <f t="shared" si="21"/>
        <v>109206.81818181818</v>
      </c>
      <c r="BH49" s="380"/>
      <c r="BI49" s="252" t="s">
        <v>175</v>
      </c>
      <c r="BJ49" s="145">
        <f t="shared" si="22"/>
        <v>979</v>
      </c>
      <c r="BK49" s="154">
        <f t="shared" si="0"/>
        <v>499</v>
      </c>
      <c r="BL49" s="154">
        <f t="shared" si="1"/>
        <v>51821540</v>
      </c>
      <c r="BM49" s="155">
        <f t="shared" si="50"/>
        <v>5.0959967320261437E-2</v>
      </c>
      <c r="BN49" s="155">
        <f t="shared" si="25"/>
        <v>0.50970377936670075</v>
      </c>
      <c r="BO49" s="154">
        <f t="shared" si="26"/>
        <v>103850.78156312625</v>
      </c>
      <c r="BP49" s="218"/>
      <c r="BR49" s="230" t="s">
        <v>15</v>
      </c>
      <c r="BS49" s="122">
        <v>148</v>
      </c>
      <c r="BT49" s="122">
        <v>406</v>
      </c>
      <c r="BU49" s="122">
        <v>24220</v>
      </c>
      <c r="BV49" s="122">
        <v>17866</v>
      </c>
      <c r="BW49" s="122">
        <v>11043</v>
      </c>
      <c r="BX49" s="122">
        <v>5063</v>
      </c>
      <c r="BY49" s="122">
        <v>1904</v>
      </c>
      <c r="BZ49" s="122">
        <f>市区町村別_歯科医療費!D47</f>
        <v>60650</v>
      </c>
    </row>
    <row r="50" spans="2:78" s="87" customFormat="1">
      <c r="B50" s="390"/>
      <c r="C50" s="420"/>
      <c r="D50" s="380"/>
      <c r="E50" s="249" t="s">
        <v>166</v>
      </c>
      <c r="F50" s="145">
        <v>1</v>
      </c>
      <c r="G50" s="154">
        <v>1</v>
      </c>
      <c r="H50" s="154">
        <v>123560</v>
      </c>
      <c r="I50" s="155">
        <f t="shared" si="43"/>
        <v>2.7777777777777776E-2</v>
      </c>
      <c r="J50" s="155">
        <f t="shared" si="3"/>
        <v>1</v>
      </c>
      <c r="K50" s="181">
        <f t="shared" si="4"/>
        <v>123560</v>
      </c>
      <c r="L50" s="380"/>
      <c r="M50" s="253" t="s">
        <v>166</v>
      </c>
      <c r="N50" s="145">
        <v>4</v>
      </c>
      <c r="O50" s="154">
        <v>2</v>
      </c>
      <c r="P50" s="154">
        <v>59030</v>
      </c>
      <c r="Q50" s="155">
        <f t="shared" si="44"/>
        <v>2.4390243902439025E-2</v>
      </c>
      <c r="R50" s="155">
        <f t="shared" si="5"/>
        <v>0.5</v>
      </c>
      <c r="S50" s="149">
        <f t="shared" si="6"/>
        <v>29515</v>
      </c>
      <c r="T50" s="380"/>
      <c r="U50" s="253" t="s">
        <v>166</v>
      </c>
      <c r="V50" s="145">
        <v>219</v>
      </c>
      <c r="W50" s="154">
        <v>96</v>
      </c>
      <c r="X50" s="154">
        <v>7813720</v>
      </c>
      <c r="Y50" s="155">
        <f t="shared" si="45"/>
        <v>2.8968014484007241E-2</v>
      </c>
      <c r="Z50" s="155">
        <f t="shared" si="8"/>
        <v>0.43835616438356162</v>
      </c>
      <c r="AA50" s="154">
        <f t="shared" si="9"/>
        <v>81392.916666666672</v>
      </c>
      <c r="AB50" s="380"/>
      <c r="AC50" s="253" t="s">
        <v>166</v>
      </c>
      <c r="AD50" s="145">
        <v>137</v>
      </c>
      <c r="AE50" s="154">
        <v>63</v>
      </c>
      <c r="AF50" s="154">
        <v>5814790</v>
      </c>
      <c r="AG50" s="155">
        <f t="shared" si="46"/>
        <v>2.1084337349397589E-2</v>
      </c>
      <c r="AH50" s="155">
        <f t="shared" si="11"/>
        <v>0.45985401459854014</v>
      </c>
      <c r="AI50" s="149">
        <f t="shared" si="12"/>
        <v>92298.253968253965</v>
      </c>
      <c r="AJ50" s="380"/>
      <c r="AK50" s="253" t="s">
        <v>166</v>
      </c>
      <c r="AL50" s="145">
        <v>73</v>
      </c>
      <c r="AM50" s="154">
        <v>35</v>
      </c>
      <c r="AN50" s="154">
        <v>4273560</v>
      </c>
      <c r="AO50" s="155">
        <f t="shared" si="47"/>
        <v>1.7006802721088437E-2</v>
      </c>
      <c r="AP50" s="155">
        <f t="shared" si="14"/>
        <v>0.47945205479452052</v>
      </c>
      <c r="AQ50" s="149">
        <f t="shared" si="15"/>
        <v>122101.71428571429</v>
      </c>
      <c r="AR50" s="380"/>
      <c r="AS50" s="253" t="s">
        <v>166</v>
      </c>
      <c r="AT50" s="145">
        <v>28</v>
      </c>
      <c r="AU50" s="154">
        <v>12</v>
      </c>
      <c r="AV50" s="154">
        <v>1714740</v>
      </c>
      <c r="AW50" s="155">
        <f t="shared" si="48"/>
        <v>1.2605042016806723E-2</v>
      </c>
      <c r="AX50" s="155">
        <f t="shared" si="17"/>
        <v>0.42857142857142855</v>
      </c>
      <c r="AY50" s="154">
        <f t="shared" si="18"/>
        <v>142895</v>
      </c>
      <c r="AZ50" s="380"/>
      <c r="BA50" s="253" t="s">
        <v>166</v>
      </c>
      <c r="BB50" s="145">
        <v>15</v>
      </c>
      <c r="BC50" s="154">
        <v>4</v>
      </c>
      <c r="BD50" s="154">
        <v>870320</v>
      </c>
      <c r="BE50" s="155">
        <f t="shared" si="49"/>
        <v>1.1049723756906077E-2</v>
      </c>
      <c r="BF50" s="155">
        <f t="shared" si="20"/>
        <v>0.26666666666666666</v>
      </c>
      <c r="BG50" s="181">
        <f t="shared" si="21"/>
        <v>217580</v>
      </c>
      <c r="BH50" s="380"/>
      <c r="BI50" s="253" t="s">
        <v>166</v>
      </c>
      <c r="BJ50" s="145">
        <f t="shared" si="22"/>
        <v>477</v>
      </c>
      <c r="BK50" s="154">
        <f t="shared" si="0"/>
        <v>213</v>
      </c>
      <c r="BL50" s="154">
        <f t="shared" si="1"/>
        <v>20669720</v>
      </c>
      <c r="BM50" s="155">
        <f t="shared" si="50"/>
        <v>2.1752450980392156E-2</v>
      </c>
      <c r="BN50" s="155">
        <f t="shared" si="25"/>
        <v>0.44654088050314467</v>
      </c>
      <c r="BO50" s="154">
        <f t="shared" si="26"/>
        <v>97040.938967136157</v>
      </c>
      <c r="BP50" s="218"/>
      <c r="BR50" s="230" t="s">
        <v>10</v>
      </c>
      <c r="BS50" s="122">
        <v>91</v>
      </c>
      <c r="BT50" s="122">
        <v>239</v>
      </c>
      <c r="BU50" s="122">
        <v>14438</v>
      </c>
      <c r="BV50" s="122">
        <v>10895</v>
      </c>
      <c r="BW50" s="122">
        <v>6981</v>
      </c>
      <c r="BX50" s="122">
        <v>3285</v>
      </c>
      <c r="BY50" s="122">
        <v>1233</v>
      </c>
      <c r="BZ50" s="122">
        <f>市区町村別_歯科医療費!D48</f>
        <v>37162</v>
      </c>
    </row>
    <row r="51" spans="2:78" s="87" customFormat="1">
      <c r="B51" s="390">
        <v>5</v>
      </c>
      <c r="C51" s="419" t="s">
        <v>80</v>
      </c>
      <c r="D51" s="388">
        <f>BS12</f>
        <v>25</v>
      </c>
      <c r="E51" s="250" t="s">
        <v>143</v>
      </c>
      <c r="F51" s="144">
        <v>12</v>
      </c>
      <c r="G51" s="152">
        <v>5</v>
      </c>
      <c r="H51" s="152">
        <v>182090</v>
      </c>
      <c r="I51" s="153">
        <f>IFERROR(G51/$D$51,"-")</f>
        <v>0.2</v>
      </c>
      <c r="J51" s="153">
        <f t="shared" si="3"/>
        <v>0.41666666666666669</v>
      </c>
      <c r="K51" s="180">
        <f t="shared" si="4"/>
        <v>36418</v>
      </c>
      <c r="L51" s="388">
        <f>BT12</f>
        <v>62</v>
      </c>
      <c r="M51" s="250" t="s">
        <v>143</v>
      </c>
      <c r="N51" s="144">
        <v>35</v>
      </c>
      <c r="O51" s="152">
        <v>24</v>
      </c>
      <c r="P51" s="152">
        <v>1934740</v>
      </c>
      <c r="Q51" s="153">
        <f>IFERROR(O51/$L$51,"-")</f>
        <v>0.38709677419354838</v>
      </c>
      <c r="R51" s="153">
        <f t="shared" si="5"/>
        <v>0.68571428571428572</v>
      </c>
      <c r="S51" s="148">
        <f t="shared" si="6"/>
        <v>80614.166666666672</v>
      </c>
      <c r="T51" s="388">
        <f>BU12</f>
        <v>2951</v>
      </c>
      <c r="U51" s="250" t="s">
        <v>143</v>
      </c>
      <c r="V51" s="144">
        <v>1455</v>
      </c>
      <c r="W51" s="152">
        <v>847</v>
      </c>
      <c r="X51" s="152">
        <v>62620960</v>
      </c>
      <c r="Y51" s="153">
        <f>IFERROR(W51/$T$51,"-")</f>
        <v>0.2870213486953575</v>
      </c>
      <c r="Z51" s="153">
        <f t="shared" si="8"/>
        <v>0.5821305841924399</v>
      </c>
      <c r="AA51" s="152">
        <f t="shared" si="9"/>
        <v>73932.656434474615</v>
      </c>
      <c r="AB51" s="388">
        <f>BV12</f>
        <v>2455</v>
      </c>
      <c r="AC51" s="250" t="s">
        <v>143</v>
      </c>
      <c r="AD51" s="144">
        <v>1179</v>
      </c>
      <c r="AE51" s="152">
        <v>668</v>
      </c>
      <c r="AF51" s="152">
        <v>53044950</v>
      </c>
      <c r="AG51" s="153">
        <f>IFERROR(AE51/$AB$51,"-")</f>
        <v>0.27209775967413441</v>
      </c>
      <c r="AH51" s="153">
        <f t="shared" si="11"/>
        <v>0.56658184902459707</v>
      </c>
      <c r="AI51" s="148">
        <f t="shared" si="12"/>
        <v>79408.607784431137</v>
      </c>
      <c r="AJ51" s="388">
        <f>BW12</f>
        <v>1745</v>
      </c>
      <c r="AK51" s="250" t="s">
        <v>143</v>
      </c>
      <c r="AL51" s="144">
        <v>798</v>
      </c>
      <c r="AM51" s="152">
        <v>418</v>
      </c>
      <c r="AN51" s="152">
        <v>33745980</v>
      </c>
      <c r="AO51" s="153">
        <f>IFERROR(AM51/$AJ$51,"-")</f>
        <v>0.23954154727793697</v>
      </c>
      <c r="AP51" s="153">
        <f t="shared" si="14"/>
        <v>0.52380952380952384</v>
      </c>
      <c r="AQ51" s="148">
        <f t="shared" si="15"/>
        <v>80732.009569377988</v>
      </c>
      <c r="AR51" s="388">
        <f>BX12</f>
        <v>872</v>
      </c>
      <c r="AS51" s="250" t="s">
        <v>143</v>
      </c>
      <c r="AT51" s="144">
        <v>357</v>
      </c>
      <c r="AU51" s="152">
        <v>150</v>
      </c>
      <c r="AV51" s="152">
        <v>12371910</v>
      </c>
      <c r="AW51" s="153">
        <f>IFERROR(AU51/$AR$51,"-")</f>
        <v>0.17201834862385321</v>
      </c>
      <c r="AX51" s="153">
        <f t="shared" si="17"/>
        <v>0.42016806722689076</v>
      </c>
      <c r="AY51" s="152">
        <f t="shared" si="18"/>
        <v>82479.399999999994</v>
      </c>
      <c r="AZ51" s="388">
        <f>BY12</f>
        <v>364</v>
      </c>
      <c r="BA51" s="250" t="s">
        <v>143</v>
      </c>
      <c r="BB51" s="144">
        <v>118</v>
      </c>
      <c r="BC51" s="152">
        <v>44</v>
      </c>
      <c r="BD51" s="152">
        <v>4026490</v>
      </c>
      <c r="BE51" s="153">
        <f>IFERROR(BC51/$AZ$51,"-")</f>
        <v>0.12087912087912088</v>
      </c>
      <c r="BF51" s="153">
        <f t="shared" si="20"/>
        <v>0.3728813559322034</v>
      </c>
      <c r="BG51" s="180">
        <f t="shared" si="21"/>
        <v>91511.136363636368</v>
      </c>
      <c r="BH51" s="388">
        <f>BZ12</f>
        <v>8474</v>
      </c>
      <c r="BI51" s="250" t="s">
        <v>143</v>
      </c>
      <c r="BJ51" s="144">
        <f t="shared" si="22"/>
        <v>3954</v>
      </c>
      <c r="BK51" s="152">
        <f t="shared" si="0"/>
        <v>2156</v>
      </c>
      <c r="BL51" s="152">
        <f t="shared" si="1"/>
        <v>167927120</v>
      </c>
      <c r="BM51" s="153">
        <f>IFERROR(BK51/$BH$51,"-")</f>
        <v>0.25442530092046262</v>
      </c>
      <c r="BN51" s="153">
        <f t="shared" si="25"/>
        <v>0.54527061203844207</v>
      </c>
      <c r="BO51" s="152">
        <f t="shared" si="26"/>
        <v>77888.274582560291</v>
      </c>
      <c r="BP51" s="218"/>
      <c r="BR51" s="230" t="s">
        <v>22</v>
      </c>
      <c r="BS51" s="122">
        <v>42</v>
      </c>
      <c r="BT51" s="122">
        <v>121</v>
      </c>
      <c r="BU51" s="122">
        <v>15974</v>
      </c>
      <c r="BV51" s="122">
        <v>12821</v>
      </c>
      <c r="BW51" s="122">
        <v>8014</v>
      </c>
      <c r="BX51" s="122">
        <v>3460</v>
      </c>
      <c r="BY51" s="122">
        <v>1261</v>
      </c>
      <c r="BZ51" s="122">
        <f>市区町村別_歯科医療費!D49</f>
        <v>41693</v>
      </c>
    </row>
    <row r="52" spans="2:78" s="87" customFormat="1">
      <c r="B52" s="390"/>
      <c r="C52" s="420"/>
      <c r="D52" s="380"/>
      <c r="E52" s="251" t="s">
        <v>192</v>
      </c>
      <c r="F52" s="145">
        <v>8</v>
      </c>
      <c r="G52" s="154">
        <v>3</v>
      </c>
      <c r="H52" s="154">
        <v>172440</v>
      </c>
      <c r="I52" s="155">
        <f t="shared" ref="I52:I61" si="51">IFERROR(G52/$D$51,"-")</f>
        <v>0.12</v>
      </c>
      <c r="J52" s="155">
        <f t="shared" si="3"/>
        <v>0.375</v>
      </c>
      <c r="K52" s="181">
        <f t="shared" si="4"/>
        <v>57480</v>
      </c>
      <c r="L52" s="380"/>
      <c r="M52" s="251" t="s">
        <v>192</v>
      </c>
      <c r="N52" s="145">
        <v>23</v>
      </c>
      <c r="O52" s="154">
        <v>14</v>
      </c>
      <c r="P52" s="154">
        <v>581190</v>
      </c>
      <c r="Q52" s="155">
        <f t="shared" ref="Q52:Q61" si="52">IFERROR(O52/$L$51,"-")</f>
        <v>0.22580645161290322</v>
      </c>
      <c r="R52" s="155">
        <f t="shared" si="5"/>
        <v>0.60869565217391308</v>
      </c>
      <c r="S52" s="149">
        <f t="shared" si="6"/>
        <v>41513.571428571428</v>
      </c>
      <c r="T52" s="380"/>
      <c r="U52" s="251" t="s">
        <v>192</v>
      </c>
      <c r="V52" s="145">
        <v>1371</v>
      </c>
      <c r="W52" s="154">
        <v>836</v>
      </c>
      <c r="X52" s="154">
        <v>58443820</v>
      </c>
      <c r="Y52" s="155">
        <f t="shared" ref="Y52:Y61" si="53">IFERROR(W52/$T$51,"-")</f>
        <v>0.28329379871230093</v>
      </c>
      <c r="Z52" s="155">
        <f t="shared" si="8"/>
        <v>0.60977388767323126</v>
      </c>
      <c r="AA52" s="154">
        <f t="shared" si="9"/>
        <v>69908.875598086132</v>
      </c>
      <c r="AB52" s="380"/>
      <c r="AC52" s="251" t="s">
        <v>192</v>
      </c>
      <c r="AD52" s="145">
        <v>1097</v>
      </c>
      <c r="AE52" s="154">
        <v>634</v>
      </c>
      <c r="AF52" s="154">
        <v>45897160</v>
      </c>
      <c r="AG52" s="155">
        <f t="shared" ref="AG52:AG61" si="54">IFERROR(AE52/$AB$51,"-")</f>
        <v>0.25824847250509164</v>
      </c>
      <c r="AH52" s="155">
        <f t="shared" si="11"/>
        <v>0.57793983591613496</v>
      </c>
      <c r="AI52" s="149">
        <f t="shared" si="12"/>
        <v>72392.996845425863</v>
      </c>
      <c r="AJ52" s="380"/>
      <c r="AK52" s="251" t="s">
        <v>192</v>
      </c>
      <c r="AL52" s="145">
        <v>760</v>
      </c>
      <c r="AM52" s="154">
        <v>397</v>
      </c>
      <c r="AN52" s="154">
        <v>32163010</v>
      </c>
      <c r="AO52" s="155">
        <f t="shared" ref="AO52:AO61" si="55">IFERROR(AM52/$AJ$51,"-")</f>
        <v>0.22750716332378224</v>
      </c>
      <c r="AP52" s="155">
        <f t="shared" si="14"/>
        <v>0.52236842105263159</v>
      </c>
      <c r="AQ52" s="149">
        <f t="shared" si="15"/>
        <v>81015.138539042819</v>
      </c>
      <c r="AR52" s="380"/>
      <c r="AS52" s="251" t="s">
        <v>192</v>
      </c>
      <c r="AT52" s="145">
        <v>278</v>
      </c>
      <c r="AU52" s="154">
        <v>131</v>
      </c>
      <c r="AV52" s="154">
        <v>12148750</v>
      </c>
      <c r="AW52" s="155">
        <f t="shared" ref="AW52:AW61" si="56">IFERROR(AU52/$AR$51,"-")</f>
        <v>0.15022935779816513</v>
      </c>
      <c r="AX52" s="155">
        <f t="shared" si="17"/>
        <v>0.47122302158273383</v>
      </c>
      <c r="AY52" s="154">
        <f t="shared" si="18"/>
        <v>92738.549618320612</v>
      </c>
      <c r="AZ52" s="380"/>
      <c r="BA52" s="251" t="s">
        <v>192</v>
      </c>
      <c r="BB52" s="145">
        <v>75</v>
      </c>
      <c r="BC52" s="154">
        <v>30</v>
      </c>
      <c r="BD52" s="154">
        <v>2875290</v>
      </c>
      <c r="BE52" s="155">
        <f t="shared" ref="BE52:BE61" si="57">IFERROR(BC52/$AZ$51,"-")</f>
        <v>8.2417582417582416E-2</v>
      </c>
      <c r="BF52" s="155">
        <f t="shared" si="20"/>
        <v>0.4</v>
      </c>
      <c r="BG52" s="181">
        <f t="shared" si="21"/>
        <v>95843</v>
      </c>
      <c r="BH52" s="380"/>
      <c r="BI52" s="251" t="s">
        <v>192</v>
      </c>
      <c r="BJ52" s="145">
        <f t="shared" si="22"/>
        <v>3612</v>
      </c>
      <c r="BK52" s="154">
        <f t="shared" si="0"/>
        <v>2045</v>
      </c>
      <c r="BL52" s="154">
        <f t="shared" si="1"/>
        <v>152281660</v>
      </c>
      <c r="BM52" s="155">
        <f t="shared" ref="BM52:BM61" si="58">IFERROR(BK52/$BH$51,"-")</f>
        <v>0.24132641019589332</v>
      </c>
      <c r="BN52" s="155">
        <f t="shared" si="25"/>
        <v>0.56616832779623483</v>
      </c>
      <c r="BO52" s="154">
        <f t="shared" si="26"/>
        <v>74465.359413202939</v>
      </c>
      <c r="BP52" s="218"/>
      <c r="BR52" s="230" t="s">
        <v>48</v>
      </c>
      <c r="BS52" s="122">
        <v>71</v>
      </c>
      <c r="BT52" s="122">
        <v>187</v>
      </c>
      <c r="BU52" s="122">
        <v>5259</v>
      </c>
      <c r="BV52" s="122">
        <v>4399</v>
      </c>
      <c r="BW52" s="122">
        <v>2850</v>
      </c>
      <c r="BX52" s="122">
        <v>1337</v>
      </c>
      <c r="BY52" s="122">
        <v>440</v>
      </c>
      <c r="BZ52" s="122">
        <f>市区町村別_歯科医療費!D50</f>
        <v>14543</v>
      </c>
    </row>
    <row r="53" spans="2:78" s="87" customFormat="1">
      <c r="B53" s="390"/>
      <c r="C53" s="420"/>
      <c r="D53" s="380"/>
      <c r="E53" s="252" t="s">
        <v>142</v>
      </c>
      <c r="F53" s="145">
        <v>18</v>
      </c>
      <c r="G53" s="154">
        <v>9</v>
      </c>
      <c r="H53" s="154">
        <v>593800</v>
      </c>
      <c r="I53" s="155">
        <f t="shared" si="51"/>
        <v>0.36</v>
      </c>
      <c r="J53" s="155">
        <f t="shared" si="3"/>
        <v>0.5</v>
      </c>
      <c r="K53" s="181">
        <f t="shared" si="4"/>
        <v>65977.777777777781</v>
      </c>
      <c r="L53" s="380"/>
      <c r="M53" s="252" t="s">
        <v>142</v>
      </c>
      <c r="N53" s="145">
        <v>32</v>
      </c>
      <c r="O53" s="154">
        <v>18</v>
      </c>
      <c r="P53" s="154">
        <v>1051820</v>
      </c>
      <c r="Q53" s="155">
        <f t="shared" si="52"/>
        <v>0.29032258064516131</v>
      </c>
      <c r="R53" s="155">
        <f t="shared" si="5"/>
        <v>0.5625</v>
      </c>
      <c r="S53" s="149">
        <f t="shared" si="6"/>
        <v>58434.444444444445</v>
      </c>
      <c r="T53" s="380"/>
      <c r="U53" s="252" t="s">
        <v>142</v>
      </c>
      <c r="V53" s="145">
        <v>1630</v>
      </c>
      <c r="W53" s="154">
        <v>949</v>
      </c>
      <c r="X53" s="154">
        <v>70182130</v>
      </c>
      <c r="Y53" s="155">
        <f t="shared" si="53"/>
        <v>0.32158590308370044</v>
      </c>
      <c r="Z53" s="155">
        <f t="shared" si="8"/>
        <v>0.58220858895705518</v>
      </c>
      <c r="AA53" s="154">
        <f t="shared" si="9"/>
        <v>73953.772391991573</v>
      </c>
      <c r="AB53" s="380"/>
      <c r="AC53" s="252" t="s">
        <v>142</v>
      </c>
      <c r="AD53" s="145">
        <v>1461</v>
      </c>
      <c r="AE53" s="154">
        <v>847</v>
      </c>
      <c r="AF53" s="154">
        <v>66388650</v>
      </c>
      <c r="AG53" s="155">
        <f t="shared" si="54"/>
        <v>0.34501018329938898</v>
      </c>
      <c r="AH53" s="155">
        <f t="shared" si="11"/>
        <v>0.57973990417522248</v>
      </c>
      <c r="AI53" s="149">
        <f t="shared" si="12"/>
        <v>78380.932703659972</v>
      </c>
      <c r="AJ53" s="380"/>
      <c r="AK53" s="252" t="s">
        <v>142</v>
      </c>
      <c r="AL53" s="145">
        <v>1096</v>
      </c>
      <c r="AM53" s="154">
        <v>552</v>
      </c>
      <c r="AN53" s="154">
        <v>46062090</v>
      </c>
      <c r="AO53" s="155">
        <f t="shared" si="55"/>
        <v>0.31633237822349569</v>
      </c>
      <c r="AP53" s="155">
        <f t="shared" si="14"/>
        <v>0.5036496350364964</v>
      </c>
      <c r="AQ53" s="149">
        <f t="shared" si="15"/>
        <v>83445.815217391311</v>
      </c>
      <c r="AR53" s="380"/>
      <c r="AS53" s="252" t="s">
        <v>142</v>
      </c>
      <c r="AT53" s="145">
        <v>498</v>
      </c>
      <c r="AU53" s="154">
        <v>228</v>
      </c>
      <c r="AV53" s="154">
        <v>19808120</v>
      </c>
      <c r="AW53" s="155">
        <f t="shared" si="56"/>
        <v>0.26146788990825687</v>
      </c>
      <c r="AX53" s="155">
        <f t="shared" si="17"/>
        <v>0.45783132530120479</v>
      </c>
      <c r="AY53" s="154">
        <f t="shared" si="18"/>
        <v>86877.719298245618</v>
      </c>
      <c r="AZ53" s="380"/>
      <c r="BA53" s="252" t="s">
        <v>142</v>
      </c>
      <c r="BB53" s="145">
        <v>193</v>
      </c>
      <c r="BC53" s="154">
        <v>80</v>
      </c>
      <c r="BD53" s="154">
        <v>6674770</v>
      </c>
      <c r="BE53" s="155">
        <f t="shared" si="57"/>
        <v>0.21978021978021978</v>
      </c>
      <c r="BF53" s="155">
        <f t="shared" si="20"/>
        <v>0.41450777202072536</v>
      </c>
      <c r="BG53" s="181">
        <f t="shared" si="21"/>
        <v>83434.625</v>
      </c>
      <c r="BH53" s="380"/>
      <c r="BI53" s="252" t="s">
        <v>142</v>
      </c>
      <c r="BJ53" s="145">
        <f t="shared" si="22"/>
        <v>4928</v>
      </c>
      <c r="BK53" s="154">
        <f t="shared" si="0"/>
        <v>2683</v>
      </c>
      <c r="BL53" s="154">
        <f t="shared" si="1"/>
        <v>210761380</v>
      </c>
      <c r="BM53" s="155">
        <f t="shared" si="58"/>
        <v>0.3166155298560302</v>
      </c>
      <c r="BN53" s="155">
        <f t="shared" si="25"/>
        <v>0.54443993506493504</v>
      </c>
      <c r="BO53" s="154">
        <f t="shared" si="26"/>
        <v>78554.371971673507</v>
      </c>
      <c r="BP53" s="218"/>
      <c r="BR53" s="230" t="s">
        <v>26</v>
      </c>
      <c r="BS53" s="122">
        <v>69</v>
      </c>
      <c r="BT53" s="122">
        <v>186</v>
      </c>
      <c r="BU53" s="122">
        <v>6701</v>
      </c>
      <c r="BV53" s="122">
        <v>5393</v>
      </c>
      <c r="BW53" s="122">
        <v>3617</v>
      </c>
      <c r="BX53" s="122">
        <v>1790</v>
      </c>
      <c r="BY53" s="122">
        <v>680</v>
      </c>
      <c r="BZ53" s="122">
        <f>市区町村別_歯科医療費!D51</f>
        <v>18436</v>
      </c>
    </row>
    <row r="54" spans="2:78" s="87" customFormat="1">
      <c r="B54" s="390"/>
      <c r="C54" s="420"/>
      <c r="D54" s="380"/>
      <c r="E54" s="252" t="s">
        <v>151</v>
      </c>
      <c r="F54" s="145">
        <v>8</v>
      </c>
      <c r="G54" s="154">
        <v>3</v>
      </c>
      <c r="H54" s="154">
        <v>112750</v>
      </c>
      <c r="I54" s="155">
        <f t="shared" si="51"/>
        <v>0.12</v>
      </c>
      <c r="J54" s="155">
        <f t="shared" si="3"/>
        <v>0.375</v>
      </c>
      <c r="K54" s="181">
        <f t="shared" si="4"/>
        <v>37583.333333333336</v>
      </c>
      <c r="L54" s="380"/>
      <c r="M54" s="252" t="s">
        <v>151</v>
      </c>
      <c r="N54" s="145">
        <v>11</v>
      </c>
      <c r="O54" s="154">
        <v>7</v>
      </c>
      <c r="P54" s="154">
        <v>393640</v>
      </c>
      <c r="Q54" s="155">
        <f t="shared" si="52"/>
        <v>0.11290322580645161</v>
      </c>
      <c r="R54" s="155">
        <f t="shared" si="5"/>
        <v>0.63636363636363635</v>
      </c>
      <c r="S54" s="149">
        <f t="shared" si="6"/>
        <v>56234.285714285717</v>
      </c>
      <c r="T54" s="380"/>
      <c r="U54" s="252" t="s">
        <v>151</v>
      </c>
      <c r="V54" s="145">
        <v>650</v>
      </c>
      <c r="W54" s="154">
        <v>377</v>
      </c>
      <c r="X54" s="154">
        <v>27938230</v>
      </c>
      <c r="Y54" s="155">
        <f t="shared" si="53"/>
        <v>0.1277533039647577</v>
      </c>
      <c r="Z54" s="155">
        <f t="shared" si="8"/>
        <v>0.57999999999999996</v>
      </c>
      <c r="AA54" s="154">
        <f t="shared" si="9"/>
        <v>74106.71087533157</v>
      </c>
      <c r="AB54" s="380"/>
      <c r="AC54" s="252" t="s">
        <v>151</v>
      </c>
      <c r="AD54" s="145">
        <v>670</v>
      </c>
      <c r="AE54" s="154">
        <v>381</v>
      </c>
      <c r="AF54" s="154">
        <v>31613080</v>
      </c>
      <c r="AG54" s="155">
        <f t="shared" si="54"/>
        <v>0.15519348268839103</v>
      </c>
      <c r="AH54" s="155">
        <f t="shared" si="11"/>
        <v>0.56865671641791049</v>
      </c>
      <c r="AI54" s="149">
        <f t="shared" si="12"/>
        <v>82973.963254593182</v>
      </c>
      <c r="AJ54" s="380"/>
      <c r="AK54" s="252" t="s">
        <v>151</v>
      </c>
      <c r="AL54" s="145">
        <v>510</v>
      </c>
      <c r="AM54" s="154">
        <v>257</v>
      </c>
      <c r="AN54" s="154">
        <v>21570250</v>
      </c>
      <c r="AO54" s="155">
        <f t="shared" si="55"/>
        <v>0.14727793696275071</v>
      </c>
      <c r="AP54" s="155">
        <f t="shared" si="14"/>
        <v>0.50392156862745097</v>
      </c>
      <c r="AQ54" s="149">
        <f t="shared" si="15"/>
        <v>83930.933852140079</v>
      </c>
      <c r="AR54" s="380"/>
      <c r="AS54" s="252" t="s">
        <v>151</v>
      </c>
      <c r="AT54" s="145">
        <v>234</v>
      </c>
      <c r="AU54" s="154">
        <v>109</v>
      </c>
      <c r="AV54" s="154">
        <v>9318840</v>
      </c>
      <c r="AW54" s="155">
        <f t="shared" si="56"/>
        <v>0.125</v>
      </c>
      <c r="AX54" s="155">
        <f t="shared" si="17"/>
        <v>0.46581196581196582</v>
      </c>
      <c r="AY54" s="154">
        <f t="shared" si="18"/>
        <v>85493.944954128441</v>
      </c>
      <c r="AZ54" s="380"/>
      <c r="BA54" s="252" t="s">
        <v>151</v>
      </c>
      <c r="BB54" s="145">
        <v>96</v>
      </c>
      <c r="BC54" s="154">
        <v>34</v>
      </c>
      <c r="BD54" s="154">
        <v>3733600</v>
      </c>
      <c r="BE54" s="155">
        <f t="shared" si="57"/>
        <v>9.3406593406593408E-2</v>
      </c>
      <c r="BF54" s="155">
        <f t="shared" si="20"/>
        <v>0.35416666666666669</v>
      </c>
      <c r="BG54" s="181">
        <f t="shared" si="21"/>
        <v>109811.76470588235</v>
      </c>
      <c r="BH54" s="380"/>
      <c r="BI54" s="252" t="s">
        <v>151</v>
      </c>
      <c r="BJ54" s="145">
        <f t="shared" si="22"/>
        <v>2179</v>
      </c>
      <c r="BK54" s="154">
        <f t="shared" si="0"/>
        <v>1168</v>
      </c>
      <c r="BL54" s="154">
        <f t="shared" si="1"/>
        <v>94680390</v>
      </c>
      <c r="BM54" s="155">
        <f t="shared" si="58"/>
        <v>0.13783337266934151</v>
      </c>
      <c r="BN54" s="155">
        <f t="shared" si="25"/>
        <v>0.53602569986232218</v>
      </c>
      <c r="BO54" s="154">
        <f t="shared" si="26"/>
        <v>81061.977739726033</v>
      </c>
      <c r="BP54" s="218"/>
      <c r="BR54" s="230" t="s">
        <v>16</v>
      </c>
      <c r="BS54" s="122">
        <v>69</v>
      </c>
      <c r="BT54" s="122">
        <v>210</v>
      </c>
      <c r="BU54" s="122">
        <v>15190</v>
      </c>
      <c r="BV54" s="122">
        <v>11369</v>
      </c>
      <c r="BW54" s="122">
        <v>6748</v>
      </c>
      <c r="BX54" s="122">
        <v>2736</v>
      </c>
      <c r="BY54" s="122">
        <v>983</v>
      </c>
      <c r="BZ54" s="122">
        <f>市区町村別_歯科医療費!D52</f>
        <v>37305</v>
      </c>
    </row>
    <row r="55" spans="2:78" s="87" customFormat="1">
      <c r="B55" s="390"/>
      <c r="C55" s="420"/>
      <c r="D55" s="380"/>
      <c r="E55" s="252" t="s">
        <v>170</v>
      </c>
      <c r="F55" s="145">
        <v>8</v>
      </c>
      <c r="G55" s="154">
        <v>3</v>
      </c>
      <c r="H55" s="154">
        <v>263810</v>
      </c>
      <c r="I55" s="155">
        <f t="shared" si="51"/>
        <v>0.12</v>
      </c>
      <c r="J55" s="155">
        <f t="shared" si="3"/>
        <v>0.375</v>
      </c>
      <c r="K55" s="181">
        <f t="shared" si="4"/>
        <v>87936.666666666672</v>
      </c>
      <c r="L55" s="380"/>
      <c r="M55" s="252" t="s">
        <v>170</v>
      </c>
      <c r="N55" s="145">
        <v>21</v>
      </c>
      <c r="O55" s="154">
        <v>11</v>
      </c>
      <c r="P55" s="154">
        <v>1068860</v>
      </c>
      <c r="Q55" s="155">
        <f t="shared" si="52"/>
        <v>0.17741935483870969</v>
      </c>
      <c r="R55" s="155">
        <f t="shared" si="5"/>
        <v>0.52380952380952384</v>
      </c>
      <c r="S55" s="149">
        <f t="shared" si="6"/>
        <v>97169.090909090912</v>
      </c>
      <c r="T55" s="380"/>
      <c r="U55" s="252" t="s">
        <v>170</v>
      </c>
      <c r="V55" s="145">
        <v>631</v>
      </c>
      <c r="W55" s="154">
        <v>372</v>
      </c>
      <c r="X55" s="154">
        <v>29657780</v>
      </c>
      <c r="Y55" s="155">
        <f t="shared" si="53"/>
        <v>0.12605896306336836</v>
      </c>
      <c r="Z55" s="155">
        <f t="shared" si="8"/>
        <v>0.58954041204437402</v>
      </c>
      <c r="AA55" s="154">
        <f t="shared" si="9"/>
        <v>79725.215053763444</v>
      </c>
      <c r="AB55" s="380"/>
      <c r="AC55" s="252" t="s">
        <v>170</v>
      </c>
      <c r="AD55" s="145">
        <v>646</v>
      </c>
      <c r="AE55" s="154">
        <v>375</v>
      </c>
      <c r="AF55" s="154">
        <v>31083350</v>
      </c>
      <c r="AG55" s="155">
        <f t="shared" si="54"/>
        <v>0.15274949083503056</v>
      </c>
      <c r="AH55" s="155">
        <f t="shared" si="11"/>
        <v>0.58049535603715174</v>
      </c>
      <c r="AI55" s="149">
        <f t="shared" si="12"/>
        <v>82888.933333333334</v>
      </c>
      <c r="AJ55" s="380"/>
      <c r="AK55" s="252" t="s">
        <v>170</v>
      </c>
      <c r="AL55" s="145">
        <v>545</v>
      </c>
      <c r="AM55" s="154">
        <v>299</v>
      </c>
      <c r="AN55" s="154">
        <v>26787890</v>
      </c>
      <c r="AO55" s="155">
        <f t="shared" si="55"/>
        <v>0.17134670487106018</v>
      </c>
      <c r="AP55" s="155">
        <f t="shared" si="14"/>
        <v>0.54862385321100915</v>
      </c>
      <c r="AQ55" s="149">
        <f t="shared" si="15"/>
        <v>89591.605351170569</v>
      </c>
      <c r="AR55" s="380"/>
      <c r="AS55" s="252" t="s">
        <v>170</v>
      </c>
      <c r="AT55" s="145">
        <v>235</v>
      </c>
      <c r="AU55" s="154">
        <v>105</v>
      </c>
      <c r="AV55" s="154">
        <v>11103410</v>
      </c>
      <c r="AW55" s="155">
        <f t="shared" si="56"/>
        <v>0.12041284403669725</v>
      </c>
      <c r="AX55" s="155">
        <f t="shared" si="17"/>
        <v>0.44680851063829785</v>
      </c>
      <c r="AY55" s="154">
        <f t="shared" si="18"/>
        <v>105746.76190476191</v>
      </c>
      <c r="AZ55" s="380"/>
      <c r="BA55" s="252" t="s">
        <v>170</v>
      </c>
      <c r="BB55" s="145">
        <v>104</v>
      </c>
      <c r="BC55" s="154">
        <v>41</v>
      </c>
      <c r="BD55" s="154">
        <v>3844410</v>
      </c>
      <c r="BE55" s="155">
        <f t="shared" si="57"/>
        <v>0.11263736263736264</v>
      </c>
      <c r="BF55" s="155">
        <f t="shared" si="20"/>
        <v>0.39423076923076922</v>
      </c>
      <c r="BG55" s="181">
        <f t="shared" si="21"/>
        <v>93766.097560975613</v>
      </c>
      <c r="BH55" s="380"/>
      <c r="BI55" s="252" t="s">
        <v>170</v>
      </c>
      <c r="BJ55" s="145">
        <f t="shared" si="22"/>
        <v>2190</v>
      </c>
      <c r="BK55" s="154">
        <f t="shared" si="0"/>
        <v>1206</v>
      </c>
      <c r="BL55" s="154">
        <f t="shared" si="1"/>
        <v>103809510</v>
      </c>
      <c r="BM55" s="155">
        <f t="shared" si="58"/>
        <v>0.14231767760207695</v>
      </c>
      <c r="BN55" s="155">
        <f t="shared" si="25"/>
        <v>0.55068493150684927</v>
      </c>
      <c r="BO55" s="154">
        <f t="shared" si="26"/>
        <v>86077.53731343284</v>
      </c>
      <c r="BP55" s="218"/>
      <c r="BR55" s="230" t="s">
        <v>27</v>
      </c>
      <c r="BS55" s="122">
        <v>14</v>
      </c>
      <c r="BT55" s="122">
        <v>116</v>
      </c>
      <c r="BU55" s="122">
        <v>7720</v>
      </c>
      <c r="BV55" s="122">
        <v>5760</v>
      </c>
      <c r="BW55" s="122">
        <v>3720</v>
      </c>
      <c r="BX55" s="122">
        <v>1993</v>
      </c>
      <c r="BY55" s="122">
        <v>685</v>
      </c>
      <c r="BZ55" s="122">
        <f>市区町村別_歯科医療費!D53</f>
        <v>20008</v>
      </c>
    </row>
    <row r="56" spans="2:78" s="87" customFormat="1">
      <c r="B56" s="390"/>
      <c r="C56" s="420"/>
      <c r="D56" s="380"/>
      <c r="E56" s="252" t="s">
        <v>171</v>
      </c>
      <c r="F56" s="145">
        <v>8</v>
      </c>
      <c r="G56" s="154">
        <v>3</v>
      </c>
      <c r="H56" s="154">
        <v>97020</v>
      </c>
      <c r="I56" s="155">
        <f t="shared" si="51"/>
        <v>0.12</v>
      </c>
      <c r="J56" s="155">
        <f t="shared" si="3"/>
        <v>0.375</v>
      </c>
      <c r="K56" s="181">
        <f t="shared" si="4"/>
        <v>32340</v>
      </c>
      <c r="L56" s="380"/>
      <c r="M56" s="252" t="s">
        <v>171</v>
      </c>
      <c r="N56" s="145">
        <v>9</v>
      </c>
      <c r="O56" s="154">
        <v>5</v>
      </c>
      <c r="P56" s="154">
        <v>168850</v>
      </c>
      <c r="Q56" s="155">
        <f t="shared" si="52"/>
        <v>8.0645161290322578E-2</v>
      </c>
      <c r="R56" s="155">
        <f t="shared" si="5"/>
        <v>0.55555555555555558</v>
      </c>
      <c r="S56" s="149">
        <f t="shared" si="6"/>
        <v>33770</v>
      </c>
      <c r="T56" s="380"/>
      <c r="U56" s="252" t="s">
        <v>171</v>
      </c>
      <c r="V56" s="145">
        <v>407</v>
      </c>
      <c r="W56" s="154">
        <v>252</v>
      </c>
      <c r="X56" s="154">
        <v>20334620</v>
      </c>
      <c r="Y56" s="155">
        <f t="shared" si="53"/>
        <v>8.5394781430023714E-2</v>
      </c>
      <c r="Z56" s="155">
        <f t="shared" si="8"/>
        <v>0.61916461916461918</v>
      </c>
      <c r="AA56" s="154">
        <f t="shared" si="9"/>
        <v>80692.936507936509</v>
      </c>
      <c r="AB56" s="380"/>
      <c r="AC56" s="252" t="s">
        <v>171</v>
      </c>
      <c r="AD56" s="145">
        <v>394</v>
      </c>
      <c r="AE56" s="154">
        <v>238</v>
      </c>
      <c r="AF56" s="154">
        <v>18832600</v>
      </c>
      <c r="AG56" s="155">
        <f t="shared" si="54"/>
        <v>9.6945010183299388E-2</v>
      </c>
      <c r="AH56" s="155">
        <f t="shared" si="11"/>
        <v>0.60406091370558379</v>
      </c>
      <c r="AI56" s="149">
        <f t="shared" si="12"/>
        <v>79128.571428571435</v>
      </c>
      <c r="AJ56" s="380"/>
      <c r="AK56" s="252" t="s">
        <v>171</v>
      </c>
      <c r="AL56" s="145">
        <v>245</v>
      </c>
      <c r="AM56" s="154">
        <v>142</v>
      </c>
      <c r="AN56" s="154">
        <v>11880720</v>
      </c>
      <c r="AO56" s="155">
        <f t="shared" si="55"/>
        <v>8.1375358166189113E-2</v>
      </c>
      <c r="AP56" s="155">
        <f t="shared" si="14"/>
        <v>0.57959183673469383</v>
      </c>
      <c r="AQ56" s="149">
        <f t="shared" si="15"/>
        <v>83667.042253521126</v>
      </c>
      <c r="AR56" s="380"/>
      <c r="AS56" s="252" t="s">
        <v>171</v>
      </c>
      <c r="AT56" s="145">
        <v>102</v>
      </c>
      <c r="AU56" s="154">
        <v>48</v>
      </c>
      <c r="AV56" s="154">
        <v>3725600</v>
      </c>
      <c r="AW56" s="155">
        <f t="shared" si="56"/>
        <v>5.5045871559633031E-2</v>
      </c>
      <c r="AX56" s="155">
        <f t="shared" si="17"/>
        <v>0.47058823529411764</v>
      </c>
      <c r="AY56" s="154">
        <f t="shared" si="18"/>
        <v>77616.666666666672</v>
      </c>
      <c r="AZ56" s="380"/>
      <c r="BA56" s="252" t="s">
        <v>171</v>
      </c>
      <c r="BB56" s="145">
        <v>41</v>
      </c>
      <c r="BC56" s="154">
        <v>18</v>
      </c>
      <c r="BD56" s="154">
        <v>1488940</v>
      </c>
      <c r="BE56" s="155">
        <f t="shared" si="57"/>
        <v>4.9450549450549448E-2</v>
      </c>
      <c r="BF56" s="155">
        <f t="shared" si="20"/>
        <v>0.43902439024390244</v>
      </c>
      <c r="BG56" s="181">
        <f t="shared" si="21"/>
        <v>82718.888888888891</v>
      </c>
      <c r="BH56" s="380"/>
      <c r="BI56" s="252" t="s">
        <v>171</v>
      </c>
      <c r="BJ56" s="145">
        <f t="shared" si="22"/>
        <v>1206</v>
      </c>
      <c r="BK56" s="154">
        <f t="shared" si="0"/>
        <v>706</v>
      </c>
      <c r="BL56" s="154">
        <f t="shared" si="1"/>
        <v>56528350</v>
      </c>
      <c r="BM56" s="155">
        <f t="shared" si="58"/>
        <v>8.3313665329242392E-2</v>
      </c>
      <c r="BN56" s="155">
        <f t="shared" si="25"/>
        <v>0.58540630182421227</v>
      </c>
      <c r="BO56" s="154">
        <f t="shared" si="26"/>
        <v>80068.484419263463</v>
      </c>
      <c r="BP56" s="218"/>
      <c r="BR56" s="230" t="s">
        <v>28</v>
      </c>
      <c r="BS56" s="122">
        <v>14</v>
      </c>
      <c r="BT56" s="122">
        <v>48</v>
      </c>
      <c r="BU56" s="122">
        <v>7862</v>
      </c>
      <c r="BV56" s="122">
        <v>6522</v>
      </c>
      <c r="BW56" s="122">
        <v>3667</v>
      </c>
      <c r="BX56" s="122">
        <v>1581</v>
      </c>
      <c r="BY56" s="122">
        <v>578</v>
      </c>
      <c r="BZ56" s="122">
        <f>市区町村別_歯科医療費!D54</f>
        <v>20272</v>
      </c>
    </row>
    <row r="57" spans="2:78" s="87" customFormat="1">
      <c r="B57" s="390"/>
      <c r="C57" s="420"/>
      <c r="D57" s="380"/>
      <c r="E57" s="252" t="s">
        <v>172</v>
      </c>
      <c r="F57" s="145">
        <v>7</v>
      </c>
      <c r="G57" s="154">
        <v>2</v>
      </c>
      <c r="H57" s="154">
        <v>77300</v>
      </c>
      <c r="I57" s="155">
        <f t="shared" si="51"/>
        <v>0.08</v>
      </c>
      <c r="J57" s="155">
        <f t="shared" si="3"/>
        <v>0.2857142857142857</v>
      </c>
      <c r="K57" s="181">
        <f t="shared" si="4"/>
        <v>38650</v>
      </c>
      <c r="L57" s="380"/>
      <c r="M57" s="252" t="s">
        <v>172</v>
      </c>
      <c r="N57" s="145">
        <v>13</v>
      </c>
      <c r="O57" s="154">
        <v>7</v>
      </c>
      <c r="P57" s="154">
        <v>350860</v>
      </c>
      <c r="Q57" s="155">
        <f t="shared" si="52"/>
        <v>0.11290322580645161</v>
      </c>
      <c r="R57" s="155">
        <f t="shared" si="5"/>
        <v>0.53846153846153844</v>
      </c>
      <c r="S57" s="149">
        <f t="shared" si="6"/>
        <v>50122.857142857145</v>
      </c>
      <c r="T57" s="380"/>
      <c r="U57" s="252" t="s">
        <v>172</v>
      </c>
      <c r="V57" s="145">
        <v>222</v>
      </c>
      <c r="W57" s="154">
        <v>120</v>
      </c>
      <c r="X57" s="154">
        <v>10002800</v>
      </c>
      <c r="Y57" s="155">
        <f t="shared" si="53"/>
        <v>4.0664181633344627E-2</v>
      </c>
      <c r="Z57" s="155">
        <f t="shared" si="8"/>
        <v>0.54054054054054057</v>
      </c>
      <c r="AA57" s="154">
        <f t="shared" si="9"/>
        <v>83356.666666666672</v>
      </c>
      <c r="AB57" s="380"/>
      <c r="AC57" s="252" t="s">
        <v>172</v>
      </c>
      <c r="AD57" s="145">
        <v>216</v>
      </c>
      <c r="AE57" s="154">
        <v>113</v>
      </c>
      <c r="AF57" s="154">
        <v>9659130</v>
      </c>
      <c r="AG57" s="155">
        <f t="shared" si="54"/>
        <v>4.6028513238289208E-2</v>
      </c>
      <c r="AH57" s="155">
        <f t="shared" si="11"/>
        <v>0.52314814814814814</v>
      </c>
      <c r="AI57" s="149">
        <f t="shared" si="12"/>
        <v>85479.026548672569</v>
      </c>
      <c r="AJ57" s="380"/>
      <c r="AK57" s="252" t="s">
        <v>172</v>
      </c>
      <c r="AL57" s="145">
        <v>203</v>
      </c>
      <c r="AM57" s="154">
        <v>91</v>
      </c>
      <c r="AN57" s="154">
        <v>7516810</v>
      </c>
      <c r="AO57" s="155">
        <f t="shared" si="55"/>
        <v>5.2148997134670486E-2</v>
      </c>
      <c r="AP57" s="155">
        <f t="shared" si="14"/>
        <v>0.44827586206896552</v>
      </c>
      <c r="AQ57" s="149">
        <f t="shared" si="15"/>
        <v>82602.307692307688</v>
      </c>
      <c r="AR57" s="380"/>
      <c r="AS57" s="252" t="s">
        <v>172</v>
      </c>
      <c r="AT57" s="145">
        <v>102</v>
      </c>
      <c r="AU57" s="154">
        <v>48</v>
      </c>
      <c r="AV57" s="154">
        <v>4200030</v>
      </c>
      <c r="AW57" s="155">
        <f t="shared" si="56"/>
        <v>5.5045871559633031E-2</v>
      </c>
      <c r="AX57" s="155">
        <f t="shared" si="17"/>
        <v>0.47058823529411764</v>
      </c>
      <c r="AY57" s="154">
        <f t="shared" si="18"/>
        <v>87500.625</v>
      </c>
      <c r="AZ57" s="380"/>
      <c r="BA57" s="252" t="s">
        <v>172</v>
      </c>
      <c r="BB57" s="145">
        <v>47</v>
      </c>
      <c r="BC57" s="154">
        <v>20</v>
      </c>
      <c r="BD57" s="154">
        <v>1464160</v>
      </c>
      <c r="BE57" s="155">
        <f t="shared" si="57"/>
        <v>5.4945054945054944E-2</v>
      </c>
      <c r="BF57" s="155">
        <f t="shared" si="20"/>
        <v>0.42553191489361702</v>
      </c>
      <c r="BG57" s="181">
        <f t="shared" si="21"/>
        <v>73208</v>
      </c>
      <c r="BH57" s="380"/>
      <c r="BI57" s="252" t="s">
        <v>172</v>
      </c>
      <c r="BJ57" s="145">
        <f t="shared" si="22"/>
        <v>810</v>
      </c>
      <c r="BK57" s="154">
        <f t="shared" si="0"/>
        <v>401</v>
      </c>
      <c r="BL57" s="154">
        <f t="shared" si="1"/>
        <v>33271090</v>
      </c>
      <c r="BM57" s="155">
        <f t="shared" si="58"/>
        <v>4.7321217842813311E-2</v>
      </c>
      <c r="BN57" s="155">
        <f t="shared" si="25"/>
        <v>0.49506172839506174</v>
      </c>
      <c r="BO57" s="154">
        <f t="shared" si="26"/>
        <v>82970.299251870325</v>
      </c>
      <c r="BP57" s="218"/>
      <c r="BR57" s="230" t="s">
        <v>17</v>
      </c>
      <c r="BS57" s="122">
        <v>28</v>
      </c>
      <c r="BT57" s="122">
        <v>159</v>
      </c>
      <c r="BU57" s="122">
        <v>7297</v>
      </c>
      <c r="BV57" s="122">
        <v>5684</v>
      </c>
      <c r="BW57" s="122">
        <v>3198</v>
      </c>
      <c r="BX57" s="122">
        <v>1288</v>
      </c>
      <c r="BY57" s="122">
        <v>440</v>
      </c>
      <c r="BZ57" s="122">
        <f>市区町村別_歯科医療費!D55</f>
        <v>18094</v>
      </c>
    </row>
    <row r="58" spans="2:78" s="87" customFormat="1">
      <c r="B58" s="390"/>
      <c r="C58" s="420"/>
      <c r="D58" s="380"/>
      <c r="E58" s="252" t="s">
        <v>173</v>
      </c>
      <c r="F58" s="145">
        <v>2</v>
      </c>
      <c r="G58" s="154">
        <v>1</v>
      </c>
      <c r="H58" s="154">
        <v>85320</v>
      </c>
      <c r="I58" s="155">
        <f t="shared" si="51"/>
        <v>0.04</v>
      </c>
      <c r="J58" s="155">
        <f t="shared" si="3"/>
        <v>0.5</v>
      </c>
      <c r="K58" s="181">
        <f t="shared" si="4"/>
        <v>85320</v>
      </c>
      <c r="L58" s="380"/>
      <c r="M58" s="252" t="s">
        <v>173</v>
      </c>
      <c r="N58" s="145">
        <v>4</v>
      </c>
      <c r="O58" s="154">
        <v>4</v>
      </c>
      <c r="P58" s="154">
        <v>333270</v>
      </c>
      <c r="Q58" s="155">
        <f t="shared" si="52"/>
        <v>6.4516129032258063E-2</v>
      </c>
      <c r="R58" s="155">
        <f t="shared" si="5"/>
        <v>1</v>
      </c>
      <c r="S58" s="149">
        <f t="shared" si="6"/>
        <v>83317.5</v>
      </c>
      <c r="T58" s="380"/>
      <c r="U58" s="252" t="s">
        <v>173</v>
      </c>
      <c r="V58" s="145">
        <v>122</v>
      </c>
      <c r="W58" s="154">
        <v>71</v>
      </c>
      <c r="X58" s="154">
        <v>7265610</v>
      </c>
      <c r="Y58" s="155">
        <f t="shared" si="53"/>
        <v>2.4059640799728905E-2</v>
      </c>
      <c r="Z58" s="155">
        <f t="shared" si="8"/>
        <v>0.58196721311475408</v>
      </c>
      <c r="AA58" s="154">
        <f t="shared" si="9"/>
        <v>102332.5352112676</v>
      </c>
      <c r="AB58" s="380"/>
      <c r="AC58" s="252" t="s">
        <v>173</v>
      </c>
      <c r="AD58" s="145">
        <v>153</v>
      </c>
      <c r="AE58" s="154">
        <v>78</v>
      </c>
      <c r="AF58" s="154">
        <v>4911030</v>
      </c>
      <c r="AG58" s="155">
        <f t="shared" si="54"/>
        <v>3.1771894093686352E-2</v>
      </c>
      <c r="AH58" s="155">
        <f t="shared" si="11"/>
        <v>0.50980392156862742</v>
      </c>
      <c r="AI58" s="149">
        <f t="shared" si="12"/>
        <v>62961.923076923078</v>
      </c>
      <c r="AJ58" s="380"/>
      <c r="AK58" s="252" t="s">
        <v>173</v>
      </c>
      <c r="AL58" s="145">
        <v>149</v>
      </c>
      <c r="AM58" s="154">
        <v>91</v>
      </c>
      <c r="AN58" s="154">
        <v>8501140</v>
      </c>
      <c r="AO58" s="155">
        <f t="shared" si="55"/>
        <v>5.2148997134670486E-2</v>
      </c>
      <c r="AP58" s="155">
        <f t="shared" si="14"/>
        <v>0.61073825503355705</v>
      </c>
      <c r="AQ58" s="149">
        <f t="shared" si="15"/>
        <v>93419.120879120877</v>
      </c>
      <c r="AR58" s="380"/>
      <c r="AS58" s="252" t="s">
        <v>173</v>
      </c>
      <c r="AT58" s="145">
        <v>43</v>
      </c>
      <c r="AU58" s="154">
        <v>22</v>
      </c>
      <c r="AV58" s="154">
        <v>1948050</v>
      </c>
      <c r="AW58" s="155">
        <f t="shared" si="56"/>
        <v>2.5229357798165139E-2</v>
      </c>
      <c r="AX58" s="155">
        <f t="shared" si="17"/>
        <v>0.51162790697674421</v>
      </c>
      <c r="AY58" s="154">
        <f t="shared" si="18"/>
        <v>88547.727272727279</v>
      </c>
      <c r="AZ58" s="380"/>
      <c r="BA58" s="252" t="s">
        <v>173</v>
      </c>
      <c r="BB58" s="145">
        <v>23</v>
      </c>
      <c r="BC58" s="154">
        <v>13</v>
      </c>
      <c r="BD58" s="154">
        <v>1078350</v>
      </c>
      <c r="BE58" s="155">
        <f t="shared" si="57"/>
        <v>3.5714285714285712E-2</v>
      </c>
      <c r="BF58" s="155">
        <f t="shared" si="20"/>
        <v>0.56521739130434778</v>
      </c>
      <c r="BG58" s="181">
        <f t="shared" si="21"/>
        <v>82950</v>
      </c>
      <c r="BH58" s="380"/>
      <c r="BI58" s="252" t="s">
        <v>173</v>
      </c>
      <c r="BJ58" s="145">
        <f t="shared" si="22"/>
        <v>496</v>
      </c>
      <c r="BK58" s="154">
        <f t="shared" si="0"/>
        <v>280</v>
      </c>
      <c r="BL58" s="154">
        <f t="shared" si="1"/>
        <v>24122770</v>
      </c>
      <c r="BM58" s="155">
        <f t="shared" si="58"/>
        <v>3.3042246872787347E-2</v>
      </c>
      <c r="BN58" s="155">
        <f t="shared" si="25"/>
        <v>0.56451612903225812</v>
      </c>
      <c r="BO58" s="154">
        <f t="shared" si="26"/>
        <v>86152.75</v>
      </c>
      <c r="BP58" s="218"/>
      <c r="BR58" s="230" t="s">
        <v>49</v>
      </c>
      <c r="BS58" s="122">
        <v>59</v>
      </c>
      <c r="BT58" s="122">
        <v>184</v>
      </c>
      <c r="BU58" s="122">
        <v>9230</v>
      </c>
      <c r="BV58" s="122">
        <v>7198</v>
      </c>
      <c r="BW58" s="122">
        <v>4471</v>
      </c>
      <c r="BX58" s="122">
        <v>2087</v>
      </c>
      <c r="BY58" s="122">
        <v>795</v>
      </c>
      <c r="BZ58" s="122">
        <f>市区町村別_歯科医療費!D56</f>
        <v>24024</v>
      </c>
    </row>
    <row r="59" spans="2:78" s="87" customFormat="1">
      <c r="B59" s="390"/>
      <c r="C59" s="420"/>
      <c r="D59" s="380"/>
      <c r="E59" s="252" t="s">
        <v>174</v>
      </c>
      <c r="F59" s="145">
        <v>7</v>
      </c>
      <c r="G59" s="154">
        <v>3</v>
      </c>
      <c r="H59" s="154">
        <v>124880</v>
      </c>
      <c r="I59" s="155">
        <f t="shared" si="51"/>
        <v>0.12</v>
      </c>
      <c r="J59" s="155">
        <f t="shared" si="3"/>
        <v>0.42857142857142855</v>
      </c>
      <c r="K59" s="181">
        <f t="shared" si="4"/>
        <v>41626.666666666664</v>
      </c>
      <c r="L59" s="380"/>
      <c r="M59" s="252" t="s">
        <v>174</v>
      </c>
      <c r="N59" s="145">
        <v>26</v>
      </c>
      <c r="O59" s="154">
        <v>17</v>
      </c>
      <c r="P59" s="154">
        <v>1264180</v>
      </c>
      <c r="Q59" s="155">
        <f t="shared" si="52"/>
        <v>0.27419354838709675</v>
      </c>
      <c r="R59" s="155">
        <f t="shared" si="5"/>
        <v>0.65384615384615385</v>
      </c>
      <c r="S59" s="149">
        <f t="shared" si="6"/>
        <v>74363.529411764699</v>
      </c>
      <c r="T59" s="380"/>
      <c r="U59" s="252" t="s">
        <v>174</v>
      </c>
      <c r="V59" s="145">
        <v>1191</v>
      </c>
      <c r="W59" s="154">
        <v>742</v>
      </c>
      <c r="X59" s="154">
        <v>54243260</v>
      </c>
      <c r="Y59" s="155">
        <f t="shared" si="53"/>
        <v>0.25144018976618093</v>
      </c>
      <c r="Z59" s="155">
        <f t="shared" si="8"/>
        <v>0.62300587741393787</v>
      </c>
      <c r="AA59" s="154">
        <f t="shared" si="9"/>
        <v>73104.123989218322</v>
      </c>
      <c r="AB59" s="380"/>
      <c r="AC59" s="252" t="s">
        <v>174</v>
      </c>
      <c r="AD59" s="145">
        <v>954</v>
      </c>
      <c r="AE59" s="154">
        <v>602</v>
      </c>
      <c r="AF59" s="154">
        <v>49426720</v>
      </c>
      <c r="AG59" s="155">
        <f t="shared" si="54"/>
        <v>0.24521384928716905</v>
      </c>
      <c r="AH59" s="155">
        <f t="shared" si="11"/>
        <v>0.63102725366876311</v>
      </c>
      <c r="AI59" s="149">
        <f t="shared" si="12"/>
        <v>82104.186046511633</v>
      </c>
      <c r="AJ59" s="380"/>
      <c r="AK59" s="252" t="s">
        <v>174</v>
      </c>
      <c r="AL59" s="145">
        <v>612</v>
      </c>
      <c r="AM59" s="154">
        <v>350</v>
      </c>
      <c r="AN59" s="154">
        <v>28173420</v>
      </c>
      <c r="AO59" s="155">
        <f t="shared" si="55"/>
        <v>0.20057306590257878</v>
      </c>
      <c r="AP59" s="155">
        <f t="shared" si="14"/>
        <v>0.57189542483660127</v>
      </c>
      <c r="AQ59" s="149">
        <f t="shared" si="15"/>
        <v>80495.485714285707</v>
      </c>
      <c r="AR59" s="380"/>
      <c r="AS59" s="252" t="s">
        <v>174</v>
      </c>
      <c r="AT59" s="145">
        <v>216</v>
      </c>
      <c r="AU59" s="154">
        <v>97</v>
      </c>
      <c r="AV59" s="154">
        <v>7371260</v>
      </c>
      <c r="AW59" s="155">
        <f t="shared" si="56"/>
        <v>0.11123853211009174</v>
      </c>
      <c r="AX59" s="155">
        <f t="shared" si="17"/>
        <v>0.44907407407407407</v>
      </c>
      <c r="AY59" s="154">
        <f t="shared" si="18"/>
        <v>75992.371134020621</v>
      </c>
      <c r="AZ59" s="380"/>
      <c r="BA59" s="252" t="s">
        <v>174</v>
      </c>
      <c r="BB59" s="145">
        <v>76</v>
      </c>
      <c r="BC59" s="154">
        <v>31</v>
      </c>
      <c r="BD59" s="154">
        <v>2269500</v>
      </c>
      <c r="BE59" s="155">
        <f t="shared" si="57"/>
        <v>8.5164835164835168E-2</v>
      </c>
      <c r="BF59" s="155">
        <f t="shared" si="20"/>
        <v>0.40789473684210525</v>
      </c>
      <c r="BG59" s="181">
        <f t="shared" si="21"/>
        <v>73209.677419354834</v>
      </c>
      <c r="BH59" s="380"/>
      <c r="BI59" s="252" t="s">
        <v>174</v>
      </c>
      <c r="BJ59" s="145">
        <f t="shared" si="22"/>
        <v>3082</v>
      </c>
      <c r="BK59" s="154">
        <f t="shared" si="0"/>
        <v>1842</v>
      </c>
      <c r="BL59" s="154">
        <f t="shared" si="1"/>
        <v>142873220</v>
      </c>
      <c r="BM59" s="155">
        <f t="shared" si="58"/>
        <v>0.2173707812131225</v>
      </c>
      <c r="BN59" s="155">
        <f t="shared" si="25"/>
        <v>0.59766385463984428</v>
      </c>
      <c r="BO59" s="154">
        <f t="shared" si="26"/>
        <v>77564.180238870787</v>
      </c>
      <c r="BP59" s="218"/>
      <c r="BR59" s="230" t="s">
        <v>5</v>
      </c>
      <c r="BS59" s="122">
        <v>8</v>
      </c>
      <c r="BT59" s="122">
        <v>30</v>
      </c>
      <c r="BU59" s="122">
        <v>7420</v>
      </c>
      <c r="BV59" s="122">
        <v>5757</v>
      </c>
      <c r="BW59" s="122">
        <v>3729</v>
      </c>
      <c r="BX59" s="122">
        <v>1911</v>
      </c>
      <c r="BY59" s="122">
        <v>780</v>
      </c>
      <c r="BZ59" s="122">
        <f>市区町村別_歯科医療費!D57</f>
        <v>19635</v>
      </c>
    </row>
    <row r="60" spans="2:78" s="87" customFormat="1">
      <c r="B60" s="390"/>
      <c r="C60" s="420"/>
      <c r="D60" s="380"/>
      <c r="E60" s="252" t="s">
        <v>175</v>
      </c>
      <c r="F60" s="145">
        <v>1</v>
      </c>
      <c r="G60" s="154">
        <v>1</v>
      </c>
      <c r="H60" s="154">
        <v>109920</v>
      </c>
      <c r="I60" s="155">
        <f t="shared" si="51"/>
        <v>0.04</v>
      </c>
      <c r="J60" s="155">
        <f t="shared" si="3"/>
        <v>1</v>
      </c>
      <c r="K60" s="181">
        <f t="shared" si="4"/>
        <v>109920</v>
      </c>
      <c r="L60" s="380"/>
      <c r="M60" s="252" t="s">
        <v>175</v>
      </c>
      <c r="N60" s="145">
        <v>6</v>
      </c>
      <c r="O60" s="154">
        <v>2</v>
      </c>
      <c r="P60" s="154">
        <v>203420</v>
      </c>
      <c r="Q60" s="155">
        <f t="shared" si="52"/>
        <v>3.2258064516129031E-2</v>
      </c>
      <c r="R60" s="155">
        <f t="shared" si="5"/>
        <v>0.33333333333333331</v>
      </c>
      <c r="S60" s="149">
        <f t="shared" si="6"/>
        <v>101710</v>
      </c>
      <c r="T60" s="380"/>
      <c r="U60" s="252" t="s">
        <v>175</v>
      </c>
      <c r="V60" s="145">
        <v>188</v>
      </c>
      <c r="W60" s="154">
        <v>111</v>
      </c>
      <c r="X60" s="154">
        <v>7243530</v>
      </c>
      <c r="Y60" s="155">
        <f t="shared" si="53"/>
        <v>3.7614368010843779E-2</v>
      </c>
      <c r="Z60" s="155">
        <f t="shared" si="8"/>
        <v>0.59042553191489366</v>
      </c>
      <c r="AA60" s="154">
        <f t="shared" si="9"/>
        <v>65257.027027027027</v>
      </c>
      <c r="AB60" s="380"/>
      <c r="AC60" s="252" t="s">
        <v>175</v>
      </c>
      <c r="AD60" s="145">
        <v>206</v>
      </c>
      <c r="AE60" s="154">
        <v>121</v>
      </c>
      <c r="AF60" s="154">
        <v>11683390</v>
      </c>
      <c r="AG60" s="155">
        <f t="shared" si="54"/>
        <v>4.9287169042769856E-2</v>
      </c>
      <c r="AH60" s="155">
        <f t="shared" si="11"/>
        <v>0.58737864077669899</v>
      </c>
      <c r="AI60" s="149">
        <f t="shared" si="12"/>
        <v>96556.942148760325</v>
      </c>
      <c r="AJ60" s="380"/>
      <c r="AK60" s="252" t="s">
        <v>175</v>
      </c>
      <c r="AL60" s="145">
        <v>207</v>
      </c>
      <c r="AM60" s="154">
        <v>107</v>
      </c>
      <c r="AN60" s="154">
        <v>9182780</v>
      </c>
      <c r="AO60" s="155">
        <f t="shared" si="55"/>
        <v>6.1318051575931232E-2</v>
      </c>
      <c r="AP60" s="155">
        <f t="shared" si="14"/>
        <v>0.51690821256038644</v>
      </c>
      <c r="AQ60" s="149">
        <f t="shared" si="15"/>
        <v>85820.373831775694</v>
      </c>
      <c r="AR60" s="380"/>
      <c r="AS60" s="252" t="s">
        <v>175</v>
      </c>
      <c r="AT60" s="145">
        <v>100</v>
      </c>
      <c r="AU60" s="154">
        <v>36</v>
      </c>
      <c r="AV60" s="154">
        <v>4532270</v>
      </c>
      <c r="AW60" s="155">
        <f t="shared" si="56"/>
        <v>4.1284403669724773E-2</v>
      </c>
      <c r="AX60" s="155">
        <f t="shared" si="17"/>
        <v>0.36</v>
      </c>
      <c r="AY60" s="154">
        <f t="shared" si="18"/>
        <v>125896.38888888889</v>
      </c>
      <c r="AZ60" s="380"/>
      <c r="BA60" s="252" t="s">
        <v>175</v>
      </c>
      <c r="BB60" s="145">
        <v>69</v>
      </c>
      <c r="BC60" s="154">
        <v>27</v>
      </c>
      <c r="BD60" s="154">
        <v>1582170</v>
      </c>
      <c r="BE60" s="155">
        <f t="shared" si="57"/>
        <v>7.4175824175824176E-2</v>
      </c>
      <c r="BF60" s="155">
        <f t="shared" si="20"/>
        <v>0.39130434782608697</v>
      </c>
      <c r="BG60" s="181">
        <f t="shared" si="21"/>
        <v>58598.888888888891</v>
      </c>
      <c r="BH60" s="380"/>
      <c r="BI60" s="252" t="s">
        <v>175</v>
      </c>
      <c r="BJ60" s="145">
        <f t="shared" si="22"/>
        <v>777</v>
      </c>
      <c r="BK60" s="154">
        <f t="shared" si="0"/>
        <v>405</v>
      </c>
      <c r="BL60" s="154">
        <f t="shared" si="1"/>
        <v>34537480</v>
      </c>
      <c r="BM60" s="155">
        <f t="shared" si="58"/>
        <v>4.7793249940995985E-2</v>
      </c>
      <c r="BN60" s="155">
        <f t="shared" si="25"/>
        <v>0.52123552123552119</v>
      </c>
      <c r="BO60" s="154">
        <f t="shared" si="26"/>
        <v>85277.728395061727</v>
      </c>
      <c r="BP60" s="218"/>
      <c r="BR60" s="230" t="s">
        <v>23</v>
      </c>
      <c r="BS60" s="122">
        <v>37</v>
      </c>
      <c r="BT60" s="122">
        <v>84</v>
      </c>
      <c r="BU60" s="122">
        <v>4204</v>
      </c>
      <c r="BV60" s="122">
        <v>3390</v>
      </c>
      <c r="BW60" s="122">
        <v>2028</v>
      </c>
      <c r="BX60" s="122">
        <v>957</v>
      </c>
      <c r="BY60" s="122">
        <v>360</v>
      </c>
      <c r="BZ60" s="122">
        <f>市区町村別_歯科医療費!D58</f>
        <v>11060</v>
      </c>
    </row>
    <row r="61" spans="2:78" s="87" customFormat="1">
      <c r="B61" s="390"/>
      <c r="C61" s="420"/>
      <c r="D61" s="380"/>
      <c r="E61" s="249" t="s">
        <v>166</v>
      </c>
      <c r="F61" s="145">
        <v>2</v>
      </c>
      <c r="G61" s="154">
        <v>1</v>
      </c>
      <c r="H61" s="154">
        <v>82260</v>
      </c>
      <c r="I61" s="155">
        <f t="shared" si="51"/>
        <v>0.04</v>
      </c>
      <c r="J61" s="155">
        <f t="shared" si="3"/>
        <v>0.5</v>
      </c>
      <c r="K61" s="181">
        <f t="shared" si="4"/>
        <v>82260</v>
      </c>
      <c r="L61" s="380"/>
      <c r="M61" s="253" t="s">
        <v>166</v>
      </c>
      <c r="N61" s="145">
        <v>8</v>
      </c>
      <c r="O61" s="154">
        <v>4</v>
      </c>
      <c r="P61" s="154">
        <v>289470</v>
      </c>
      <c r="Q61" s="155">
        <f t="shared" si="52"/>
        <v>6.4516129032258063E-2</v>
      </c>
      <c r="R61" s="155">
        <f t="shared" si="5"/>
        <v>0.5</v>
      </c>
      <c r="S61" s="149">
        <f t="shared" si="6"/>
        <v>72367.5</v>
      </c>
      <c r="T61" s="380"/>
      <c r="U61" s="253" t="s">
        <v>166</v>
      </c>
      <c r="V61" s="145">
        <v>226</v>
      </c>
      <c r="W61" s="154">
        <v>120</v>
      </c>
      <c r="X61" s="154">
        <v>9311840</v>
      </c>
      <c r="Y61" s="155">
        <f t="shared" si="53"/>
        <v>4.0664181633344627E-2</v>
      </c>
      <c r="Z61" s="155">
        <f t="shared" si="8"/>
        <v>0.53097345132743368</v>
      </c>
      <c r="AA61" s="154">
        <f t="shared" si="9"/>
        <v>77598.666666666672</v>
      </c>
      <c r="AB61" s="380"/>
      <c r="AC61" s="253" t="s">
        <v>166</v>
      </c>
      <c r="AD61" s="145">
        <v>124</v>
      </c>
      <c r="AE61" s="154">
        <v>66</v>
      </c>
      <c r="AF61" s="154">
        <v>6694740</v>
      </c>
      <c r="AG61" s="155">
        <f t="shared" si="54"/>
        <v>2.6883910386965377E-2</v>
      </c>
      <c r="AH61" s="155">
        <f t="shared" si="11"/>
        <v>0.532258064516129</v>
      </c>
      <c r="AI61" s="149">
        <f t="shared" si="12"/>
        <v>101435.45454545454</v>
      </c>
      <c r="AJ61" s="380"/>
      <c r="AK61" s="253" t="s">
        <v>166</v>
      </c>
      <c r="AL61" s="145">
        <v>70</v>
      </c>
      <c r="AM61" s="154">
        <v>29</v>
      </c>
      <c r="AN61" s="154">
        <v>3292510</v>
      </c>
      <c r="AO61" s="155">
        <f t="shared" si="55"/>
        <v>1.66189111747851E-2</v>
      </c>
      <c r="AP61" s="155">
        <f t="shared" si="14"/>
        <v>0.41428571428571431</v>
      </c>
      <c r="AQ61" s="149">
        <f t="shared" si="15"/>
        <v>113534.8275862069</v>
      </c>
      <c r="AR61" s="380"/>
      <c r="AS61" s="253" t="s">
        <v>166</v>
      </c>
      <c r="AT61" s="145">
        <v>50</v>
      </c>
      <c r="AU61" s="154">
        <v>25</v>
      </c>
      <c r="AV61" s="154">
        <v>3250540</v>
      </c>
      <c r="AW61" s="155">
        <f t="shared" si="56"/>
        <v>2.8669724770642203E-2</v>
      </c>
      <c r="AX61" s="155">
        <f t="shared" si="17"/>
        <v>0.5</v>
      </c>
      <c r="AY61" s="154">
        <f t="shared" si="18"/>
        <v>130021.6</v>
      </c>
      <c r="AZ61" s="380"/>
      <c r="BA61" s="253" t="s">
        <v>166</v>
      </c>
      <c r="BB61" s="145">
        <v>27</v>
      </c>
      <c r="BC61" s="154">
        <v>9</v>
      </c>
      <c r="BD61" s="154">
        <v>1090170</v>
      </c>
      <c r="BE61" s="155">
        <f t="shared" si="57"/>
        <v>2.4725274725274724E-2</v>
      </c>
      <c r="BF61" s="155">
        <f t="shared" si="20"/>
        <v>0.33333333333333331</v>
      </c>
      <c r="BG61" s="181">
        <f t="shared" si="21"/>
        <v>121130</v>
      </c>
      <c r="BH61" s="380"/>
      <c r="BI61" s="253" t="s">
        <v>166</v>
      </c>
      <c r="BJ61" s="145">
        <f t="shared" si="22"/>
        <v>507</v>
      </c>
      <c r="BK61" s="154">
        <f t="shared" si="0"/>
        <v>254</v>
      </c>
      <c r="BL61" s="154">
        <f t="shared" si="1"/>
        <v>24011530</v>
      </c>
      <c r="BM61" s="155">
        <f t="shared" si="58"/>
        <v>2.9974038234599952E-2</v>
      </c>
      <c r="BN61" s="155">
        <f t="shared" si="25"/>
        <v>0.50098619329388561</v>
      </c>
      <c r="BO61" s="154">
        <f t="shared" si="26"/>
        <v>94533.582677165352</v>
      </c>
      <c r="BP61" s="218"/>
      <c r="BR61" s="230" t="s">
        <v>29</v>
      </c>
      <c r="BS61" s="122">
        <v>70</v>
      </c>
      <c r="BT61" s="122">
        <v>180</v>
      </c>
      <c r="BU61" s="122">
        <v>6996</v>
      </c>
      <c r="BV61" s="122">
        <v>5539</v>
      </c>
      <c r="BW61" s="122">
        <v>3575</v>
      </c>
      <c r="BX61" s="122">
        <v>1676</v>
      </c>
      <c r="BY61" s="122">
        <v>598</v>
      </c>
      <c r="BZ61" s="122">
        <f>市区町村別_歯科医療費!D59</f>
        <v>18634</v>
      </c>
    </row>
    <row r="62" spans="2:78" s="87" customFormat="1">
      <c r="B62" s="390">
        <v>6</v>
      </c>
      <c r="C62" s="390" t="s">
        <v>81</v>
      </c>
      <c r="D62" s="394">
        <f>BS13</f>
        <v>37</v>
      </c>
      <c r="E62" s="250" t="s">
        <v>143</v>
      </c>
      <c r="F62" s="144">
        <v>24</v>
      </c>
      <c r="G62" s="152">
        <v>16</v>
      </c>
      <c r="H62" s="152">
        <v>1498310</v>
      </c>
      <c r="I62" s="153">
        <f>IFERROR(G62/$D$62,"-")</f>
        <v>0.43243243243243246</v>
      </c>
      <c r="J62" s="153">
        <f t="shared" si="3"/>
        <v>0.66666666666666663</v>
      </c>
      <c r="K62" s="180">
        <f t="shared" si="4"/>
        <v>93644.375</v>
      </c>
      <c r="L62" s="394">
        <f>BT13</f>
        <v>132</v>
      </c>
      <c r="M62" s="250" t="s">
        <v>143</v>
      </c>
      <c r="N62" s="144">
        <v>66</v>
      </c>
      <c r="O62" s="152">
        <v>39</v>
      </c>
      <c r="P62" s="152">
        <v>3646540</v>
      </c>
      <c r="Q62" s="153">
        <f>IFERROR(O62/$L$62,"-")</f>
        <v>0.29545454545454547</v>
      </c>
      <c r="R62" s="153">
        <f t="shared" si="5"/>
        <v>0.59090909090909094</v>
      </c>
      <c r="S62" s="148">
        <f t="shared" si="6"/>
        <v>93501.025641025641</v>
      </c>
      <c r="T62" s="394">
        <f>BU13</f>
        <v>4165</v>
      </c>
      <c r="U62" s="250" t="s">
        <v>143</v>
      </c>
      <c r="V62" s="144">
        <v>2064</v>
      </c>
      <c r="W62" s="152">
        <v>1202</v>
      </c>
      <c r="X62" s="152">
        <v>85951340</v>
      </c>
      <c r="Y62" s="153">
        <f>IFERROR(W62/$T$62,"-")</f>
        <v>0.28859543817527011</v>
      </c>
      <c r="Z62" s="153">
        <f t="shared" si="8"/>
        <v>0.58236434108527135</v>
      </c>
      <c r="AA62" s="152">
        <f t="shared" si="9"/>
        <v>71506.938435940101</v>
      </c>
      <c r="AB62" s="394">
        <f>BV13</f>
        <v>3657</v>
      </c>
      <c r="AC62" s="250" t="s">
        <v>143</v>
      </c>
      <c r="AD62" s="144">
        <v>1852</v>
      </c>
      <c r="AE62" s="152">
        <v>1050</v>
      </c>
      <c r="AF62" s="152">
        <v>80550940</v>
      </c>
      <c r="AG62" s="153">
        <f>IFERROR(AE62/$AB$62,"-")</f>
        <v>0.28712059064807222</v>
      </c>
      <c r="AH62" s="153">
        <f t="shared" si="11"/>
        <v>0.56695464362850967</v>
      </c>
      <c r="AI62" s="148">
        <f t="shared" si="12"/>
        <v>76715.18095238095</v>
      </c>
      <c r="AJ62" s="394">
        <f>BW13</f>
        <v>2579</v>
      </c>
      <c r="AK62" s="250" t="s">
        <v>143</v>
      </c>
      <c r="AL62" s="144">
        <v>1217</v>
      </c>
      <c r="AM62" s="152">
        <v>610</v>
      </c>
      <c r="AN62" s="152">
        <v>48458930</v>
      </c>
      <c r="AO62" s="153">
        <f>IFERROR(AM62/$AJ$62,"-")</f>
        <v>0.23652578518805739</v>
      </c>
      <c r="AP62" s="153">
        <f t="shared" si="14"/>
        <v>0.50123253903040266</v>
      </c>
      <c r="AQ62" s="148">
        <f t="shared" si="15"/>
        <v>79440.868852459011</v>
      </c>
      <c r="AR62" s="394">
        <f>BX13</f>
        <v>1138</v>
      </c>
      <c r="AS62" s="250" t="s">
        <v>143</v>
      </c>
      <c r="AT62" s="144">
        <v>495</v>
      </c>
      <c r="AU62" s="152">
        <v>235</v>
      </c>
      <c r="AV62" s="152">
        <v>19052430</v>
      </c>
      <c r="AW62" s="153">
        <f>IFERROR(AU62/$AR$62,"-")</f>
        <v>0.20650263620386644</v>
      </c>
      <c r="AX62" s="153">
        <f t="shared" si="17"/>
        <v>0.47474747474747475</v>
      </c>
      <c r="AY62" s="152">
        <f t="shared" si="18"/>
        <v>81074.170212765952</v>
      </c>
      <c r="AZ62" s="394">
        <f>BY13</f>
        <v>414</v>
      </c>
      <c r="BA62" s="250" t="s">
        <v>143</v>
      </c>
      <c r="BB62" s="144">
        <v>122</v>
      </c>
      <c r="BC62" s="152">
        <v>46</v>
      </c>
      <c r="BD62" s="152">
        <v>4390080</v>
      </c>
      <c r="BE62" s="153">
        <f>IFERROR(BC62/$AZ$62,"-")</f>
        <v>0.1111111111111111</v>
      </c>
      <c r="BF62" s="153">
        <f t="shared" si="20"/>
        <v>0.37704918032786883</v>
      </c>
      <c r="BG62" s="180">
        <f t="shared" si="21"/>
        <v>95436.521739130432</v>
      </c>
      <c r="BH62" s="394">
        <f>BZ13</f>
        <v>12122</v>
      </c>
      <c r="BI62" s="250" t="s">
        <v>143</v>
      </c>
      <c r="BJ62" s="144">
        <f t="shared" si="22"/>
        <v>5840</v>
      </c>
      <c r="BK62" s="152">
        <f t="shared" si="0"/>
        <v>3198</v>
      </c>
      <c r="BL62" s="152">
        <f t="shared" si="1"/>
        <v>243548570</v>
      </c>
      <c r="BM62" s="153">
        <f>IFERROR(BK62/$BH$62,"-")</f>
        <v>0.26381785183963041</v>
      </c>
      <c r="BN62" s="153">
        <f t="shared" si="25"/>
        <v>0.54760273972602735</v>
      </c>
      <c r="BO62" s="152">
        <f t="shared" si="26"/>
        <v>76156.52595372108</v>
      </c>
      <c r="BP62" s="218"/>
      <c r="BR62" s="230" t="s">
        <v>18</v>
      </c>
      <c r="BS62" s="122">
        <v>25</v>
      </c>
      <c r="BT62" s="122">
        <v>121</v>
      </c>
      <c r="BU62" s="122">
        <v>7587</v>
      </c>
      <c r="BV62" s="122">
        <v>6333</v>
      </c>
      <c r="BW62" s="122">
        <v>3656</v>
      </c>
      <c r="BX62" s="122">
        <v>1322</v>
      </c>
      <c r="BY62" s="122">
        <v>407</v>
      </c>
      <c r="BZ62" s="122">
        <f>市区町村別_歯科医療費!D60</f>
        <v>19451</v>
      </c>
    </row>
    <row r="63" spans="2:78" s="87" customFormat="1">
      <c r="B63" s="390"/>
      <c r="C63" s="390"/>
      <c r="D63" s="394"/>
      <c r="E63" s="251" t="s">
        <v>192</v>
      </c>
      <c r="F63" s="145">
        <v>14</v>
      </c>
      <c r="G63" s="154">
        <v>10</v>
      </c>
      <c r="H63" s="154">
        <v>821720</v>
      </c>
      <c r="I63" s="155">
        <f t="shared" ref="I63:I72" si="59">IFERROR(G63/$D$62,"-")</f>
        <v>0.27027027027027029</v>
      </c>
      <c r="J63" s="155">
        <f t="shared" si="3"/>
        <v>0.7142857142857143</v>
      </c>
      <c r="K63" s="181">
        <f t="shared" si="4"/>
        <v>82172</v>
      </c>
      <c r="L63" s="394"/>
      <c r="M63" s="251" t="s">
        <v>192</v>
      </c>
      <c r="N63" s="145">
        <v>57</v>
      </c>
      <c r="O63" s="154">
        <v>36</v>
      </c>
      <c r="P63" s="154">
        <v>3782390</v>
      </c>
      <c r="Q63" s="155">
        <f t="shared" ref="Q63:Q72" si="60">IFERROR(O63/$L$62,"-")</f>
        <v>0.27272727272727271</v>
      </c>
      <c r="R63" s="155">
        <f t="shared" si="5"/>
        <v>0.63157894736842102</v>
      </c>
      <c r="S63" s="149">
        <f t="shared" si="6"/>
        <v>105066.38888888889</v>
      </c>
      <c r="T63" s="394"/>
      <c r="U63" s="251" t="s">
        <v>192</v>
      </c>
      <c r="V63" s="145">
        <v>1915</v>
      </c>
      <c r="W63" s="154">
        <v>1123</v>
      </c>
      <c r="X63" s="154">
        <v>79231190</v>
      </c>
      <c r="Y63" s="155">
        <f t="shared" ref="Y63:Y72" si="61">IFERROR(W63/$T$62,"-")</f>
        <v>0.26962785114045618</v>
      </c>
      <c r="Z63" s="155">
        <f t="shared" si="8"/>
        <v>0.58642297650130548</v>
      </c>
      <c r="AA63" s="154">
        <f t="shared" si="9"/>
        <v>70553.152270703475</v>
      </c>
      <c r="AB63" s="394"/>
      <c r="AC63" s="251" t="s">
        <v>192</v>
      </c>
      <c r="AD63" s="145">
        <v>1756</v>
      </c>
      <c r="AE63" s="154">
        <v>1034</v>
      </c>
      <c r="AF63" s="154">
        <v>79377020</v>
      </c>
      <c r="AG63" s="155">
        <f t="shared" ref="AG63:AG72" si="62">IFERROR(AE63/$AB$62,"-")</f>
        <v>0.28274541974295869</v>
      </c>
      <c r="AH63" s="155">
        <f t="shared" si="11"/>
        <v>0.58883826879271073</v>
      </c>
      <c r="AI63" s="149">
        <f t="shared" si="12"/>
        <v>76766.943907156674</v>
      </c>
      <c r="AJ63" s="394"/>
      <c r="AK63" s="251" t="s">
        <v>192</v>
      </c>
      <c r="AL63" s="145">
        <v>1061</v>
      </c>
      <c r="AM63" s="154">
        <v>533</v>
      </c>
      <c r="AN63" s="154">
        <v>40079060</v>
      </c>
      <c r="AO63" s="155">
        <f t="shared" ref="AO63:AO72" si="63">IFERROR(AM63/$AJ$62,"-")</f>
        <v>0.20666925164792554</v>
      </c>
      <c r="AP63" s="155">
        <f t="shared" si="14"/>
        <v>0.50235626767200758</v>
      </c>
      <c r="AQ63" s="149">
        <f t="shared" si="15"/>
        <v>75195.234521575985</v>
      </c>
      <c r="AR63" s="394"/>
      <c r="AS63" s="251" t="s">
        <v>192</v>
      </c>
      <c r="AT63" s="145">
        <v>361</v>
      </c>
      <c r="AU63" s="154">
        <v>158</v>
      </c>
      <c r="AV63" s="154">
        <v>10752050</v>
      </c>
      <c r="AW63" s="155">
        <f t="shared" ref="AW63:AW72" si="64">IFERROR(AU63/$AR$62,"-")</f>
        <v>0.13884007029876977</v>
      </c>
      <c r="AX63" s="155">
        <f t="shared" si="17"/>
        <v>0.4376731301939058</v>
      </c>
      <c r="AY63" s="154">
        <f t="shared" si="18"/>
        <v>68050.9493670886</v>
      </c>
      <c r="AZ63" s="394"/>
      <c r="BA63" s="251" t="s">
        <v>192</v>
      </c>
      <c r="BB63" s="145">
        <v>81</v>
      </c>
      <c r="BC63" s="154">
        <v>31</v>
      </c>
      <c r="BD63" s="154">
        <v>2602010</v>
      </c>
      <c r="BE63" s="155">
        <f t="shared" ref="BE63:BE72" si="65">IFERROR(BC63/$AZ$62,"-")</f>
        <v>7.4879227053140096E-2</v>
      </c>
      <c r="BF63" s="155">
        <f t="shared" si="20"/>
        <v>0.38271604938271603</v>
      </c>
      <c r="BG63" s="181">
        <f t="shared" si="21"/>
        <v>83935.806451612909</v>
      </c>
      <c r="BH63" s="394"/>
      <c r="BI63" s="251" t="s">
        <v>192</v>
      </c>
      <c r="BJ63" s="145">
        <f t="shared" si="22"/>
        <v>5245</v>
      </c>
      <c r="BK63" s="154">
        <f t="shared" si="0"/>
        <v>2925</v>
      </c>
      <c r="BL63" s="154">
        <f t="shared" si="1"/>
        <v>216645440</v>
      </c>
      <c r="BM63" s="155">
        <f t="shared" ref="BM63:BM72" si="66">IFERROR(BK63/$BH$62,"-")</f>
        <v>0.24129681570697906</v>
      </c>
      <c r="BN63" s="155">
        <f t="shared" si="25"/>
        <v>0.55767397521449003</v>
      </c>
      <c r="BO63" s="154">
        <f t="shared" si="26"/>
        <v>74066.817094017097</v>
      </c>
      <c r="BP63" s="218"/>
      <c r="BR63" s="230" t="s">
        <v>11</v>
      </c>
      <c r="BS63" s="122">
        <v>16</v>
      </c>
      <c r="BT63" s="122">
        <v>57</v>
      </c>
      <c r="BU63" s="122">
        <v>5032</v>
      </c>
      <c r="BV63" s="122">
        <v>3730</v>
      </c>
      <c r="BW63" s="122">
        <v>2042</v>
      </c>
      <c r="BX63" s="122">
        <v>883</v>
      </c>
      <c r="BY63" s="122">
        <v>324</v>
      </c>
      <c r="BZ63" s="122">
        <f>市区町村別_歯科医療費!D61</f>
        <v>12084</v>
      </c>
    </row>
    <row r="64" spans="2:78" s="87" customFormat="1">
      <c r="B64" s="390"/>
      <c r="C64" s="390"/>
      <c r="D64" s="394"/>
      <c r="E64" s="252" t="s">
        <v>142</v>
      </c>
      <c r="F64" s="145">
        <v>24</v>
      </c>
      <c r="G64" s="154">
        <v>17</v>
      </c>
      <c r="H64" s="154">
        <v>2003240</v>
      </c>
      <c r="I64" s="155">
        <f t="shared" si="59"/>
        <v>0.45945945945945948</v>
      </c>
      <c r="J64" s="155">
        <f t="shared" si="3"/>
        <v>0.70833333333333337</v>
      </c>
      <c r="K64" s="181">
        <f t="shared" si="4"/>
        <v>117837.64705882352</v>
      </c>
      <c r="L64" s="394"/>
      <c r="M64" s="252" t="s">
        <v>142</v>
      </c>
      <c r="N64" s="145">
        <v>88</v>
      </c>
      <c r="O64" s="154">
        <v>49</v>
      </c>
      <c r="P64" s="154">
        <v>5325840</v>
      </c>
      <c r="Q64" s="155">
        <f t="shared" si="60"/>
        <v>0.37121212121212122</v>
      </c>
      <c r="R64" s="155">
        <f t="shared" si="5"/>
        <v>0.55681818181818177</v>
      </c>
      <c r="S64" s="149">
        <f t="shared" si="6"/>
        <v>108690.61224489796</v>
      </c>
      <c r="T64" s="394"/>
      <c r="U64" s="252" t="s">
        <v>142</v>
      </c>
      <c r="V64" s="145">
        <v>2579</v>
      </c>
      <c r="W64" s="154">
        <v>1475</v>
      </c>
      <c r="X64" s="154">
        <v>106123250</v>
      </c>
      <c r="Y64" s="155">
        <f t="shared" si="61"/>
        <v>0.35414165666266506</v>
      </c>
      <c r="Z64" s="155">
        <f t="shared" si="8"/>
        <v>0.5719271035284994</v>
      </c>
      <c r="AA64" s="154">
        <f t="shared" si="9"/>
        <v>71947.96610169491</v>
      </c>
      <c r="AB64" s="394"/>
      <c r="AC64" s="252" t="s">
        <v>142</v>
      </c>
      <c r="AD64" s="145">
        <v>2474</v>
      </c>
      <c r="AE64" s="154">
        <v>1371</v>
      </c>
      <c r="AF64" s="154">
        <v>105587240</v>
      </c>
      <c r="AG64" s="155">
        <f t="shared" si="62"/>
        <v>0.3748974569319114</v>
      </c>
      <c r="AH64" s="155">
        <f t="shared" si="11"/>
        <v>0.55416329830234434</v>
      </c>
      <c r="AI64" s="149">
        <f t="shared" si="12"/>
        <v>77014.762946754199</v>
      </c>
      <c r="AJ64" s="394"/>
      <c r="AK64" s="252" t="s">
        <v>142</v>
      </c>
      <c r="AL64" s="145">
        <v>1700</v>
      </c>
      <c r="AM64" s="154">
        <v>824</v>
      </c>
      <c r="AN64" s="154">
        <v>65990790</v>
      </c>
      <c r="AO64" s="155">
        <f t="shared" si="63"/>
        <v>0.3195036835982939</v>
      </c>
      <c r="AP64" s="155">
        <f t="shared" si="14"/>
        <v>0.48470588235294115</v>
      </c>
      <c r="AQ64" s="149">
        <f t="shared" si="15"/>
        <v>80085.91019417475</v>
      </c>
      <c r="AR64" s="394"/>
      <c r="AS64" s="252" t="s">
        <v>142</v>
      </c>
      <c r="AT64" s="145">
        <v>738</v>
      </c>
      <c r="AU64" s="154">
        <v>323</v>
      </c>
      <c r="AV64" s="154">
        <v>26203070</v>
      </c>
      <c r="AW64" s="155">
        <f t="shared" si="64"/>
        <v>0.28383128295254834</v>
      </c>
      <c r="AX64" s="155">
        <f t="shared" si="17"/>
        <v>0.43766937669376693</v>
      </c>
      <c r="AY64" s="154">
        <f t="shared" si="18"/>
        <v>81124.05572755418</v>
      </c>
      <c r="AZ64" s="394"/>
      <c r="BA64" s="252" t="s">
        <v>142</v>
      </c>
      <c r="BB64" s="145">
        <v>223</v>
      </c>
      <c r="BC64" s="154">
        <v>87</v>
      </c>
      <c r="BD64" s="154">
        <v>7132470</v>
      </c>
      <c r="BE64" s="155">
        <f t="shared" si="65"/>
        <v>0.21014492753623187</v>
      </c>
      <c r="BF64" s="155">
        <f t="shared" si="20"/>
        <v>0.39013452914798208</v>
      </c>
      <c r="BG64" s="181">
        <f t="shared" si="21"/>
        <v>81982.413793103449</v>
      </c>
      <c r="BH64" s="394"/>
      <c r="BI64" s="252" t="s">
        <v>142</v>
      </c>
      <c r="BJ64" s="145">
        <f t="shared" si="22"/>
        <v>7826</v>
      </c>
      <c r="BK64" s="154">
        <f t="shared" si="0"/>
        <v>4146</v>
      </c>
      <c r="BL64" s="154">
        <f t="shared" si="1"/>
        <v>318365900</v>
      </c>
      <c r="BM64" s="155">
        <f t="shared" si="66"/>
        <v>0.34202276852004621</v>
      </c>
      <c r="BN64" s="155">
        <f t="shared" si="25"/>
        <v>0.52977255302836701</v>
      </c>
      <c r="BO64" s="154">
        <f t="shared" si="26"/>
        <v>76788.68789194405</v>
      </c>
      <c r="BP64" s="218"/>
      <c r="BR64" s="230" t="s">
        <v>50</v>
      </c>
      <c r="BS64" s="122">
        <v>32</v>
      </c>
      <c r="BT64" s="122">
        <v>73</v>
      </c>
      <c r="BU64" s="122">
        <v>3133</v>
      </c>
      <c r="BV64" s="122">
        <v>2698</v>
      </c>
      <c r="BW64" s="122">
        <v>1752</v>
      </c>
      <c r="BX64" s="122">
        <v>907</v>
      </c>
      <c r="BY64" s="122">
        <v>303</v>
      </c>
      <c r="BZ64" s="122">
        <f>市区町村別_歯科医療費!D62</f>
        <v>8898</v>
      </c>
    </row>
    <row r="65" spans="2:78" s="87" customFormat="1">
      <c r="B65" s="390"/>
      <c r="C65" s="390"/>
      <c r="D65" s="394"/>
      <c r="E65" s="252" t="s">
        <v>151</v>
      </c>
      <c r="F65" s="145">
        <v>9</v>
      </c>
      <c r="G65" s="154">
        <v>6</v>
      </c>
      <c r="H65" s="154">
        <v>632470</v>
      </c>
      <c r="I65" s="155">
        <f t="shared" si="59"/>
        <v>0.16216216216216217</v>
      </c>
      <c r="J65" s="155">
        <f t="shared" si="3"/>
        <v>0.66666666666666663</v>
      </c>
      <c r="K65" s="181">
        <f t="shared" si="4"/>
        <v>105411.66666666667</v>
      </c>
      <c r="L65" s="394"/>
      <c r="M65" s="252" t="s">
        <v>151</v>
      </c>
      <c r="N65" s="145">
        <v>52</v>
      </c>
      <c r="O65" s="154">
        <v>29</v>
      </c>
      <c r="P65" s="154">
        <v>2757380</v>
      </c>
      <c r="Q65" s="155">
        <f t="shared" si="60"/>
        <v>0.2196969696969697</v>
      </c>
      <c r="R65" s="155">
        <f t="shared" si="5"/>
        <v>0.55769230769230771</v>
      </c>
      <c r="S65" s="149">
        <f t="shared" si="6"/>
        <v>95082.068965517246</v>
      </c>
      <c r="T65" s="394"/>
      <c r="U65" s="252" t="s">
        <v>151</v>
      </c>
      <c r="V65" s="145">
        <v>864</v>
      </c>
      <c r="W65" s="154">
        <v>521</v>
      </c>
      <c r="X65" s="154">
        <v>38854350</v>
      </c>
      <c r="Y65" s="155">
        <f t="shared" si="61"/>
        <v>0.12509003601440577</v>
      </c>
      <c r="Z65" s="155">
        <f t="shared" si="8"/>
        <v>0.6030092592592593</v>
      </c>
      <c r="AA65" s="154">
        <f t="shared" si="9"/>
        <v>74576.487523992328</v>
      </c>
      <c r="AB65" s="394"/>
      <c r="AC65" s="252" t="s">
        <v>151</v>
      </c>
      <c r="AD65" s="145">
        <v>915</v>
      </c>
      <c r="AE65" s="154">
        <v>546</v>
      </c>
      <c r="AF65" s="154">
        <v>41966080</v>
      </c>
      <c r="AG65" s="155">
        <f t="shared" si="62"/>
        <v>0.14930270713699753</v>
      </c>
      <c r="AH65" s="155">
        <f t="shared" si="11"/>
        <v>0.59672131147540985</v>
      </c>
      <c r="AI65" s="149">
        <f t="shared" si="12"/>
        <v>76860.952380952382</v>
      </c>
      <c r="AJ65" s="394"/>
      <c r="AK65" s="252" t="s">
        <v>151</v>
      </c>
      <c r="AL65" s="145">
        <v>689</v>
      </c>
      <c r="AM65" s="154">
        <v>353</v>
      </c>
      <c r="AN65" s="154">
        <v>27778020</v>
      </c>
      <c r="AO65" s="155">
        <f t="shared" si="63"/>
        <v>0.13687475765800697</v>
      </c>
      <c r="AP65" s="155">
        <f t="shared" si="14"/>
        <v>0.51233671988388974</v>
      </c>
      <c r="AQ65" s="149">
        <f t="shared" si="15"/>
        <v>78691.274787535411</v>
      </c>
      <c r="AR65" s="394"/>
      <c r="AS65" s="252" t="s">
        <v>151</v>
      </c>
      <c r="AT65" s="145">
        <v>293</v>
      </c>
      <c r="AU65" s="154">
        <v>124</v>
      </c>
      <c r="AV65" s="154">
        <v>9539440</v>
      </c>
      <c r="AW65" s="155">
        <f t="shared" si="64"/>
        <v>0.10896309314586995</v>
      </c>
      <c r="AX65" s="155">
        <f t="shared" si="17"/>
        <v>0.42320819112627989</v>
      </c>
      <c r="AY65" s="154">
        <f t="shared" si="18"/>
        <v>76930.967741935485</v>
      </c>
      <c r="AZ65" s="394"/>
      <c r="BA65" s="252" t="s">
        <v>151</v>
      </c>
      <c r="BB65" s="145">
        <v>86</v>
      </c>
      <c r="BC65" s="154">
        <v>29</v>
      </c>
      <c r="BD65" s="154">
        <v>1610070</v>
      </c>
      <c r="BE65" s="155">
        <f t="shared" si="65"/>
        <v>7.0048309178743967E-2</v>
      </c>
      <c r="BF65" s="155">
        <f t="shared" si="20"/>
        <v>0.33720930232558138</v>
      </c>
      <c r="BG65" s="181">
        <f t="shared" si="21"/>
        <v>55519.65517241379</v>
      </c>
      <c r="BH65" s="394"/>
      <c r="BI65" s="252" t="s">
        <v>151</v>
      </c>
      <c r="BJ65" s="145">
        <f t="shared" si="22"/>
        <v>2908</v>
      </c>
      <c r="BK65" s="154">
        <f t="shared" si="0"/>
        <v>1608</v>
      </c>
      <c r="BL65" s="154">
        <f t="shared" si="1"/>
        <v>123137810</v>
      </c>
      <c r="BM65" s="155">
        <f t="shared" si="66"/>
        <v>0.13265137766045207</v>
      </c>
      <c r="BN65" s="155">
        <f t="shared" si="25"/>
        <v>0.55295735900962861</v>
      </c>
      <c r="BO65" s="154">
        <f t="shared" si="26"/>
        <v>76578.240049751243</v>
      </c>
      <c r="BP65" s="218"/>
      <c r="BR65" s="230" t="s">
        <v>30</v>
      </c>
      <c r="BS65" s="122">
        <v>17</v>
      </c>
      <c r="BT65" s="122">
        <v>42</v>
      </c>
      <c r="BU65" s="122">
        <v>3754</v>
      </c>
      <c r="BV65" s="122">
        <v>3139</v>
      </c>
      <c r="BW65" s="122">
        <v>2032</v>
      </c>
      <c r="BX65" s="122">
        <v>1016</v>
      </c>
      <c r="BY65" s="122">
        <v>383</v>
      </c>
      <c r="BZ65" s="122">
        <f>市区町村別_歯科医療費!D63</f>
        <v>10383</v>
      </c>
    </row>
    <row r="66" spans="2:78" s="87" customFormat="1">
      <c r="B66" s="390"/>
      <c r="C66" s="390"/>
      <c r="D66" s="394"/>
      <c r="E66" s="252" t="s">
        <v>170</v>
      </c>
      <c r="F66" s="145">
        <v>12</v>
      </c>
      <c r="G66" s="154">
        <v>9</v>
      </c>
      <c r="H66" s="154">
        <v>1167120</v>
      </c>
      <c r="I66" s="155">
        <f t="shared" si="59"/>
        <v>0.24324324324324326</v>
      </c>
      <c r="J66" s="155">
        <f t="shared" si="3"/>
        <v>0.75</v>
      </c>
      <c r="K66" s="181">
        <f t="shared" si="4"/>
        <v>129680</v>
      </c>
      <c r="L66" s="394"/>
      <c r="M66" s="252" t="s">
        <v>170</v>
      </c>
      <c r="N66" s="145">
        <v>52</v>
      </c>
      <c r="O66" s="154">
        <v>35</v>
      </c>
      <c r="P66" s="154">
        <v>3545540</v>
      </c>
      <c r="Q66" s="155">
        <f t="shared" si="60"/>
        <v>0.26515151515151514</v>
      </c>
      <c r="R66" s="155">
        <f t="shared" si="5"/>
        <v>0.67307692307692313</v>
      </c>
      <c r="S66" s="149">
        <f t="shared" si="6"/>
        <v>101301.14285714286</v>
      </c>
      <c r="T66" s="394"/>
      <c r="U66" s="252" t="s">
        <v>170</v>
      </c>
      <c r="V66" s="145">
        <v>1026</v>
      </c>
      <c r="W66" s="154">
        <v>626</v>
      </c>
      <c r="X66" s="154">
        <v>48870190</v>
      </c>
      <c r="Y66" s="155">
        <f t="shared" si="61"/>
        <v>0.15030012004801921</v>
      </c>
      <c r="Z66" s="155">
        <f t="shared" si="8"/>
        <v>0.61013645224171542</v>
      </c>
      <c r="AA66" s="154">
        <f t="shared" si="9"/>
        <v>78067.396166134189</v>
      </c>
      <c r="AB66" s="394"/>
      <c r="AC66" s="252" t="s">
        <v>170</v>
      </c>
      <c r="AD66" s="145">
        <v>1122</v>
      </c>
      <c r="AE66" s="154">
        <v>637</v>
      </c>
      <c r="AF66" s="154">
        <v>51857380</v>
      </c>
      <c r="AG66" s="155">
        <f t="shared" si="62"/>
        <v>0.17418649165983047</v>
      </c>
      <c r="AH66" s="155">
        <f t="shared" si="11"/>
        <v>0.56773618538324422</v>
      </c>
      <c r="AI66" s="149">
        <f t="shared" si="12"/>
        <v>81408.759811616954</v>
      </c>
      <c r="AJ66" s="394"/>
      <c r="AK66" s="252" t="s">
        <v>170</v>
      </c>
      <c r="AL66" s="145">
        <v>802</v>
      </c>
      <c r="AM66" s="154">
        <v>405</v>
      </c>
      <c r="AN66" s="154">
        <v>35127460</v>
      </c>
      <c r="AO66" s="155">
        <f t="shared" si="63"/>
        <v>0.15703761147731679</v>
      </c>
      <c r="AP66" s="155">
        <f t="shared" si="14"/>
        <v>0.50498753117206985</v>
      </c>
      <c r="AQ66" s="149">
        <f t="shared" si="15"/>
        <v>86734.469135802472</v>
      </c>
      <c r="AR66" s="394"/>
      <c r="AS66" s="252" t="s">
        <v>170</v>
      </c>
      <c r="AT66" s="145">
        <v>346</v>
      </c>
      <c r="AU66" s="154">
        <v>153</v>
      </c>
      <c r="AV66" s="154">
        <v>13415740</v>
      </c>
      <c r="AW66" s="155">
        <f t="shared" si="64"/>
        <v>0.13444639718804921</v>
      </c>
      <c r="AX66" s="155">
        <f t="shared" si="17"/>
        <v>0.44219653179190749</v>
      </c>
      <c r="AY66" s="154">
        <f t="shared" si="18"/>
        <v>87684.575163398695</v>
      </c>
      <c r="AZ66" s="394"/>
      <c r="BA66" s="252" t="s">
        <v>170</v>
      </c>
      <c r="BB66" s="145">
        <v>116</v>
      </c>
      <c r="BC66" s="154">
        <v>40</v>
      </c>
      <c r="BD66" s="154">
        <v>3405290</v>
      </c>
      <c r="BE66" s="155">
        <f t="shared" si="65"/>
        <v>9.6618357487922704E-2</v>
      </c>
      <c r="BF66" s="155">
        <f t="shared" si="20"/>
        <v>0.34482758620689657</v>
      </c>
      <c r="BG66" s="181">
        <f t="shared" si="21"/>
        <v>85132.25</v>
      </c>
      <c r="BH66" s="394"/>
      <c r="BI66" s="252" t="s">
        <v>170</v>
      </c>
      <c r="BJ66" s="145">
        <f t="shared" si="22"/>
        <v>3476</v>
      </c>
      <c r="BK66" s="154">
        <f t="shared" si="0"/>
        <v>1905</v>
      </c>
      <c r="BL66" s="154">
        <f t="shared" si="1"/>
        <v>157388720</v>
      </c>
      <c r="BM66" s="155">
        <f t="shared" si="66"/>
        <v>0.15715228510146839</v>
      </c>
      <c r="BN66" s="155">
        <f t="shared" si="25"/>
        <v>0.54804372842347526</v>
      </c>
      <c r="BO66" s="154">
        <f t="shared" si="26"/>
        <v>82618.750656167977</v>
      </c>
      <c r="BP66" s="218"/>
      <c r="BR66" s="230" t="s">
        <v>24</v>
      </c>
      <c r="BS66" s="122">
        <v>49</v>
      </c>
      <c r="BT66" s="122">
        <v>155</v>
      </c>
      <c r="BU66" s="122">
        <v>28389</v>
      </c>
      <c r="BV66" s="122">
        <v>23146</v>
      </c>
      <c r="BW66" s="122">
        <v>14361</v>
      </c>
      <c r="BX66" s="122">
        <v>5993</v>
      </c>
      <c r="BY66" s="122">
        <v>2173</v>
      </c>
      <c r="BZ66" s="122">
        <f>市区町村別_歯科医療費!D64</f>
        <v>74266</v>
      </c>
    </row>
    <row r="67" spans="2:78" s="87" customFormat="1">
      <c r="B67" s="390"/>
      <c r="C67" s="390"/>
      <c r="D67" s="394"/>
      <c r="E67" s="252" t="s">
        <v>171</v>
      </c>
      <c r="F67" s="145">
        <v>7</v>
      </c>
      <c r="G67" s="154">
        <v>3</v>
      </c>
      <c r="H67" s="154">
        <v>110820</v>
      </c>
      <c r="I67" s="155">
        <f t="shared" si="59"/>
        <v>8.1081081081081086E-2</v>
      </c>
      <c r="J67" s="155">
        <f t="shared" si="3"/>
        <v>0.42857142857142855</v>
      </c>
      <c r="K67" s="181">
        <f t="shared" si="4"/>
        <v>36940</v>
      </c>
      <c r="L67" s="394"/>
      <c r="M67" s="252" t="s">
        <v>171</v>
      </c>
      <c r="N67" s="145">
        <v>35</v>
      </c>
      <c r="O67" s="154">
        <v>24</v>
      </c>
      <c r="P67" s="154">
        <v>2587450</v>
      </c>
      <c r="Q67" s="155">
        <f t="shared" si="60"/>
        <v>0.18181818181818182</v>
      </c>
      <c r="R67" s="155">
        <f t="shared" si="5"/>
        <v>0.68571428571428572</v>
      </c>
      <c r="S67" s="149">
        <f t="shared" si="6"/>
        <v>107810.41666666667</v>
      </c>
      <c r="T67" s="394"/>
      <c r="U67" s="252" t="s">
        <v>171</v>
      </c>
      <c r="V67" s="145">
        <v>439</v>
      </c>
      <c r="W67" s="154">
        <v>258</v>
      </c>
      <c r="X67" s="154">
        <v>19505060</v>
      </c>
      <c r="Y67" s="155">
        <f t="shared" si="61"/>
        <v>6.1944777911164463E-2</v>
      </c>
      <c r="Z67" s="155">
        <f t="shared" si="8"/>
        <v>0.58769931662870156</v>
      </c>
      <c r="AA67" s="154">
        <f t="shared" si="9"/>
        <v>75601.007751937985</v>
      </c>
      <c r="AB67" s="394"/>
      <c r="AC67" s="252" t="s">
        <v>171</v>
      </c>
      <c r="AD67" s="145">
        <v>484</v>
      </c>
      <c r="AE67" s="154">
        <v>284</v>
      </c>
      <c r="AF67" s="154">
        <v>22389630</v>
      </c>
      <c r="AG67" s="155">
        <f t="shared" si="62"/>
        <v>7.7659283565764292E-2</v>
      </c>
      <c r="AH67" s="155">
        <f t="shared" si="11"/>
        <v>0.58677685950413228</v>
      </c>
      <c r="AI67" s="149">
        <f t="shared" si="12"/>
        <v>78836.725352112669</v>
      </c>
      <c r="AJ67" s="394"/>
      <c r="AK67" s="252" t="s">
        <v>171</v>
      </c>
      <c r="AL67" s="145">
        <v>292</v>
      </c>
      <c r="AM67" s="154">
        <v>144</v>
      </c>
      <c r="AN67" s="154">
        <v>11244400</v>
      </c>
      <c r="AO67" s="155">
        <f t="shared" si="63"/>
        <v>5.5835595191934859E-2</v>
      </c>
      <c r="AP67" s="155">
        <f t="shared" si="14"/>
        <v>0.49315068493150682</v>
      </c>
      <c r="AQ67" s="149">
        <f t="shared" si="15"/>
        <v>78086.111111111109</v>
      </c>
      <c r="AR67" s="394"/>
      <c r="AS67" s="252" t="s">
        <v>171</v>
      </c>
      <c r="AT67" s="145">
        <v>107</v>
      </c>
      <c r="AU67" s="154">
        <v>42</v>
      </c>
      <c r="AV67" s="154">
        <v>3761070</v>
      </c>
      <c r="AW67" s="155">
        <f t="shared" si="64"/>
        <v>3.6906854130052721E-2</v>
      </c>
      <c r="AX67" s="155">
        <f t="shared" si="17"/>
        <v>0.3925233644859813</v>
      </c>
      <c r="AY67" s="154">
        <f t="shared" si="18"/>
        <v>89549.28571428571</v>
      </c>
      <c r="AZ67" s="394"/>
      <c r="BA67" s="252" t="s">
        <v>171</v>
      </c>
      <c r="BB67" s="145">
        <v>31</v>
      </c>
      <c r="BC67" s="154">
        <v>13</v>
      </c>
      <c r="BD67" s="154">
        <v>1507810</v>
      </c>
      <c r="BE67" s="155">
        <f t="shared" si="65"/>
        <v>3.140096618357488E-2</v>
      </c>
      <c r="BF67" s="155">
        <f t="shared" si="20"/>
        <v>0.41935483870967744</v>
      </c>
      <c r="BG67" s="181">
        <f t="shared" si="21"/>
        <v>115985.38461538461</v>
      </c>
      <c r="BH67" s="394"/>
      <c r="BI67" s="252" t="s">
        <v>171</v>
      </c>
      <c r="BJ67" s="145">
        <f t="shared" si="22"/>
        <v>1395</v>
      </c>
      <c r="BK67" s="154">
        <f t="shared" si="0"/>
        <v>768</v>
      </c>
      <c r="BL67" s="154">
        <f t="shared" si="1"/>
        <v>61106240</v>
      </c>
      <c r="BM67" s="155">
        <f t="shared" si="66"/>
        <v>6.3355881867678598E-2</v>
      </c>
      <c r="BN67" s="155">
        <f t="shared" si="25"/>
        <v>0.55053763440860215</v>
      </c>
      <c r="BO67" s="154">
        <f t="shared" si="26"/>
        <v>79565.416666666672</v>
      </c>
      <c r="BP67" s="218"/>
      <c r="BR67" s="230" t="s">
        <v>51</v>
      </c>
      <c r="BS67" s="122">
        <v>31</v>
      </c>
      <c r="BT67" s="122">
        <v>71</v>
      </c>
      <c r="BU67" s="122">
        <v>3805</v>
      </c>
      <c r="BV67" s="122">
        <v>2885</v>
      </c>
      <c r="BW67" s="122">
        <v>1781</v>
      </c>
      <c r="BX67" s="122">
        <v>820</v>
      </c>
      <c r="BY67" s="122">
        <v>265</v>
      </c>
      <c r="BZ67" s="122">
        <f>市区町村別_歯科医療費!D65</f>
        <v>9658</v>
      </c>
    </row>
    <row r="68" spans="2:78" s="87" customFormat="1">
      <c r="B68" s="390"/>
      <c r="C68" s="390"/>
      <c r="D68" s="394"/>
      <c r="E68" s="252" t="s">
        <v>172</v>
      </c>
      <c r="F68" s="145">
        <v>7</v>
      </c>
      <c r="G68" s="154">
        <v>4</v>
      </c>
      <c r="H68" s="154">
        <v>302440</v>
      </c>
      <c r="I68" s="155">
        <f t="shared" si="59"/>
        <v>0.10810810810810811</v>
      </c>
      <c r="J68" s="155">
        <f t="shared" si="3"/>
        <v>0.5714285714285714</v>
      </c>
      <c r="K68" s="181">
        <f t="shared" si="4"/>
        <v>75610</v>
      </c>
      <c r="L68" s="394"/>
      <c r="M68" s="252" t="s">
        <v>172</v>
      </c>
      <c r="N68" s="145">
        <v>34</v>
      </c>
      <c r="O68" s="154">
        <v>19</v>
      </c>
      <c r="P68" s="154">
        <v>2090910</v>
      </c>
      <c r="Q68" s="155">
        <f t="shared" si="60"/>
        <v>0.14393939393939395</v>
      </c>
      <c r="R68" s="155">
        <f t="shared" si="5"/>
        <v>0.55882352941176472</v>
      </c>
      <c r="S68" s="149">
        <f t="shared" si="6"/>
        <v>110047.89473684211</v>
      </c>
      <c r="T68" s="394"/>
      <c r="U68" s="252" t="s">
        <v>172</v>
      </c>
      <c r="V68" s="145">
        <v>251</v>
      </c>
      <c r="W68" s="154">
        <v>128</v>
      </c>
      <c r="X68" s="154">
        <v>10522590</v>
      </c>
      <c r="Y68" s="155">
        <f t="shared" si="61"/>
        <v>3.0732292917166868E-2</v>
      </c>
      <c r="Z68" s="155">
        <f t="shared" si="8"/>
        <v>0.50996015936254979</v>
      </c>
      <c r="AA68" s="154">
        <f t="shared" si="9"/>
        <v>82207.734375</v>
      </c>
      <c r="AB68" s="394"/>
      <c r="AC68" s="252" t="s">
        <v>172</v>
      </c>
      <c r="AD68" s="145">
        <v>312</v>
      </c>
      <c r="AE68" s="154">
        <v>169</v>
      </c>
      <c r="AF68" s="154">
        <v>12251190</v>
      </c>
      <c r="AG68" s="155">
        <f t="shared" si="62"/>
        <v>4.6212742685261141E-2</v>
      </c>
      <c r="AH68" s="155">
        <f t="shared" si="11"/>
        <v>0.54166666666666663</v>
      </c>
      <c r="AI68" s="149">
        <f t="shared" si="12"/>
        <v>72492.248520710054</v>
      </c>
      <c r="AJ68" s="394"/>
      <c r="AK68" s="252" t="s">
        <v>172</v>
      </c>
      <c r="AL68" s="145">
        <v>290</v>
      </c>
      <c r="AM68" s="154">
        <v>131</v>
      </c>
      <c r="AN68" s="154">
        <v>9351660</v>
      </c>
      <c r="AO68" s="155">
        <f t="shared" si="63"/>
        <v>5.0794881737107403E-2</v>
      </c>
      <c r="AP68" s="155">
        <f t="shared" si="14"/>
        <v>0.4517241379310345</v>
      </c>
      <c r="AQ68" s="149">
        <f t="shared" si="15"/>
        <v>71386.717557251905</v>
      </c>
      <c r="AR68" s="394"/>
      <c r="AS68" s="252" t="s">
        <v>172</v>
      </c>
      <c r="AT68" s="145">
        <v>141</v>
      </c>
      <c r="AU68" s="154">
        <v>64</v>
      </c>
      <c r="AV68" s="154">
        <v>4643000</v>
      </c>
      <c r="AW68" s="155">
        <f t="shared" si="64"/>
        <v>5.6239015817223195E-2</v>
      </c>
      <c r="AX68" s="155">
        <f t="shared" si="17"/>
        <v>0.45390070921985815</v>
      </c>
      <c r="AY68" s="154">
        <f t="shared" si="18"/>
        <v>72546.875</v>
      </c>
      <c r="AZ68" s="394"/>
      <c r="BA68" s="252" t="s">
        <v>172</v>
      </c>
      <c r="BB68" s="145">
        <v>55</v>
      </c>
      <c r="BC68" s="154">
        <v>18</v>
      </c>
      <c r="BD68" s="154">
        <v>2254190</v>
      </c>
      <c r="BE68" s="155">
        <f t="shared" si="65"/>
        <v>4.3478260869565216E-2</v>
      </c>
      <c r="BF68" s="155">
        <f t="shared" si="20"/>
        <v>0.32727272727272727</v>
      </c>
      <c r="BG68" s="181">
        <f t="shared" si="21"/>
        <v>125232.77777777778</v>
      </c>
      <c r="BH68" s="394"/>
      <c r="BI68" s="252" t="s">
        <v>172</v>
      </c>
      <c r="BJ68" s="145">
        <f t="shared" si="22"/>
        <v>1090</v>
      </c>
      <c r="BK68" s="154">
        <f t="shared" si="0"/>
        <v>533</v>
      </c>
      <c r="BL68" s="154">
        <f t="shared" si="1"/>
        <v>41415980</v>
      </c>
      <c r="BM68" s="155">
        <f t="shared" si="66"/>
        <v>4.3969641973271738E-2</v>
      </c>
      <c r="BN68" s="155">
        <f t="shared" si="25"/>
        <v>0.48899082568807339</v>
      </c>
      <c r="BO68" s="154">
        <f t="shared" si="26"/>
        <v>77703.52720450281</v>
      </c>
      <c r="BP68" s="218"/>
      <c r="BR68" s="230" t="s">
        <v>19</v>
      </c>
      <c r="BS68" s="122">
        <v>1</v>
      </c>
      <c r="BT68" s="122">
        <v>18</v>
      </c>
      <c r="BU68" s="122">
        <v>3493</v>
      </c>
      <c r="BV68" s="122">
        <v>2594</v>
      </c>
      <c r="BW68" s="122">
        <v>1447</v>
      </c>
      <c r="BX68" s="122">
        <v>627</v>
      </c>
      <c r="BY68" s="122">
        <v>221</v>
      </c>
      <c r="BZ68" s="122">
        <f>市区町村別_歯科医療費!D66</f>
        <v>8401</v>
      </c>
    </row>
    <row r="69" spans="2:78" s="87" customFormat="1">
      <c r="B69" s="390"/>
      <c r="C69" s="390"/>
      <c r="D69" s="394"/>
      <c r="E69" s="252" t="s">
        <v>173</v>
      </c>
      <c r="F69" s="145">
        <v>1</v>
      </c>
      <c r="G69" s="154">
        <v>1</v>
      </c>
      <c r="H69" s="154">
        <v>28280</v>
      </c>
      <c r="I69" s="155">
        <f t="shared" si="59"/>
        <v>2.7027027027027029E-2</v>
      </c>
      <c r="J69" s="155">
        <f t="shared" si="3"/>
        <v>1</v>
      </c>
      <c r="K69" s="181">
        <f t="shared" si="4"/>
        <v>28280</v>
      </c>
      <c r="L69" s="394"/>
      <c r="M69" s="252" t="s">
        <v>173</v>
      </c>
      <c r="N69" s="145">
        <v>11</v>
      </c>
      <c r="O69" s="154">
        <v>6</v>
      </c>
      <c r="P69" s="154">
        <v>721670</v>
      </c>
      <c r="Q69" s="155">
        <f t="shared" si="60"/>
        <v>4.5454545454545456E-2</v>
      </c>
      <c r="R69" s="155">
        <f t="shared" si="5"/>
        <v>0.54545454545454541</v>
      </c>
      <c r="S69" s="149">
        <f t="shared" si="6"/>
        <v>120278.33333333333</v>
      </c>
      <c r="T69" s="394"/>
      <c r="U69" s="252" t="s">
        <v>173</v>
      </c>
      <c r="V69" s="145">
        <v>243</v>
      </c>
      <c r="W69" s="154">
        <v>155</v>
      </c>
      <c r="X69" s="154">
        <v>13783480</v>
      </c>
      <c r="Y69" s="155">
        <f t="shared" si="61"/>
        <v>3.721488595438175E-2</v>
      </c>
      <c r="Z69" s="155">
        <f t="shared" si="8"/>
        <v>0.63786008230452673</v>
      </c>
      <c r="AA69" s="154">
        <f t="shared" si="9"/>
        <v>88925.677419354834</v>
      </c>
      <c r="AB69" s="394"/>
      <c r="AC69" s="252" t="s">
        <v>173</v>
      </c>
      <c r="AD69" s="145">
        <v>251</v>
      </c>
      <c r="AE69" s="154">
        <v>146</v>
      </c>
      <c r="AF69" s="154">
        <v>12340140</v>
      </c>
      <c r="AG69" s="155">
        <f t="shared" si="62"/>
        <v>3.9923434509160513E-2</v>
      </c>
      <c r="AH69" s="155">
        <f t="shared" si="11"/>
        <v>0.58167330677290841</v>
      </c>
      <c r="AI69" s="149">
        <f t="shared" si="12"/>
        <v>84521.506849315076</v>
      </c>
      <c r="AJ69" s="394"/>
      <c r="AK69" s="252" t="s">
        <v>173</v>
      </c>
      <c r="AL69" s="145">
        <v>204</v>
      </c>
      <c r="AM69" s="154">
        <v>119</v>
      </c>
      <c r="AN69" s="154">
        <v>11137510</v>
      </c>
      <c r="AO69" s="155">
        <f t="shared" si="63"/>
        <v>4.6141915471112835E-2</v>
      </c>
      <c r="AP69" s="155">
        <f t="shared" si="14"/>
        <v>0.58333333333333337</v>
      </c>
      <c r="AQ69" s="149">
        <f t="shared" si="15"/>
        <v>93592.521008403361</v>
      </c>
      <c r="AR69" s="394"/>
      <c r="AS69" s="252" t="s">
        <v>173</v>
      </c>
      <c r="AT69" s="145">
        <v>86</v>
      </c>
      <c r="AU69" s="154">
        <v>47</v>
      </c>
      <c r="AV69" s="154">
        <v>4535090</v>
      </c>
      <c r="AW69" s="155">
        <f t="shared" si="64"/>
        <v>4.1300527240773287E-2</v>
      </c>
      <c r="AX69" s="155">
        <f t="shared" si="17"/>
        <v>0.54651162790697672</v>
      </c>
      <c r="AY69" s="154">
        <f t="shared" si="18"/>
        <v>96491.276595744683</v>
      </c>
      <c r="AZ69" s="394"/>
      <c r="BA69" s="252" t="s">
        <v>173</v>
      </c>
      <c r="BB69" s="145">
        <v>30</v>
      </c>
      <c r="BC69" s="154">
        <v>15</v>
      </c>
      <c r="BD69" s="154">
        <v>1262680</v>
      </c>
      <c r="BE69" s="155">
        <f t="shared" si="65"/>
        <v>3.6231884057971016E-2</v>
      </c>
      <c r="BF69" s="155">
        <f t="shared" si="20"/>
        <v>0.5</v>
      </c>
      <c r="BG69" s="181">
        <f t="shared" si="21"/>
        <v>84178.666666666672</v>
      </c>
      <c r="BH69" s="394"/>
      <c r="BI69" s="252" t="s">
        <v>173</v>
      </c>
      <c r="BJ69" s="145">
        <f t="shared" si="22"/>
        <v>826</v>
      </c>
      <c r="BK69" s="154">
        <f t="shared" si="0"/>
        <v>489</v>
      </c>
      <c r="BL69" s="154">
        <f t="shared" si="1"/>
        <v>43808850</v>
      </c>
      <c r="BM69" s="155">
        <f t="shared" si="66"/>
        <v>4.0339877907935986E-2</v>
      </c>
      <c r="BN69" s="155">
        <f t="shared" si="25"/>
        <v>0.59200968523002417</v>
      </c>
      <c r="BO69" s="154">
        <f t="shared" si="26"/>
        <v>89588.650306748459</v>
      </c>
      <c r="BP69" s="218"/>
      <c r="BR69" s="230" t="s">
        <v>20</v>
      </c>
      <c r="BS69" s="122">
        <v>22</v>
      </c>
      <c r="BT69" s="122">
        <v>54</v>
      </c>
      <c r="BU69" s="122">
        <v>5025</v>
      </c>
      <c r="BV69" s="122">
        <v>3923</v>
      </c>
      <c r="BW69" s="122">
        <v>2076</v>
      </c>
      <c r="BX69" s="122">
        <v>926</v>
      </c>
      <c r="BY69" s="122">
        <v>366</v>
      </c>
      <c r="BZ69" s="122">
        <f>市区町村別_歯科医療費!D67</f>
        <v>12392</v>
      </c>
    </row>
    <row r="70" spans="2:78" s="87" customFormat="1">
      <c r="B70" s="390"/>
      <c r="C70" s="390"/>
      <c r="D70" s="394"/>
      <c r="E70" s="252" t="s">
        <v>174</v>
      </c>
      <c r="F70" s="145">
        <v>14</v>
      </c>
      <c r="G70" s="154">
        <v>9</v>
      </c>
      <c r="H70" s="154">
        <v>823620</v>
      </c>
      <c r="I70" s="155">
        <f t="shared" si="59"/>
        <v>0.24324324324324326</v>
      </c>
      <c r="J70" s="155">
        <f t="shared" si="3"/>
        <v>0.6428571428571429</v>
      </c>
      <c r="K70" s="181">
        <f t="shared" si="4"/>
        <v>91513.333333333328</v>
      </c>
      <c r="L70" s="394"/>
      <c r="M70" s="252" t="s">
        <v>174</v>
      </c>
      <c r="N70" s="145">
        <v>60</v>
      </c>
      <c r="O70" s="154">
        <v>35</v>
      </c>
      <c r="P70" s="154">
        <v>3479520</v>
      </c>
      <c r="Q70" s="155">
        <f t="shared" si="60"/>
        <v>0.26515151515151514</v>
      </c>
      <c r="R70" s="155">
        <f t="shared" si="5"/>
        <v>0.58333333333333337</v>
      </c>
      <c r="S70" s="149">
        <f t="shared" si="6"/>
        <v>99414.857142857145</v>
      </c>
      <c r="T70" s="394"/>
      <c r="U70" s="252" t="s">
        <v>174</v>
      </c>
      <c r="V70" s="145">
        <v>1583</v>
      </c>
      <c r="W70" s="154">
        <v>981</v>
      </c>
      <c r="X70" s="154">
        <v>69984340</v>
      </c>
      <c r="Y70" s="155">
        <f t="shared" si="61"/>
        <v>0.2355342136854742</v>
      </c>
      <c r="Z70" s="155">
        <f t="shared" si="8"/>
        <v>0.61970941250789635</v>
      </c>
      <c r="AA70" s="154">
        <f t="shared" si="9"/>
        <v>71339.796126401634</v>
      </c>
      <c r="AB70" s="394"/>
      <c r="AC70" s="252" t="s">
        <v>174</v>
      </c>
      <c r="AD70" s="145">
        <v>1438</v>
      </c>
      <c r="AE70" s="154">
        <v>868</v>
      </c>
      <c r="AF70" s="154">
        <v>68491220</v>
      </c>
      <c r="AG70" s="155">
        <f t="shared" si="62"/>
        <v>0.23735302160240634</v>
      </c>
      <c r="AH70" s="155">
        <f t="shared" si="11"/>
        <v>0.60361613351877608</v>
      </c>
      <c r="AI70" s="149">
        <f t="shared" si="12"/>
        <v>78906.93548387097</v>
      </c>
      <c r="AJ70" s="394"/>
      <c r="AK70" s="252" t="s">
        <v>174</v>
      </c>
      <c r="AL70" s="145">
        <v>980</v>
      </c>
      <c r="AM70" s="154">
        <v>520</v>
      </c>
      <c r="AN70" s="154">
        <v>38568530</v>
      </c>
      <c r="AO70" s="155">
        <f t="shared" si="63"/>
        <v>0.20162853819309809</v>
      </c>
      <c r="AP70" s="155">
        <f t="shared" si="14"/>
        <v>0.53061224489795922</v>
      </c>
      <c r="AQ70" s="149">
        <f t="shared" si="15"/>
        <v>74170.25</v>
      </c>
      <c r="AR70" s="394"/>
      <c r="AS70" s="252" t="s">
        <v>174</v>
      </c>
      <c r="AT70" s="145">
        <v>336</v>
      </c>
      <c r="AU70" s="154">
        <v>158</v>
      </c>
      <c r="AV70" s="154">
        <v>13154740</v>
      </c>
      <c r="AW70" s="155">
        <f t="shared" si="64"/>
        <v>0.13884007029876977</v>
      </c>
      <c r="AX70" s="155">
        <f t="shared" si="17"/>
        <v>0.47023809523809523</v>
      </c>
      <c r="AY70" s="154">
        <f t="shared" si="18"/>
        <v>83257.848101265816</v>
      </c>
      <c r="AZ70" s="394"/>
      <c r="BA70" s="252" t="s">
        <v>174</v>
      </c>
      <c r="BB70" s="145">
        <v>98</v>
      </c>
      <c r="BC70" s="154">
        <v>42</v>
      </c>
      <c r="BD70" s="154">
        <v>3352420</v>
      </c>
      <c r="BE70" s="155">
        <f t="shared" si="65"/>
        <v>0.10144927536231885</v>
      </c>
      <c r="BF70" s="155">
        <f t="shared" si="20"/>
        <v>0.42857142857142855</v>
      </c>
      <c r="BG70" s="181">
        <f t="shared" si="21"/>
        <v>79819.523809523816</v>
      </c>
      <c r="BH70" s="394"/>
      <c r="BI70" s="252" t="s">
        <v>174</v>
      </c>
      <c r="BJ70" s="145">
        <f t="shared" si="22"/>
        <v>4509</v>
      </c>
      <c r="BK70" s="154">
        <f t="shared" si="0"/>
        <v>2613</v>
      </c>
      <c r="BL70" s="154">
        <f t="shared" si="1"/>
        <v>197854390</v>
      </c>
      <c r="BM70" s="155">
        <f t="shared" si="66"/>
        <v>0.2155584886982346</v>
      </c>
      <c r="BN70" s="155">
        <f t="shared" si="25"/>
        <v>0.57950765136393878</v>
      </c>
      <c r="BO70" s="154">
        <f t="shared" si="26"/>
        <v>75719.246077305783</v>
      </c>
      <c r="BP70" s="218"/>
      <c r="BR70" s="230" t="s">
        <v>31</v>
      </c>
      <c r="BS70" s="122">
        <v>5</v>
      </c>
      <c r="BT70" s="122">
        <v>19</v>
      </c>
      <c r="BU70" s="122">
        <v>3460</v>
      </c>
      <c r="BV70" s="122">
        <v>2662</v>
      </c>
      <c r="BW70" s="122">
        <v>1750</v>
      </c>
      <c r="BX70" s="122">
        <v>858</v>
      </c>
      <c r="BY70" s="122">
        <v>288</v>
      </c>
      <c r="BZ70" s="122">
        <f>市区町村別_歯科医療費!D68</f>
        <v>9042</v>
      </c>
    </row>
    <row r="71" spans="2:78" s="87" customFormat="1">
      <c r="B71" s="390"/>
      <c r="C71" s="390"/>
      <c r="D71" s="394"/>
      <c r="E71" s="252" t="s">
        <v>175</v>
      </c>
      <c r="F71" s="145">
        <v>3</v>
      </c>
      <c r="G71" s="154">
        <v>2</v>
      </c>
      <c r="H71" s="154">
        <v>203940</v>
      </c>
      <c r="I71" s="155">
        <f t="shared" si="59"/>
        <v>5.4054054054054057E-2</v>
      </c>
      <c r="J71" s="155">
        <f t="shared" si="3"/>
        <v>0.66666666666666663</v>
      </c>
      <c r="K71" s="181">
        <f t="shared" si="4"/>
        <v>101970</v>
      </c>
      <c r="L71" s="394"/>
      <c r="M71" s="252" t="s">
        <v>175</v>
      </c>
      <c r="N71" s="145">
        <v>20</v>
      </c>
      <c r="O71" s="154">
        <v>13</v>
      </c>
      <c r="P71" s="154">
        <v>1807620</v>
      </c>
      <c r="Q71" s="155">
        <f t="shared" si="60"/>
        <v>9.8484848484848481E-2</v>
      </c>
      <c r="R71" s="155">
        <f t="shared" si="5"/>
        <v>0.65</v>
      </c>
      <c r="S71" s="149">
        <f t="shared" si="6"/>
        <v>139047.69230769231</v>
      </c>
      <c r="T71" s="394"/>
      <c r="U71" s="252" t="s">
        <v>175</v>
      </c>
      <c r="V71" s="145">
        <v>312</v>
      </c>
      <c r="W71" s="154">
        <v>188</v>
      </c>
      <c r="X71" s="154">
        <v>16096790</v>
      </c>
      <c r="Y71" s="155">
        <f t="shared" si="61"/>
        <v>4.5138055222088837E-2</v>
      </c>
      <c r="Z71" s="155">
        <f t="shared" si="8"/>
        <v>0.60256410256410253</v>
      </c>
      <c r="AA71" s="154">
        <f t="shared" si="9"/>
        <v>85621.223404255317</v>
      </c>
      <c r="AB71" s="394"/>
      <c r="AC71" s="252" t="s">
        <v>175</v>
      </c>
      <c r="AD71" s="145">
        <v>372</v>
      </c>
      <c r="AE71" s="154">
        <v>208</v>
      </c>
      <c r="AF71" s="154">
        <v>19114900</v>
      </c>
      <c r="AG71" s="155">
        <f t="shared" si="62"/>
        <v>5.687722176647525E-2</v>
      </c>
      <c r="AH71" s="155">
        <f t="shared" si="11"/>
        <v>0.55913978494623651</v>
      </c>
      <c r="AI71" s="149">
        <f t="shared" si="12"/>
        <v>91898.557692307688</v>
      </c>
      <c r="AJ71" s="394"/>
      <c r="AK71" s="252" t="s">
        <v>175</v>
      </c>
      <c r="AL71" s="145">
        <v>351</v>
      </c>
      <c r="AM71" s="154">
        <v>169</v>
      </c>
      <c r="AN71" s="154">
        <v>13608530</v>
      </c>
      <c r="AO71" s="155">
        <f t="shared" si="63"/>
        <v>6.5529274912756882E-2</v>
      </c>
      <c r="AP71" s="155">
        <f t="shared" si="14"/>
        <v>0.48148148148148145</v>
      </c>
      <c r="AQ71" s="149">
        <f t="shared" si="15"/>
        <v>80523.846153846156</v>
      </c>
      <c r="AR71" s="394"/>
      <c r="AS71" s="252" t="s">
        <v>175</v>
      </c>
      <c r="AT71" s="145">
        <v>195</v>
      </c>
      <c r="AU71" s="154">
        <v>90</v>
      </c>
      <c r="AV71" s="154">
        <v>8679260</v>
      </c>
      <c r="AW71" s="155">
        <f t="shared" si="64"/>
        <v>7.9086115992970121E-2</v>
      </c>
      <c r="AX71" s="155">
        <f t="shared" si="17"/>
        <v>0.46153846153846156</v>
      </c>
      <c r="AY71" s="154">
        <f t="shared" si="18"/>
        <v>96436.222222222219</v>
      </c>
      <c r="AZ71" s="394"/>
      <c r="BA71" s="252" t="s">
        <v>175</v>
      </c>
      <c r="BB71" s="145">
        <v>76</v>
      </c>
      <c r="BC71" s="154">
        <v>26</v>
      </c>
      <c r="BD71" s="154">
        <v>1952890</v>
      </c>
      <c r="BE71" s="155">
        <f t="shared" si="65"/>
        <v>6.280193236714976E-2</v>
      </c>
      <c r="BF71" s="155">
        <f t="shared" si="20"/>
        <v>0.34210526315789475</v>
      </c>
      <c r="BG71" s="181">
        <f t="shared" si="21"/>
        <v>75111.153846153844</v>
      </c>
      <c r="BH71" s="394"/>
      <c r="BI71" s="252" t="s">
        <v>175</v>
      </c>
      <c r="BJ71" s="145">
        <f t="shared" si="22"/>
        <v>1329</v>
      </c>
      <c r="BK71" s="154">
        <f t="shared" ref="BK71:BK134" si="67">SUM(G71,O71,W71,AE71,AM71,AU71,BC71)</f>
        <v>696</v>
      </c>
      <c r="BL71" s="154">
        <f t="shared" ref="BL71:BL134" si="68">SUM(H71,P71,X71,AF71,AN71,AV71,BD71)</f>
        <v>61463930</v>
      </c>
      <c r="BM71" s="155">
        <f t="shared" si="66"/>
        <v>5.7416267942583733E-2</v>
      </c>
      <c r="BN71" s="155">
        <f t="shared" si="25"/>
        <v>0.52370203160270878</v>
      </c>
      <c r="BO71" s="154">
        <f t="shared" si="26"/>
        <v>88310.24425287357</v>
      </c>
      <c r="BP71" s="218"/>
      <c r="BR71" s="230" t="s">
        <v>52</v>
      </c>
      <c r="BS71" s="122">
        <v>72</v>
      </c>
      <c r="BT71" s="122">
        <v>139</v>
      </c>
      <c r="BU71" s="122">
        <v>3853</v>
      </c>
      <c r="BV71" s="122">
        <v>2700</v>
      </c>
      <c r="BW71" s="122">
        <v>1699</v>
      </c>
      <c r="BX71" s="122">
        <v>780</v>
      </c>
      <c r="BY71" s="122">
        <v>314</v>
      </c>
      <c r="BZ71" s="122">
        <f>市区町村別_歯科医療費!D69</f>
        <v>9557</v>
      </c>
    </row>
    <row r="72" spans="2:78" s="87" customFormat="1">
      <c r="B72" s="390"/>
      <c r="C72" s="390"/>
      <c r="D72" s="394"/>
      <c r="E72" s="249" t="s">
        <v>166</v>
      </c>
      <c r="F72" s="147">
        <v>1</v>
      </c>
      <c r="G72" s="158">
        <v>1</v>
      </c>
      <c r="H72" s="158">
        <v>137500</v>
      </c>
      <c r="I72" s="159">
        <f t="shared" si="59"/>
        <v>2.7027027027027029E-2</v>
      </c>
      <c r="J72" s="159">
        <f t="shared" ref="J72:J135" si="69">IFERROR(G72/F72,"-")</f>
        <v>1</v>
      </c>
      <c r="K72" s="212">
        <f t="shared" ref="K72:K135" si="70">IFERROR(H72/G72,"-")</f>
        <v>137500</v>
      </c>
      <c r="L72" s="394"/>
      <c r="M72" s="249" t="s">
        <v>166</v>
      </c>
      <c r="N72" s="147">
        <v>6</v>
      </c>
      <c r="O72" s="158">
        <v>4</v>
      </c>
      <c r="P72" s="158">
        <v>1537180</v>
      </c>
      <c r="Q72" s="159">
        <f t="shared" si="60"/>
        <v>3.0303030303030304E-2</v>
      </c>
      <c r="R72" s="159">
        <f t="shared" ref="R72:R135" si="71">IFERROR(O72/N72,"-")</f>
        <v>0.66666666666666663</v>
      </c>
      <c r="S72" s="151">
        <f t="shared" ref="S72:S135" si="72">IFERROR(P72/O72,"-")</f>
        <v>384295</v>
      </c>
      <c r="T72" s="394"/>
      <c r="U72" s="249" t="s">
        <v>166</v>
      </c>
      <c r="V72" s="147">
        <v>294</v>
      </c>
      <c r="W72" s="158">
        <v>151</v>
      </c>
      <c r="X72" s="158">
        <v>10160800</v>
      </c>
      <c r="Y72" s="159">
        <f t="shared" si="61"/>
        <v>3.625450180072029E-2</v>
      </c>
      <c r="Z72" s="159">
        <f t="shared" ref="Z72:Z135" si="73">IFERROR(W72/V72,"-")</f>
        <v>0.51360544217687076</v>
      </c>
      <c r="AA72" s="158">
        <f t="shared" ref="AA72:AA135" si="74">IFERROR(X72/W72,"-")</f>
        <v>67290.066225165559</v>
      </c>
      <c r="AB72" s="394"/>
      <c r="AC72" s="249" t="s">
        <v>166</v>
      </c>
      <c r="AD72" s="147">
        <v>176</v>
      </c>
      <c r="AE72" s="158">
        <v>83</v>
      </c>
      <c r="AF72" s="158">
        <v>7038800</v>
      </c>
      <c r="AG72" s="159">
        <f t="shared" si="62"/>
        <v>2.2696199070276181E-2</v>
      </c>
      <c r="AH72" s="159">
        <f t="shared" ref="AH72:AH135" si="75">IFERROR(AE72/AD72,"-")</f>
        <v>0.47159090909090912</v>
      </c>
      <c r="AI72" s="151">
        <f t="shared" ref="AI72:AI135" si="76">IFERROR(AF72/AE72,"-")</f>
        <v>84804.819277108429</v>
      </c>
      <c r="AJ72" s="394"/>
      <c r="AK72" s="249" t="s">
        <v>166</v>
      </c>
      <c r="AL72" s="147">
        <v>110</v>
      </c>
      <c r="AM72" s="158">
        <v>50</v>
      </c>
      <c r="AN72" s="158">
        <v>7546160</v>
      </c>
      <c r="AO72" s="159">
        <f t="shared" si="63"/>
        <v>1.9387359441644048E-2</v>
      </c>
      <c r="AP72" s="159">
        <f t="shared" ref="AP72:AP135" si="77">IFERROR(AM72/AL72,"-")</f>
        <v>0.45454545454545453</v>
      </c>
      <c r="AQ72" s="151">
        <f t="shared" ref="AQ72:AQ135" si="78">IFERROR(AN72/AM72,"-")</f>
        <v>150923.20000000001</v>
      </c>
      <c r="AR72" s="394"/>
      <c r="AS72" s="249" t="s">
        <v>166</v>
      </c>
      <c r="AT72" s="147">
        <v>48</v>
      </c>
      <c r="AU72" s="158">
        <v>17</v>
      </c>
      <c r="AV72" s="158">
        <v>1944210</v>
      </c>
      <c r="AW72" s="159">
        <f t="shared" si="64"/>
        <v>1.4938488576449912E-2</v>
      </c>
      <c r="AX72" s="159">
        <f t="shared" ref="AX72:AX135" si="79">IFERROR(AU72/AT72,"-")</f>
        <v>0.35416666666666669</v>
      </c>
      <c r="AY72" s="158">
        <f t="shared" ref="AY72:AY135" si="80">IFERROR(AV72/AU72,"-")</f>
        <v>114365.29411764706</v>
      </c>
      <c r="AZ72" s="394"/>
      <c r="BA72" s="249" t="s">
        <v>166</v>
      </c>
      <c r="BB72" s="147">
        <v>34</v>
      </c>
      <c r="BC72" s="158">
        <v>9</v>
      </c>
      <c r="BD72" s="158">
        <v>1215990</v>
      </c>
      <c r="BE72" s="159">
        <f t="shared" si="65"/>
        <v>2.1739130434782608E-2</v>
      </c>
      <c r="BF72" s="159">
        <f t="shared" ref="BF72:BF135" si="81">IFERROR(BC72/BB72,"-")</f>
        <v>0.26470588235294118</v>
      </c>
      <c r="BG72" s="212">
        <f t="shared" ref="BG72:BG135" si="82">IFERROR(BD72/BC72,"-")</f>
        <v>135110</v>
      </c>
      <c r="BH72" s="394"/>
      <c r="BI72" s="249" t="s">
        <v>166</v>
      </c>
      <c r="BJ72" s="147">
        <f t="shared" ref="BJ72:BJ135" si="83">SUM(F72,N72,V72,AD72,AL72,AT72,BB72)</f>
        <v>669</v>
      </c>
      <c r="BK72" s="158">
        <f t="shared" si="67"/>
        <v>315</v>
      </c>
      <c r="BL72" s="158">
        <f t="shared" si="68"/>
        <v>29580640</v>
      </c>
      <c r="BM72" s="159">
        <f t="shared" si="66"/>
        <v>2.5985810922290051E-2</v>
      </c>
      <c r="BN72" s="159">
        <f t="shared" ref="BN72:BN135" si="84">IFERROR(BK72/BJ72,"-")</f>
        <v>0.47085201793721976</v>
      </c>
      <c r="BO72" s="158">
        <f t="shared" ref="BO72:BO135" si="85">IFERROR(BL72/BK72,"-")</f>
        <v>93906.793650793654</v>
      </c>
      <c r="BP72" s="218"/>
      <c r="BR72" s="230" t="s">
        <v>12</v>
      </c>
      <c r="BS72" s="122">
        <v>8</v>
      </c>
      <c r="BT72" s="122">
        <v>25</v>
      </c>
      <c r="BU72" s="122">
        <v>1822</v>
      </c>
      <c r="BV72" s="122">
        <v>1279</v>
      </c>
      <c r="BW72" s="122">
        <v>848</v>
      </c>
      <c r="BX72" s="122">
        <v>455</v>
      </c>
      <c r="BY72" s="122">
        <v>191</v>
      </c>
      <c r="BZ72" s="122">
        <f>市区町村別_歯科医療費!D70</f>
        <v>4628</v>
      </c>
    </row>
    <row r="73" spans="2:78" s="87" customFormat="1">
      <c r="B73" s="390">
        <v>7</v>
      </c>
      <c r="C73" s="390" t="s">
        <v>82</v>
      </c>
      <c r="D73" s="394">
        <f>BS14</f>
        <v>48</v>
      </c>
      <c r="E73" s="250" t="s">
        <v>143</v>
      </c>
      <c r="F73" s="144">
        <v>31</v>
      </c>
      <c r="G73" s="152">
        <v>12</v>
      </c>
      <c r="H73" s="152">
        <v>954130</v>
      </c>
      <c r="I73" s="153">
        <f>IFERROR(G73/$D$73,"-")</f>
        <v>0.25</v>
      </c>
      <c r="J73" s="153">
        <f t="shared" si="69"/>
        <v>0.38709677419354838</v>
      </c>
      <c r="K73" s="180">
        <f t="shared" si="70"/>
        <v>79510.833333333328</v>
      </c>
      <c r="L73" s="394">
        <f>BT14</f>
        <v>119</v>
      </c>
      <c r="M73" s="250" t="s">
        <v>143</v>
      </c>
      <c r="N73" s="144">
        <v>74</v>
      </c>
      <c r="O73" s="152">
        <v>36</v>
      </c>
      <c r="P73" s="152">
        <v>3438260</v>
      </c>
      <c r="Q73" s="153">
        <f>IFERROR(O73/$L$73,"-")</f>
        <v>0.30252100840336132</v>
      </c>
      <c r="R73" s="153">
        <f t="shared" si="71"/>
        <v>0.48648648648648651</v>
      </c>
      <c r="S73" s="148">
        <f t="shared" si="72"/>
        <v>95507.222222222219</v>
      </c>
      <c r="T73" s="394">
        <f>BU14</f>
        <v>3838</v>
      </c>
      <c r="U73" s="250" t="s">
        <v>143</v>
      </c>
      <c r="V73" s="144">
        <v>2080</v>
      </c>
      <c r="W73" s="152">
        <v>1201</v>
      </c>
      <c r="X73" s="152">
        <v>84889410</v>
      </c>
      <c r="Y73" s="153">
        <f>IFERROR(W73/$T$73,"-")</f>
        <v>0.31292339760291821</v>
      </c>
      <c r="Z73" s="153">
        <f t="shared" si="73"/>
        <v>0.5774038461538461</v>
      </c>
      <c r="AA73" s="152">
        <f t="shared" si="74"/>
        <v>70682.273105745218</v>
      </c>
      <c r="AB73" s="394">
        <f>BV14</f>
        <v>3238</v>
      </c>
      <c r="AC73" s="250" t="s">
        <v>143</v>
      </c>
      <c r="AD73" s="144">
        <v>1879</v>
      </c>
      <c r="AE73" s="152">
        <v>1032</v>
      </c>
      <c r="AF73" s="152">
        <v>72563290</v>
      </c>
      <c r="AG73" s="153">
        <f>IFERROR(AE73/$AB$73,"-")</f>
        <v>0.31871525633106856</v>
      </c>
      <c r="AH73" s="153">
        <f t="shared" si="75"/>
        <v>0.54922831293241081</v>
      </c>
      <c r="AI73" s="148">
        <f t="shared" si="76"/>
        <v>70313.265503875969</v>
      </c>
      <c r="AJ73" s="394">
        <f>BW14</f>
        <v>2158</v>
      </c>
      <c r="AK73" s="250" t="s">
        <v>143</v>
      </c>
      <c r="AL73" s="144">
        <v>1187</v>
      </c>
      <c r="AM73" s="152">
        <v>639</v>
      </c>
      <c r="AN73" s="152">
        <v>52365510</v>
      </c>
      <c r="AO73" s="153">
        <f>IFERROR(AM73/$AJ$73,"-")</f>
        <v>0.29610750695088045</v>
      </c>
      <c r="AP73" s="153">
        <f t="shared" si="77"/>
        <v>0.53833192923336137</v>
      </c>
      <c r="AQ73" s="148">
        <f t="shared" si="78"/>
        <v>81949.15492957746</v>
      </c>
      <c r="AR73" s="394">
        <f>BX14</f>
        <v>982</v>
      </c>
      <c r="AS73" s="250" t="s">
        <v>143</v>
      </c>
      <c r="AT73" s="144">
        <v>532</v>
      </c>
      <c r="AU73" s="152">
        <v>247</v>
      </c>
      <c r="AV73" s="152">
        <v>19066050</v>
      </c>
      <c r="AW73" s="153">
        <f>IFERROR(AU73/$AR$73,"-")</f>
        <v>0.2515274949083503</v>
      </c>
      <c r="AX73" s="153">
        <f t="shared" si="79"/>
        <v>0.4642857142857143</v>
      </c>
      <c r="AY73" s="152">
        <f t="shared" si="80"/>
        <v>77190.485829959507</v>
      </c>
      <c r="AZ73" s="394">
        <f>BY14</f>
        <v>408</v>
      </c>
      <c r="BA73" s="250" t="s">
        <v>143</v>
      </c>
      <c r="BB73" s="144">
        <v>160</v>
      </c>
      <c r="BC73" s="152">
        <v>85</v>
      </c>
      <c r="BD73" s="152">
        <v>7476620</v>
      </c>
      <c r="BE73" s="153">
        <f>IFERROR(BC73/$AZ$73,"-")</f>
        <v>0.20833333333333334</v>
      </c>
      <c r="BF73" s="153">
        <f t="shared" si="81"/>
        <v>0.53125</v>
      </c>
      <c r="BG73" s="180">
        <f t="shared" si="82"/>
        <v>87960.23529411765</v>
      </c>
      <c r="BH73" s="394">
        <f>BZ14</f>
        <v>10791</v>
      </c>
      <c r="BI73" s="250" t="s">
        <v>143</v>
      </c>
      <c r="BJ73" s="144">
        <f t="shared" si="83"/>
        <v>5943</v>
      </c>
      <c r="BK73" s="152">
        <f t="shared" si="67"/>
        <v>3252</v>
      </c>
      <c r="BL73" s="152">
        <f t="shared" si="68"/>
        <v>240753270</v>
      </c>
      <c r="BM73" s="153">
        <f>IFERROR(BK73/$BH$73,"-")</f>
        <v>0.30136224631637476</v>
      </c>
      <c r="BN73" s="153">
        <f t="shared" si="84"/>
        <v>0.547198384654215</v>
      </c>
      <c r="BO73" s="152">
        <f t="shared" si="85"/>
        <v>74032.37084870848</v>
      </c>
      <c r="BP73" s="218"/>
      <c r="BR73" s="230" t="s">
        <v>6</v>
      </c>
      <c r="BS73" s="122">
        <v>11</v>
      </c>
      <c r="BT73" s="122">
        <v>11</v>
      </c>
      <c r="BU73" s="122">
        <v>1995</v>
      </c>
      <c r="BV73" s="122">
        <v>1310</v>
      </c>
      <c r="BW73" s="122">
        <v>799</v>
      </c>
      <c r="BX73" s="122">
        <v>447</v>
      </c>
      <c r="BY73" s="122">
        <v>188</v>
      </c>
      <c r="BZ73" s="122">
        <f>市区町村別_歯科医療費!D71</f>
        <v>4761</v>
      </c>
    </row>
    <row r="74" spans="2:78" s="87" customFormat="1">
      <c r="B74" s="390"/>
      <c r="C74" s="390"/>
      <c r="D74" s="394"/>
      <c r="E74" s="251" t="s">
        <v>192</v>
      </c>
      <c r="F74" s="145">
        <v>23</v>
      </c>
      <c r="G74" s="154">
        <v>6</v>
      </c>
      <c r="H74" s="154">
        <v>480120</v>
      </c>
      <c r="I74" s="155">
        <f t="shared" ref="I74:I83" si="86">IFERROR(G74/$D$73,"-")</f>
        <v>0.125</v>
      </c>
      <c r="J74" s="155">
        <f t="shared" si="69"/>
        <v>0.2608695652173913</v>
      </c>
      <c r="K74" s="181">
        <f t="shared" si="70"/>
        <v>80020</v>
      </c>
      <c r="L74" s="394"/>
      <c r="M74" s="251" t="s">
        <v>192</v>
      </c>
      <c r="N74" s="145">
        <v>52</v>
      </c>
      <c r="O74" s="154">
        <v>25</v>
      </c>
      <c r="P74" s="154">
        <v>2034070</v>
      </c>
      <c r="Q74" s="155">
        <f t="shared" ref="Q74:Q83" si="87">IFERROR(O74/$L$73,"-")</f>
        <v>0.21008403361344538</v>
      </c>
      <c r="R74" s="155">
        <f t="shared" si="71"/>
        <v>0.48076923076923078</v>
      </c>
      <c r="S74" s="149">
        <f t="shared" si="72"/>
        <v>81362.8</v>
      </c>
      <c r="T74" s="394"/>
      <c r="U74" s="251" t="s">
        <v>192</v>
      </c>
      <c r="V74" s="145">
        <v>1719</v>
      </c>
      <c r="W74" s="154">
        <v>995</v>
      </c>
      <c r="X74" s="154">
        <v>70744930</v>
      </c>
      <c r="Y74" s="155">
        <f t="shared" ref="Y74:Y83" si="88">IFERROR(W74/$T$73,"-")</f>
        <v>0.25924960917144346</v>
      </c>
      <c r="Z74" s="155">
        <f t="shared" si="73"/>
        <v>0.57882489819662597</v>
      </c>
      <c r="AA74" s="154">
        <f t="shared" si="74"/>
        <v>71100.432160804019</v>
      </c>
      <c r="AB74" s="394"/>
      <c r="AC74" s="251" t="s">
        <v>192</v>
      </c>
      <c r="AD74" s="145">
        <v>1532</v>
      </c>
      <c r="AE74" s="154">
        <v>841</v>
      </c>
      <c r="AF74" s="154">
        <v>59357630</v>
      </c>
      <c r="AG74" s="155">
        <f t="shared" ref="AG74:AG83" si="89">IFERROR(AE74/$AB$73,"-")</f>
        <v>0.25972822730080297</v>
      </c>
      <c r="AH74" s="155">
        <f t="shared" si="75"/>
        <v>0.54895561357702349</v>
      </c>
      <c r="AI74" s="149">
        <f t="shared" si="76"/>
        <v>70579.821640903683</v>
      </c>
      <c r="AJ74" s="394"/>
      <c r="AK74" s="251" t="s">
        <v>192</v>
      </c>
      <c r="AL74" s="145">
        <v>847</v>
      </c>
      <c r="AM74" s="154">
        <v>448</v>
      </c>
      <c r="AN74" s="154">
        <v>35049430</v>
      </c>
      <c r="AO74" s="155">
        <f t="shared" ref="AO74:AO83" si="90">IFERROR(AM74/$AJ$73,"-")</f>
        <v>0.20759962928637626</v>
      </c>
      <c r="AP74" s="155">
        <f t="shared" si="77"/>
        <v>0.52892561983471076</v>
      </c>
      <c r="AQ74" s="149">
        <f t="shared" si="78"/>
        <v>78235.334821428565</v>
      </c>
      <c r="AR74" s="394"/>
      <c r="AS74" s="251" t="s">
        <v>192</v>
      </c>
      <c r="AT74" s="145">
        <v>334</v>
      </c>
      <c r="AU74" s="154">
        <v>159</v>
      </c>
      <c r="AV74" s="154">
        <v>11610730</v>
      </c>
      <c r="AW74" s="155">
        <f t="shared" ref="AW74:AW83" si="91">IFERROR(AU74/$AR$73,"-")</f>
        <v>0.16191446028513237</v>
      </c>
      <c r="AX74" s="155">
        <f t="shared" si="79"/>
        <v>0.47604790419161674</v>
      </c>
      <c r="AY74" s="154">
        <f t="shared" si="80"/>
        <v>73023.459119496853</v>
      </c>
      <c r="AZ74" s="394"/>
      <c r="BA74" s="251" t="s">
        <v>192</v>
      </c>
      <c r="BB74" s="145">
        <v>85</v>
      </c>
      <c r="BC74" s="154">
        <v>41</v>
      </c>
      <c r="BD74" s="154">
        <v>3073180</v>
      </c>
      <c r="BE74" s="155">
        <f t="shared" ref="BE74:BE83" si="92">IFERROR(BC74/$AZ$73,"-")</f>
        <v>0.10049019607843138</v>
      </c>
      <c r="BF74" s="155">
        <f t="shared" si="81"/>
        <v>0.4823529411764706</v>
      </c>
      <c r="BG74" s="181">
        <f t="shared" si="82"/>
        <v>74955.609756097561</v>
      </c>
      <c r="BH74" s="394"/>
      <c r="BI74" s="251" t="s">
        <v>192</v>
      </c>
      <c r="BJ74" s="145">
        <f t="shared" si="83"/>
        <v>4592</v>
      </c>
      <c r="BK74" s="154">
        <f t="shared" si="67"/>
        <v>2515</v>
      </c>
      <c r="BL74" s="154">
        <f t="shared" si="68"/>
        <v>182350090</v>
      </c>
      <c r="BM74" s="155">
        <f t="shared" ref="BM74:BM83" si="93">IFERROR(BK74/$BH$73,"-")</f>
        <v>0.23306459086275599</v>
      </c>
      <c r="BN74" s="155">
        <f t="shared" si="84"/>
        <v>0.54769163763066198</v>
      </c>
      <c r="BO74" s="154">
        <f t="shared" si="85"/>
        <v>72505.00596421471</v>
      </c>
      <c r="BP74" s="218"/>
      <c r="BR74" s="230" t="s">
        <v>7</v>
      </c>
      <c r="BS74" s="122">
        <v>20</v>
      </c>
      <c r="BT74" s="122">
        <v>42</v>
      </c>
      <c r="BU74" s="122">
        <v>719</v>
      </c>
      <c r="BV74" s="122">
        <v>558</v>
      </c>
      <c r="BW74" s="122">
        <v>407</v>
      </c>
      <c r="BX74" s="122">
        <v>247</v>
      </c>
      <c r="BY74" s="122">
        <v>114</v>
      </c>
      <c r="BZ74" s="122">
        <f>市区町村別_歯科医療費!D72</f>
        <v>2107</v>
      </c>
    </row>
    <row r="75" spans="2:78" s="87" customFormat="1">
      <c r="B75" s="390"/>
      <c r="C75" s="390"/>
      <c r="D75" s="394"/>
      <c r="E75" s="252" t="s">
        <v>142</v>
      </c>
      <c r="F75" s="145">
        <v>34</v>
      </c>
      <c r="G75" s="154">
        <v>12</v>
      </c>
      <c r="H75" s="154">
        <v>1224740</v>
      </c>
      <c r="I75" s="155">
        <f t="shared" si="86"/>
        <v>0.25</v>
      </c>
      <c r="J75" s="155">
        <f t="shared" si="69"/>
        <v>0.35294117647058826</v>
      </c>
      <c r="K75" s="181">
        <f t="shared" si="70"/>
        <v>102061.66666666667</v>
      </c>
      <c r="L75" s="394"/>
      <c r="M75" s="252" t="s">
        <v>142</v>
      </c>
      <c r="N75" s="145">
        <v>76</v>
      </c>
      <c r="O75" s="154">
        <v>40</v>
      </c>
      <c r="P75" s="154">
        <v>2916410</v>
      </c>
      <c r="Q75" s="155">
        <f t="shared" si="87"/>
        <v>0.33613445378151263</v>
      </c>
      <c r="R75" s="155">
        <f t="shared" si="71"/>
        <v>0.52631578947368418</v>
      </c>
      <c r="S75" s="149">
        <f t="shared" si="72"/>
        <v>72910.25</v>
      </c>
      <c r="T75" s="394"/>
      <c r="U75" s="252" t="s">
        <v>142</v>
      </c>
      <c r="V75" s="145">
        <v>2451</v>
      </c>
      <c r="W75" s="154">
        <v>1375</v>
      </c>
      <c r="X75" s="154">
        <v>97394960</v>
      </c>
      <c r="Y75" s="155">
        <f t="shared" si="88"/>
        <v>0.35825951016154245</v>
      </c>
      <c r="Z75" s="155">
        <f t="shared" si="73"/>
        <v>0.5609955120359037</v>
      </c>
      <c r="AA75" s="154">
        <f t="shared" si="74"/>
        <v>70832.698181818181</v>
      </c>
      <c r="AB75" s="394"/>
      <c r="AC75" s="252" t="s">
        <v>142</v>
      </c>
      <c r="AD75" s="145">
        <v>2220</v>
      </c>
      <c r="AE75" s="154">
        <v>1221</v>
      </c>
      <c r="AF75" s="154">
        <v>87225250</v>
      </c>
      <c r="AG75" s="155">
        <f t="shared" si="89"/>
        <v>0.37708462013588634</v>
      </c>
      <c r="AH75" s="155">
        <f t="shared" si="75"/>
        <v>0.55000000000000004</v>
      </c>
      <c r="AI75" s="149">
        <f t="shared" si="76"/>
        <v>71437.551187551187</v>
      </c>
      <c r="AJ75" s="394"/>
      <c r="AK75" s="252" t="s">
        <v>142</v>
      </c>
      <c r="AL75" s="145">
        <v>1440</v>
      </c>
      <c r="AM75" s="154">
        <v>759</v>
      </c>
      <c r="AN75" s="154">
        <v>61638070</v>
      </c>
      <c r="AO75" s="155">
        <f t="shared" si="90"/>
        <v>0.35171455050973122</v>
      </c>
      <c r="AP75" s="155">
        <f t="shared" si="77"/>
        <v>0.52708333333333335</v>
      </c>
      <c r="AQ75" s="149">
        <f t="shared" si="78"/>
        <v>81209.578392621872</v>
      </c>
      <c r="AR75" s="394"/>
      <c r="AS75" s="252" t="s">
        <v>142</v>
      </c>
      <c r="AT75" s="145">
        <v>669</v>
      </c>
      <c r="AU75" s="154">
        <v>309</v>
      </c>
      <c r="AV75" s="154">
        <v>22796110</v>
      </c>
      <c r="AW75" s="155">
        <f t="shared" si="91"/>
        <v>0.31466395112016293</v>
      </c>
      <c r="AX75" s="155">
        <f t="shared" si="79"/>
        <v>0.46188340807174888</v>
      </c>
      <c r="AY75" s="154">
        <f t="shared" si="80"/>
        <v>73773.818770226542</v>
      </c>
      <c r="AZ75" s="394"/>
      <c r="BA75" s="252" t="s">
        <v>142</v>
      </c>
      <c r="BB75" s="145">
        <v>213</v>
      </c>
      <c r="BC75" s="154">
        <v>95</v>
      </c>
      <c r="BD75" s="154">
        <v>7716090</v>
      </c>
      <c r="BE75" s="155">
        <f t="shared" si="92"/>
        <v>0.23284313725490197</v>
      </c>
      <c r="BF75" s="155">
        <f t="shared" si="81"/>
        <v>0.4460093896713615</v>
      </c>
      <c r="BG75" s="181">
        <f t="shared" si="82"/>
        <v>81222</v>
      </c>
      <c r="BH75" s="394"/>
      <c r="BI75" s="252" t="s">
        <v>142</v>
      </c>
      <c r="BJ75" s="145">
        <f t="shared" si="83"/>
        <v>7103</v>
      </c>
      <c r="BK75" s="154">
        <f t="shared" si="67"/>
        <v>3811</v>
      </c>
      <c r="BL75" s="154">
        <f t="shared" si="68"/>
        <v>280911630</v>
      </c>
      <c r="BM75" s="155">
        <f t="shared" si="93"/>
        <v>0.35316467426559167</v>
      </c>
      <c r="BN75" s="155">
        <f t="shared" si="84"/>
        <v>0.53653385893284533</v>
      </c>
      <c r="BO75" s="154">
        <f t="shared" si="85"/>
        <v>73710.739963264234</v>
      </c>
      <c r="BP75" s="218"/>
      <c r="BR75" s="230" t="s">
        <v>53</v>
      </c>
      <c r="BS75" s="122">
        <v>16</v>
      </c>
      <c r="BT75" s="122">
        <v>40</v>
      </c>
      <c r="BU75" s="122">
        <v>963</v>
      </c>
      <c r="BV75" s="122">
        <v>852</v>
      </c>
      <c r="BW75" s="122">
        <v>560</v>
      </c>
      <c r="BX75" s="122">
        <v>302</v>
      </c>
      <c r="BY75" s="122">
        <v>120</v>
      </c>
      <c r="BZ75" s="122">
        <f>市区町村別_歯科医療費!D73</f>
        <v>2853</v>
      </c>
    </row>
    <row r="76" spans="2:78" s="87" customFormat="1">
      <c r="B76" s="390"/>
      <c r="C76" s="390"/>
      <c r="D76" s="394"/>
      <c r="E76" s="252" t="s">
        <v>151</v>
      </c>
      <c r="F76" s="145">
        <v>11</v>
      </c>
      <c r="G76" s="154">
        <v>3</v>
      </c>
      <c r="H76" s="154">
        <v>349440</v>
      </c>
      <c r="I76" s="155">
        <f t="shared" si="86"/>
        <v>6.25E-2</v>
      </c>
      <c r="J76" s="155">
        <f t="shared" si="69"/>
        <v>0.27272727272727271</v>
      </c>
      <c r="K76" s="181">
        <f t="shared" si="70"/>
        <v>116480</v>
      </c>
      <c r="L76" s="394"/>
      <c r="M76" s="252" t="s">
        <v>151</v>
      </c>
      <c r="N76" s="145">
        <v>35</v>
      </c>
      <c r="O76" s="154">
        <v>21</v>
      </c>
      <c r="P76" s="154">
        <v>1713320</v>
      </c>
      <c r="Q76" s="155">
        <f t="shared" si="87"/>
        <v>0.17647058823529413</v>
      </c>
      <c r="R76" s="155">
        <f t="shared" si="71"/>
        <v>0.6</v>
      </c>
      <c r="S76" s="149">
        <f t="shared" si="72"/>
        <v>81586.666666666672</v>
      </c>
      <c r="T76" s="394"/>
      <c r="U76" s="252" t="s">
        <v>151</v>
      </c>
      <c r="V76" s="145">
        <v>924</v>
      </c>
      <c r="W76" s="154">
        <v>542</v>
      </c>
      <c r="X76" s="154">
        <v>38613720</v>
      </c>
      <c r="Y76" s="155">
        <f t="shared" si="88"/>
        <v>0.14121938509640439</v>
      </c>
      <c r="Z76" s="155">
        <f t="shared" si="73"/>
        <v>0.58658008658008653</v>
      </c>
      <c r="AA76" s="154">
        <f t="shared" si="74"/>
        <v>71243.02583025831</v>
      </c>
      <c r="AB76" s="394"/>
      <c r="AC76" s="252" t="s">
        <v>151</v>
      </c>
      <c r="AD76" s="145">
        <v>922</v>
      </c>
      <c r="AE76" s="154">
        <v>516</v>
      </c>
      <c r="AF76" s="154">
        <v>38170510</v>
      </c>
      <c r="AG76" s="155">
        <f t="shared" si="89"/>
        <v>0.15935762816553428</v>
      </c>
      <c r="AH76" s="155">
        <f t="shared" si="75"/>
        <v>0.55965292841648595</v>
      </c>
      <c r="AI76" s="149">
        <f t="shared" si="76"/>
        <v>73973.856589147283</v>
      </c>
      <c r="AJ76" s="394"/>
      <c r="AK76" s="252" t="s">
        <v>151</v>
      </c>
      <c r="AL76" s="145">
        <v>654</v>
      </c>
      <c r="AM76" s="154">
        <v>363</v>
      </c>
      <c r="AN76" s="154">
        <v>30289760</v>
      </c>
      <c r="AO76" s="155">
        <f t="shared" si="90"/>
        <v>0.16821130676552362</v>
      </c>
      <c r="AP76" s="155">
        <f t="shared" si="77"/>
        <v>0.55504587155963303</v>
      </c>
      <c r="AQ76" s="149">
        <f t="shared" si="78"/>
        <v>83442.865013774106</v>
      </c>
      <c r="AR76" s="394"/>
      <c r="AS76" s="252" t="s">
        <v>151</v>
      </c>
      <c r="AT76" s="145">
        <v>330</v>
      </c>
      <c r="AU76" s="154">
        <v>142</v>
      </c>
      <c r="AV76" s="154">
        <v>11393580</v>
      </c>
      <c r="AW76" s="155">
        <f t="shared" si="91"/>
        <v>0.14460285132382891</v>
      </c>
      <c r="AX76" s="155">
        <f t="shared" si="79"/>
        <v>0.4303030303030303</v>
      </c>
      <c r="AY76" s="154">
        <f t="shared" si="80"/>
        <v>80236.478873239437</v>
      </c>
      <c r="AZ76" s="394"/>
      <c r="BA76" s="252" t="s">
        <v>151</v>
      </c>
      <c r="BB76" s="145">
        <v>121</v>
      </c>
      <c r="BC76" s="154">
        <v>61</v>
      </c>
      <c r="BD76" s="154">
        <v>4477740</v>
      </c>
      <c r="BE76" s="155">
        <f t="shared" si="92"/>
        <v>0.14950980392156862</v>
      </c>
      <c r="BF76" s="155">
        <f t="shared" si="81"/>
        <v>0.50413223140495866</v>
      </c>
      <c r="BG76" s="181">
        <f t="shared" si="82"/>
        <v>73405.573770491799</v>
      </c>
      <c r="BH76" s="394"/>
      <c r="BI76" s="252" t="s">
        <v>151</v>
      </c>
      <c r="BJ76" s="145">
        <f t="shared" si="83"/>
        <v>2997</v>
      </c>
      <c r="BK76" s="154">
        <f t="shared" si="67"/>
        <v>1648</v>
      </c>
      <c r="BL76" s="154">
        <f t="shared" si="68"/>
        <v>125008070</v>
      </c>
      <c r="BM76" s="155">
        <f t="shared" si="93"/>
        <v>0.1527198591418775</v>
      </c>
      <c r="BN76" s="155">
        <f t="shared" si="84"/>
        <v>0.54988321654988326</v>
      </c>
      <c r="BO76" s="154">
        <f t="shared" si="85"/>
        <v>75854.411407766995</v>
      </c>
      <c r="BP76" s="218"/>
      <c r="BR76" s="230" t="s">
        <v>54</v>
      </c>
      <c r="BS76" s="122">
        <v>25</v>
      </c>
      <c r="BT76" s="122">
        <v>52</v>
      </c>
      <c r="BU76" s="122">
        <v>2745</v>
      </c>
      <c r="BV76" s="122">
        <v>1780</v>
      </c>
      <c r="BW76" s="122">
        <v>1040</v>
      </c>
      <c r="BX76" s="122">
        <v>601</v>
      </c>
      <c r="BY76" s="122">
        <v>210</v>
      </c>
      <c r="BZ76" s="122">
        <f>市区町村別_歯科医療費!D74</f>
        <v>6453</v>
      </c>
    </row>
    <row r="77" spans="2:78" s="87" customFormat="1">
      <c r="B77" s="390"/>
      <c r="C77" s="390"/>
      <c r="D77" s="394"/>
      <c r="E77" s="252" t="s">
        <v>170</v>
      </c>
      <c r="F77" s="145">
        <v>15</v>
      </c>
      <c r="G77" s="154">
        <v>8</v>
      </c>
      <c r="H77" s="154">
        <v>1452910</v>
      </c>
      <c r="I77" s="155">
        <f t="shared" si="86"/>
        <v>0.16666666666666666</v>
      </c>
      <c r="J77" s="155">
        <f t="shared" si="69"/>
        <v>0.53333333333333333</v>
      </c>
      <c r="K77" s="181">
        <f t="shared" si="70"/>
        <v>181613.75</v>
      </c>
      <c r="L77" s="394"/>
      <c r="M77" s="252" t="s">
        <v>170</v>
      </c>
      <c r="N77" s="145">
        <v>47</v>
      </c>
      <c r="O77" s="154">
        <v>29</v>
      </c>
      <c r="P77" s="154">
        <v>2403400</v>
      </c>
      <c r="Q77" s="155">
        <f t="shared" si="87"/>
        <v>0.24369747899159663</v>
      </c>
      <c r="R77" s="155">
        <f t="shared" si="71"/>
        <v>0.61702127659574468</v>
      </c>
      <c r="S77" s="149">
        <f t="shared" si="72"/>
        <v>82875.862068965522</v>
      </c>
      <c r="T77" s="394"/>
      <c r="U77" s="252" t="s">
        <v>170</v>
      </c>
      <c r="V77" s="145">
        <v>867</v>
      </c>
      <c r="W77" s="154">
        <v>530</v>
      </c>
      <c r="X77" s="154">
        <v>39801860</v>
      </c>
      <c r="Y77" s="155">
        <f t="shared" si="88"/>
        <v>0.13809275664408546</v>
      </c>
      <c r="Z77" s="155">
        <f t="shared" si="73"/>
        <v>0.61130334486735871</v>
      </c>
      <c r="AA77" s="154">
        <f t="shared" si="74"/>
        <v>75097.84905660378</v>
      </c>
      <c r="AB77" s="394"/>
      <c r="AC77" s="252" t="s">
        <v>170</v>
      </c>
      <c r="AD77" s="145">
        <v>957</v>
      </c>
      <c r="AE77" s="154">
        <v>561</v>
      </c>
      <c r="AF77" s="154">
        <v>44661610</v>
      </c>
      <c r="AG77" s="155">
        <f t="shared" si="89"/>
        <v>0.17325509573810993</v>
      </c>
      <c r="AH77" s="155">
        <f t="shared" si="75"/>
        <v>0.58620689655172409</v>
      </c>
      <c r="AI77" s="149">
        <f t="shared" si="76"/>
        <v>79610.713012477718</v>
      </c>
      <c r="AJ77" s="394"/>
      <c r="AK77" s="252" t="s">
        <v>170</v>
      </c>
      <c r="AL77" s="145">
        <v>686</v>
      </c>
      <c r="AM77" s="154">
        <v>384</v>
      </c>
      <c r="AN77" s="154">
        <v>33707160</v>
      </c>
      <c r="AO77" s="155">
        <f t="shared" si="90"/>
        <v>0.17794253938832252</v>
      </c>
      <c r="AP77" s="155">
        <f t="shared" si="77"/>
        <v>0.55976676384839652</v>
      </c>
      <c r="AQ77" s="149">
        <f t="shared" si="78"/>
        <v>87779.0625</v>
      </c>
      <c r="AR77" s="394"/>
      <c r="AS77" s="252" t="s">
        <v>170</v>
      </c>
      <c r="AT77" s="145">
        <v>349</v>
      </c>
      <c r="AU77" s="154">
        <v>189</v>
      </c>
      <c r="AV77" s="154">
        <v>14758570</v>
      </c>
      <c r="AW77" s="155">
        <f t="shared" si="91"/>
        <v>0.1924643584521385</v>
      </c>
      <c r="AX77" s="155">
        <f t="shared" si="79"/>
        <v>0.54154727793696278</v>
      </c>
      <c r="AY77" s="154">
        <f t="shared" si="80"/>
        <v>78087.671957671962</v>
      </c>
      <c r="AZ77" s="394"/>
      <c r="BA77" s="252" t="s">
        <v>170</v>
      </c>
      <c r="BB77" s="145">
        <v>137</v>
      </c>
      <c r="BC77" s="154">
        <v>61</v>
      </c>
      <c r="BD77" s="154">
        <v>5180930</v>
      </c>
      <c r="BE77" s="155">
        <f t="shared" si="92"/>
        <v>0.14950980392156862</v>
      </c>
      <c r="BF77" s="155">
        <f t="shared" si="81"/>
        <v>0.44525547445255476</v>
      </c>
      <c r="BG77" s="181">
        <f t="shared" si="82"/>
        <v>84933.278688524588</v>
      </c>
      <c r="BH77" s="394"/>
      <c r="BI77" s="252" t="s">
        <v>170</v>
      </c>
      <c r="BJ77" s="145">
        <f t="shared" si="83"/>
        <v>3058</v>
      </c>
      <c r="BK77" s="154">
        <f t="shared" si="67"/>
        <v>1762</v>
      </c>
      <c r="BL77" s="154">
        <f t="shared" si="68"/>
        <v>141966440</v>
      </c>
      <c r="BM77" s="155">
        <f t="shared" si="93"/>
        <v>0.16328421833008988</v>
      </c>
      <c r="BN77" s="155">
        <f t="shared" si="84"/>
        <v>0.57619359058207975</v>
      </c>
      <c r="BO77" s="154">
        <f t="shared" si="85"/>
        <v>80571.191827468792</v>
      </c>
      <c r="BP77" s="218"/>
      <c r="BR77" s="230" t="s">
        <v>55</v>
      </c>
      <c r="BS77" s="122">
        <v>2</v>
      </c>
      <c r="BT77" s="122">
        <v>5</v>
      </c>
      <c r="BU77" s="122">
        <v>408</v>
      </c>
      <c r="BV77" s="122">
        <v>358</v>
      </c>
      <c r="BW77" s="122">
        <v>248</v>
      </c>
      <c r="BX77" s="122">
        <v>118</v>
      </c>
      <c r="BY77" s="122">
        <v>41</v>
      </c>
      <c r="BZ77" s="122">
        <f>市区町村別_歯科医療費!D75</f>
        <v>1180</v>
      </c>
    </row>
    <row r="78" spans="2:78" s="87" customFormat="1">
      <c r="B78" s="390"/>
      <c r="C78" s="390"/>
      <c r="D78" s="394"/>
      <c r="E78" s="252" t="s">
        <v>171</v>
      </c>
      <c r="F78" s="145">
        <v>9</v>
      </c>
      <c r="G78" s="154">
        <v>3</v>
      </c>
      <c r="H78" s="154">
        <v>274510</v>
      </c>
      <c r="I78" s="155">
        <f t="shared" si="86"/>
        <v>6.25E-2</v>
      </c>
      <c r="J78" s="155">
        <f t="shared" si="69"/>
        <v>0.33333333333333331</v>
      </c>
      <c r="K78" s="181">
        <f t="shared" si="70"/>
        <v>91503.333333333328</v>
      </c>
      <c r="L78" s="394"/>
      <c r="M78" s="252" t="s">
        <v>171</v>
      </c>
      <c r="N78" s="145">
        <v>21</v>
      </c>
      <c r="O78" s="154">
        <v>13</v>
      </c>
      <c r="P78" s="154">
        <v>945420</v>
      </c>
      <c r="Q78" s="155">
        <f t="shared" si="87"/>
        <v>0.1092436974789916</v>
      </c>
      <c r="R78" s="155">
        <f t="shared" si="71"/>
        <v>0.61904761904761907</v>
      </c>
      <c r="S78" s="149">
        <f t="shared" si="72"/>
        <v>72724.61538461539</v>
      </c>
      <c r="T78" s="394"/>
      <c r="U78" s="252" t="s">
        <v>171</v>
      </c>
      <c r="V78" s="145">
        <v>534</v>
      </c>
      <c r="W78" s="154">
        <v>313</v>
      </c>
      <c r="X78" s="154">
        <v>22603360</v>
      </c>
      <c r="Y78" s="155">
        <f t="shared" si="88"/>
        <v>8.1552892131318389E-2</v>
      </c>
      <c r="Z78" s="155">
        <f t="shared" si="73"/>
        <v>0.58614232209737827</v>
      </c>
      <c r="AA78" s="154">
        <f t="shared" si="74"/>
        <v>72215.207667731636</v>
      </c>
      <c r="AB78" s="394"/>
      <c r="AC78" s="252" t="s">
        <v>171</v>
      </c>
      <c r="AD78" s="145">
        <v>558</v>
      </c>
      <c r="AE78" s="154">
        <v>310</v>
      </c>
      <c r="AF78" s="154">
        <v>23463680</v>
      </c>
      <c r="AG78" s="155">
        <f t="shared" si="89"/>
        <v>9.5738109944410135E-2</v>
      </c>
      <c r="AH78" s="155">
        <f t="shared" si="75"/>
        <v>0.55555555555555558</v>
      </c>
      <c r="AI78" s="149">
        <f t="shared" si="76"/>
        <v>75689.290322580651</v>
      </c>
      <c r="AJ78" s="394"/>
      <c r="AK78" s="252" t="s">
        <v>171</v>
      </c>
      <c r="AL78" s="145">
        <v>340</v>
      </c>
      <c r="AM78" s="154">
        <v>179</v>
      </c>
      <c r="AN78" s="154">
        <v>15182800</v>
      </c>
      <c r="AO78" s="155">
        <f t="shared" si="90"/>
        <v>8.2947173308619088E-2</v>
      </c>
      <c r="AP78" s="155">
        <f t="shared" si="77"/>
        <v>0.52647058823529413</v>
      </c>
      <c r="AQ78" s="149">
        <f t="shared" si="78"/>
        <v>84820.111731843572</v>
      </c>
      <c r="AR78" s="394"/>
      <c r="AS78" s="252" t="s">
        <v>171</v>
      </c>
      <c r="AT78" s="145">
        <v>118</v>
      </c>
      <c r="AU78" s="154">
        <v>57</v>
      </c>
      <c r="AV78" s="154">
        <v>3848930</v>
      </c>
      <c r="AW78" s="155">
        <f t="shared" si="91"/>
        <v>5.8044806517311608E-2</v>
      </c>
      <c r="AX78" s="155">
        <f t="shared" si="79"/>
        <v>0.48305084745762711</v>
      </c>
      <c r="AY78" s="154">
        <f t="shared" si="80"/>
        <v>67525.087719298244</v>
      </c>
      <c r="AZ78" s="394"/>
      <c r="BA78" s="252" t="s">
        <v>171</v>
      </c>
      <c r="BB78" s="145">
        <v>44</v>
      </c>
      <c r="BC78" s="154">
        <v>17</v>
      </c>
      <c r="BD78" s="154">
        <v>941270</v>
      </c>
      <c r="BE78" s="155">
        <f t="shared" si="92"/>
        <v>4.1666666666666664E-2</v>
      </c>
      <c r="BF78" s="155">
        <f t="shared" si="81"/>
        <v>0.38636363636363635</v>
      </c>
      <c r="BG78" s="181">
        <f t="shared" si="82"/>
        <v>55368.823529411762</v>
      </c>
      <c r="BH78" s="394"/>
      <c r="BI78" s="252" t="s">
        <v>171</v>
      </c>
      <c r="BJ78" s="145">
        <f t="shared" si="83"/>
        <v>1624</v>
      </c>
      <c r="BK78" s="154">
        <f t="shared" si="67"/>
        <v>892</v>
      </c>
      <c r="BL78" s="154">
        <f t="shared" si="68"/>
        <v>67259970</v>
      </c>
      <c r="BM78" s="155">
        <f t="shared" si="93"/>
        <v>8.2661477156889998E-2</v>
      </c>
      <c r="BN78" s="155">
        <f t="shared" si="84"/>
        <v>0.54926108374384242</v>
      </c>
      <c r="BO78" s="154">
        <f t="shared" si="85"/>
        <v>75403.553811659192</v>
      </c>
      <c r="BP78" s="218"/>
      <c r="BR78" s="230" t="s">
        <v>56</v>
      </c>
      <c r="BS78" s="122">
        <v>3</v>
      </c>
      <c r="BT78" s="122">
        <v>14</v>
      </c>
      <c r="BU78" s="122">
        <v>1314</v>
      </c>
      <c r="BV78" s="122">
        <v>948</v>
      </c>
      <c r="BW78" s="122">
        <v>723</v>
      </c>
      <c r="BX78" s="122">
        <v>357</v>
      </c>
      <c r="BY78" s="122">
        <v>132</v>
      </c>
      <c r="BZ78" s="122">
        <f>市区町村別_歯科医療費!D76</f>
        <v>3491</v>
      </c>
    </row>
    <row r="79" spans="2:78" s="87" customFormat="1">
      <c r="B79" s="390"/>
      <c r="C79" s="390"/>
      <c r="D79" s="394"/>
      <c r="E79" s="252" t="s">
        <v>172</v>
      </c>
      <c r="F79" s="145">
        <v>13</v>
      </c>
      <c r="G79" s="154">
        <v>3</v>
      </c>
      <c r="H79" s="154">
        <v>349440</v>
      </c>
      <c r="I79" s="155">
        <f t="shared" si="86"/>
        <v>6.25E-2</v>
      </c>
      <c r="J79" s="155">
        <f t="shared" si="69"/>
        <v>0.23076923076923078</v>
      </c>
      <c r="K79" s="181">
        <f t="shared" si="70"/>
        <v>116480</v>
      </c>
      <c r="L79" s="394"/>
      <c r="M79" s="252" t="s">
        <v>172</v>
      </c>
      <c r="N79" s="145">
        <v>25</v>
      </c>
      <c r="O79" s="154">
        <v>13</v>
      </c>
      <c r="P79" s="154">
        <v>794320</v>
      </c>
      <c r="Q79" s="155">
        <f t="shared" si="87"/>
        <v>0.1092436974789916</v>
      </c>
      <c r="R79" s="155">
        <f t="shared" si="71"/>
        <v>0.52</v>
      </c>
      <c r="S79" s="149">
        <f t="shared" si="72"/>
        <v>61101.538461538461</v>
      </c>
      <c r="T79" s="394"/>
      <c r="U79" s="252" t="s">
        <v>172</v>
      </c>
      <c r="V79" s="145">
        <v>279</v>
      </c>
      <c r="W79" s="154">
        <v>145</v>
      </c>
      <c r="X79" s="154">
        <v>10324070</v>
      </c>
      <c r="Y79" s="155">
        <f t="shared" si="88"/>
        <v>3.7780093798853567E-2</v>
      </c>
      <c r="Z79" s="155">
        <f t="shared" si="73"/>
        <v>0.51971326164874554</v>
      </c>
      <c r="AA79" s="154">
        <f t="shared" si="74"/>
        <v>71200.482758620696</v>
      </c>
      <c r="AB79" s="394"/>
      <c r="AC79" s="252" t="s">
        <v>172</v>
      </c>
      <c r="AD79" s="145">
        <v>316</v>
      </c>
      <c r="AE79" s="154">
        <v>175</v>
      </c>
      <c r="AF79" s="154">
        <v>11922330</v>
      </c>
      <c r="AG79" s="155">
        <f t="shared" si="89"/>
        <v>5.4045707226683136E-2</v>
      </c>
      <c r="AH79" s="155">
        <f t="shared" si="75"/>
        <v>0.55379746835443033</v>
      </c>
      <c r="AI79" s="149">
        <f t="shared" si="76"/>
        <v>68127.600000000006</v>
      </c>
      <c r="AJ79" s="394"/>
      <c r="AK79" s="252" t="s">
        <v>172</v>
      </c>
      <c r="AL79" s="145">
        <v>292</v>
      </c>
      <c r="AM79" s="154">
        <v>150</v>
      </c>
      <c r="AN79" s="154">
        <v>13738030</v>
      </c>
      <c r="AO79" s="155">
        <f t="shared" si="90"/>
        <v>6.9508804448563485E-2</v>
      </c>
      <c r="AP79" s="155">
        <f t="shared" si="77"/>
        <v>0.51369863013698636</v>
      </c>
      <c r="AQ79" s="149">
        <f t="shared" si="78"/>
        <v>91586.866666666669</v>
      </c>
      <c r="AR79" s="394"/>
      <c r="AS79" s="252" t="s">
        <v>172</v>
      </c>
      <c r="AT79" s="145">
        <v>152</v>
      </c>
      <c r="AU79" s="154">
        <v>77</v>
      </c>
      <c r="AV79" s="154">
        <v>5559130</v>
      </c>
      <c r="AW79" s="155">
        <f t="shared" si="91"/>
        <v>7.8411405295315678E-2</v>
      </c>
      <c r="AX79" s="155">
        <f t="shared" si="79"/>
        <v>0.50657894736842102</v>
      </c>
      <c r="AY79" s="154">
        <f t="shared" si="80"/>
        <v>72196.493506493513</v>
      </c>
      <c r="AZ79" s="394"/>
      <c r="BA79" s="252" t="s">
        <v>172</v>
      </c>
      <c r="BB79" s="145">
        <v>51</v>
      </c>
      <c r="BC79" s="154">
        <v>28</v>
      </c>
      <c r="BD79" s="154">
        <v>2958530</v>
      </c>
      <c r="BE79" s="155">
        <f t="shared" si="92"/>
        <v>6.8627450980392163E-2</v>
      </c>
      <c r="BF79" s="155">
        <f t="shared" si="81"/>
        <v>0.5490196078431373</v>
      </c>
      <c r="BG79" s="181">
        <f t="shared" si="82"/>
        <v>105661.78571428571</v>
      </c>
      <c r="BH79" s="394"/>
      <c r="BI79" s="252" t="s">
        <v>172</v>
      </c>
      <c r="BJ79" s="145">
        <f t="shared" si="83"/>
        <v>1128</v>
      </c>
      <c r="BK79" s="154">
        <f t="shared" si="67"/>
        <v>591</v>
      </c>
      <c r="BL79" s="154">
        <f t="shared" si="68"/>
        <v>45645850</v>
      </c>
      <c r="BM79" s="155">
        <f t="shared" si="93"/>
        <v>5.4767862107311646E-2</v>
      </c>
      <c r="BN79" s="155">
        <f t="shared" si="84"/>
        <v>0.52393617021276595</v>
      </c>
      <c r="BO79" s="154">
        <f t="shared" si="85"/>
        <v>77234.940778341799</v>
      </c>
      <c r="BP79" s="218"/>
      <c r="BR79" s="230" t="s">
        <v>32</v>
      </c>
      <c r="BS79" s="122">
        <v>0</v>
      </c>
      <c r="BT79" s="122">
        <v>13</v>
      </c>
      <c r="BU79" s="122">
        <v>811</v>
      </c>
      <c r="BV79" s="122">
        <v>587</v>
      </c>
      <c r="BW79" s="122">
        <v>411</v>
      </c>
      <c r="BX79" s="122">
        <v>205</v>
      </c>
      <c r="BY79" s="122">
        <v>80</v>
      </c>
      <c r="BZ79" s="122">
        <f>市区町村別_歯科医療費!D77</f>
        <v>2107</v>
      </c>
    </row>
    <row r="80" spans="2:78" s="87" customFormat="1">
      <c r="B80" s="390"/>
      <c r="C80" s="390"/>
      <c r="D80" s="394"/>
      <c r="E80" s="252" t="s">
        <v>173</v>
      </c>
      <c r="F80" s="145">
        <v>8</v>
      </c>
      <c r="G80" s="154">
        <v>2</v>
      </c>
      <c r="H80" s="154">
        <v>93250</v>
      </c>
      <c r="I80" s="155">
        <f t="shared" si="86"/>
        <v>4.1666666666666664E-2</v>
      </c>
      <c r="J80" s="155">
        <f t="shared" si="69"/>
        <v>0.25</v>
      </c>
      <c r="K80" s="181">
        <f t="shared" si="70"/>
        <v>46625</v>
      </c>
      <c r="L80" s="394"/>
      <c r="M80" s="252" t="s">
        <v>173</v>
      </c>
      <c r="N80" s="145">
        <v>11</v>
      </c>
      <c r="O80" s="154">
        <v>6</v>
      </c>
      <c r="P80" s="154">
        <v>243540</v>
      </c>
      <c r="Q80" s="155">
        <f t="shared" si="87"/>
        <v>5.0420168067226892E-2</v>
      </c>
      <c r="R80" s="155">
        <f t="shared" si="71"/>
        <v>0.54545454545454541</v>
      </c>
      <c r="S80" s="149">
        <f t="shared" si="72"/>
        <v>40590</v>
      </c>
      <c r="T80" s="394"/>
      <c r="U80" s="252" t="s">
        <v>173</v>
      </c>
      <c r="V80" s="145">
        <v>315</v>
      </c>
      <c r="W80" s="154">
        <v>192</v>
      </c>
      <c r="X80" s="154">
        <v>14470020</v>
      </c>
      <c r="Y80" s="155">
        <f t="shared" si="88"/>
        <v>5.0026055237102657E-2</v>
      </c>
      <c r="Z80" s="155">
        <f t="shared" si="73"/>
        <v>0.60952380952380958</v>
      </c>
      <c r="AA80" s="154">
        <f t="shared" si="74"/>
        <v>75364.6875</v>
      </c>
      <c r="AB80" s="394"/>
      <c r="AC80" s="252" t="s">
        <v>173</v>
      </c>
      <c r="AD80" s="145">
        <v>359</v>
      </c>
      <c r="AE80" s="154">
        <v>207</v>
      </c>
      <c r="AF80" s="154">
        <v>17320260</v>
      </c>
      <c r="AG80" s="155">
        <f t="shared" si="89"/>
        <v>6.3928350833848055E-2</v>
      </c>
      <c r="AH80" s="155">
        <f t="shared" si="75"/>
        <v>0.57660167130919215</v>
      </c>
      <c r="AI80" s="149">
        <f t="shared" si="76"/>
        <v>83672.753623188401</v>
      </c>
      <c r="AJ80" s="394"/>
      <c r="AK80" s="252" t="s">
        <v>173</v>
      </c>
      <c r="AL80" s="145">
        <v>267</v>
      </c>
      <c r="AM80" s="154">
        <v>153</v>
      </c>
      <c r="AN80" s="154">
        <v>12465770</v>
      </c>
      <c r="AO80" s="155">
        <f t="shared" si="90"/>
        <v>7.0898980537534753E-2</v>
      </c>
      <c r="AP80" s="155">
        <f t="shared" si="77"/>
        <v>0.5730337078651685</v>
      </c>
      <c r="AQ80" s="149">
        <f t="shared" si="78"/>
        <v>81475.620915032676</v>
      </c>
      <c r="AR80" s="394"/>
      <c r="AS80" s="252" t="s">
        <v>173</v>
      </c>
      <c r="AT80" s="145">
        <v>100</v>
      </c>
      <c r="AU80" s="154">
        <v>52</v>
      </c>
      <c r="AV80" s="154">
        <v>3905030</v>
      </c>
      <c r="AW80" s="155">
        <f t="shared" si="91"/>
        <v>5.2953156822810592E-2</v>
      </c>
      <c r="AX80" s="155">
        <f t="shared" si="79"/>
        <v>0.52</v>
      </c>
      <c r="AY80" s="154">
        <f t="shared" si="80"/>
        <v>75096.730769230766</v>
      </c>
      <c r="AZ80" s="394"/>
      <c r="BA80" s="252" t="s">
        <v>173</v>
      </c>
      <c r="BB80" s="145">
        <v>40</v>
      </c>
      <c r="BC80" s="154">
        <v>20</v>
      </c>
      <c r="BD80" s="154">
        <v>1409160</v>
      </c>
      <c r="BE80" s="155">
        <f t="shared" si="92"/>
        <v>4.9019607843137254E-2</v>
      </c>
      <c r="BF80" s="155">
        <f t="shared" si="81"/>
        <v>0.5</v>
      </c>
      <c r="BG80" s="181">
        <f t="shared" si="82"/>
        <v>70458</v>
      </c>
      <c r="BH80" s="394"/>
      <c r="BI80" s="252" t="s">
        <v>173</v>
      </c>
      <c r="BJ80" s="145">
        <f t="shared" si="83"/>
        <v>1100</v>
      </c>
      <c r="BK80" s="154">
        <f t="shared" si="67"/>
        <v>632</v>
      </c>
      <c r="BL80" s="154">
        <f t="shared" si="68"/>
        <v>49907030</v>
      </c>
      <c r="BM80" s="155">
        <f t="shared" si="93"/>
        <v>5.8567324622370492E-2</v>
      </c>
      <c r="BN80" s="155">
        <f t="shared" si="84"/>
        <v>0.57454545454545458</v>
      </c>
      <c r="BO80" s="154">
        <f t="shared" si="85"/>
        <v>78966.819620253169</v>
      </c>
      <c r="BP80" s="218"/>
      <c r="BR80" s="230" t="s">
        <v>33</v>
      </c>
      <c r="BS80" s="122">
        <v>0</v>
      </c>
      <c r="BT80" s="122">
        <v>6</v>
      </c>
      <c r="BU80" s="122">
        <v>1043</v>
      </c>
      <c r="BV80" s="122">
        <v>846</v>
      </c>
      <c r="BW80" s="122">
        <v>619</v>
      </c>
      <c r="BX80" s="122">
        <v>273</v>
      </c>
      <c r="BY80" s="122">
        <v>119</v>
      </c>
      <c r="BZ80" s="122">
        <f>市区町村別_歯科医療費!D78</f>
        <v>2906</v>
      </c>
    </row>
    <row r="81" spans="2:78" s="87" customFormat="1">
      <c r="B81" s="390"/>
      <c r="C81" s="390"/>
      <c r="D81" s="394"/>
      <c r="E81" s="252" t="s">
        <v>174</v>
      </c>
      <c r="F81" s="145">
        <v>17</v>
      </c>
      <c r="G81" s="154">
        <v>9</v>
      </c>
      <c r="H81" s="154">
        <v>882000</v>
      </c>
      <c r="I81" s="155">
        <f t="shared" si="86"/>
        <v>0.1875</v>
      </c>
      <c r="J81" s="155">
        <f t="shared" si="69"/>
        <v>0.52941176470588236</v>
      </c>
      <c r="K81" s="181">
        <f t="shared" si="70"/>
        <v>98000</v>
      </c>
      <c r="L81" s="394"/>
      <c r="M81" s="252" t="s">
        <v>174</v>
      </c>
      <c r="N81" s="145">
        <v>53</v>
      </c>
      <c r="O81" s="154">
        <v>31</v>
      </c>
      <c r="P81" s="154">
        <v>2510590</v>
      </c>
      <c r="Q81" s="155">
        <f t="shared" si="87"/>
        <v>0.26050420168067229</v>
      </c>
      <c r="R81" s="155">
        <f t="shared" si="71"/>
        <v>0.58490566037735847</v>
      </c>
      <c r="S81" s="149">
        <f t="shared" si="72"/>
        <v>80986.774193548394</v>
      </c>
      <c r="T81" s="394"/>
      <c r="U81" s="252" t="s">
        <v>174</v>
      </c>
      <c r="V81" s="145">
        <v>1586</v>
      </c>
      <c r="W81" s="154">
        <v>974</v>
      </c>
      <c r="X81" s="154">
        <v>71978810</v>
      </c>
      <c r="Y81" s="155">
        <f t="shared" si="88"/>
        <v>0.25377800937988537</v>
      </c>
      <c r="Z81" s="155">
        <f t="shared" si="73"/>
        <v>0.61412358133669609</v>
      </c>
      <c r="AA81" s="154">
        <f t="shared" si="74"/>
        <v>73900.215605749487</v>
      </c>
      <c r="AB81" s="394"/>
      <c r="AC81" s="252" t="s">
        <v>174</v>
      </c>
      <c r="AD81" s="145">
        <v>1442</v>
      </c>
      <c r="AE81" s="154">
        <v>825</v>
      </c>
      <c r="AF81" s="154">
        <v>60917990</v>
      </c>
      <c r="AG81" s="155">
        <f t="shared" si="89"/>
        <v>0.25478690549722049</v>
      </c>
      <c r="AH81" s="155">
        <f t="shared" si="75"/>
        <v>0.57212205270457694</v>
      </c>
      <c r="AI81" s="149">
        <f t="shared" si="76"/>
        <v>73839.987878787884</v>
      </c>
      <c r="AJ81" s="394"/>
      <c r="AK81" s="252" t="s">
        <v>174</v>
      </c>
      <c r="AL81" s="145">
        <v>858</v>
      </c>
      <c r="AM81" s="154">
        <v>469</v>
      </c>
      <c r="AN81" s="154">
        <v>37596630</v>
      </c>
      <c r="AO81" s="155">
        <f t="shared" si="90"/>
        <v>0.21733086190917517</v>
      </c>
      <c r="AP81" s="155">
        <f t="shared" si="77"/>
        <v>0.5466200466200466</v>
      </c>
      <c r="AQ81" s="149">
        <f t="shared" si="78"/>
        <v>80163.390191897648</v>
      </c>
      <c r="AR81" s="394"/>
      <c r="AS81" s="252" t="s">
        <v>174</v>
      </c>
      <c r="AT81" s="145">
        <v>355</v>
      </c>
      <c r="AU81" s="154">
        <v>172</v>
      </c>
      <c r="AV81" s="154">
        <v>12490830</v>
      </c>
      <c r="AW81" s="155">
        <f t="shared" si="91"/>
        <v>0.17515274949083504</v>
      </c>
      <c r="AX81" s="155">
        <f t="shared" si="79"/>
        <v>0.48450704225352115</v>
      </c>
      <c r="AY81" s="154">
        <f t="shared" si="80"/>
        <v>72621.104651162794</v>
      </c>
      <c r="AZ81" s="394"/>
      <c r="BA81" s="252" t="s">
        <v>174</v>
      </c>
      <c r="BB81" s="145">
        <v>121</v>
      </c>
      <c r="BC81" s="154">
        <v>65</v>
      </c>
      <c r="BD81" s="154">
        <v>4797140</v>
      </c>
      <c r="BE81" s="155">
        <f t="shared" si="92"/>
        <v>0.15931372549019607</v>
      </c>
      <c r="BF81" s="155">
        <f t="shared" si="81"/>
        <v>0.53719008264462809</v>
      </c>
      <c r="BG81" s="181">
        <f t="shared" si="82"/>
        <v>73802.153846153844</v>
      </c>
      <c r="BH81" s="394"/>
      <c r="BI81" s="252" t="s">
        <v>174</v>
      </c>
      <c r="BJ81" s="145">
        <f t="shared" si="83"/>
        <v>4432</v>
      </c>
      <c r="BK81" s="154">
        <f t="shared" si="67"/>
        <v>2545</v>
      </c>
      <c r="BL81" s="154">
        <f t="shared" si="68"/>
        <v>191173990</v>
      </c>
      <c r="BM81" s="155">
        <f t="shared" si="93"/>
        <v>0.23584468538596978</v>
      </c>
      <c r="BN81" s="155">
        <f t="shared" si="84"/>
        <v>0.57423285198555951</v>
      </c>
      <c r="BO81" s="154">
        <f t="shared" si="85"/>
        <v>75117.481335952849</v>
      </c>
      <c r="BP81" s="218"/>
      <c r="BR81" s="230" t="s">
        <v>34</v>
      </c>
      <c r="BS81" s="122">
        <v>2</v>
      </c>
      <c r="BT81" s="122">
        <v>3</v>
      </c>
      <c r="BU81" s="122">
        <v>535</v>
      </c>
      <c r="BV81" s="122">
        <v>353</v>
      </c>
      <c r="BW81" s="122">
        <v>243</v>
      </c>
      <c r="BX81" s="122">
        <v>122</v>
      </c>
      <c r="BY81" s="122">
        <v>67</v>
      </c>
      <c r="BZ81" s="122">
        <f>市区町村別_歯科医療費!D79</f>
        <v>1325</v>
      </c>
    </row>
    <row r="82" spans="2:78" s="87" customFormat="1">
      <c r="B82" s="390"/>
      <c r="C82" s="390"/>
      <c r="D82" s="394"/>
      <c r="E82" s="252" t="s">
        <v>175</v>
      </c>
      <c r="F82" s="145">
        <v>5</v>
      </c>
      <c r="G82" s="154">
        <v>2</v>
      </c>
      <c r="H82" s="154">
        <v>197400</v>
      </c>
      <c r="I82" s="155">
        <f t="shared" si="86"/>
        <v>4.1666666666666664E-2</v>
      </c>
      <c r="J82" s="155">
        <f t="shared" si="69"/>
        <v>0.4</v>
      </c>
      <c r="K82" s="181">
        <f t="shared" si="70"/>
        <v>98700</v>
      </c>
      <c r="L82" s="394"/>
      <c r="M82" s="252" t="s">
        <v>175</v>
      </c>
      <c r="N82" s="145">
        <v>25</v>
      </c>
      <c r="O82" s="154">
        <v>17</v>
      </c>
      <c r="P82" s="154">
        <v>1511170</v>
      </c>
      <c r="Q82" s="155">
        <f t="shared" si="87"/>
        <v>0.14285714285714285</v>
      </c>
      <c r="R82" s="155">
        <f t="shared" si="71"/>
        <v>0.68</v>
      </c>
      <c r="S82" s="149">
        <f t="shared" si="72"/>
        <v>88892.352941176476</v>
      </c>
      <c r="T82" s="394"/>
      <c r="U82" s="252" t="s">
        <v>175</v>
      </c>
      <c r="V82" s="145">
        <v>345</v>
      </c>
      <c r="W82" s="154">
        <v>199</v>
      </c>
      <c r="X82" s="154">
        <v>17505570</v>
      </c>
      <c r="Y82" s="155">
        <f t="shared" si="88"/>
        <v>5.1849921834288694E-2</v>
      </c>
      <c r="Z82" s="155">
        <f t="shared" si="73"/>
        <v>0.57681159420289851</v>
      </c>
      <c r="AA82" s="154">
        <f t="shared" si="74"/>
        <v>87967.68844221106</v>
      </c>
      <c r="AB82" s="394"/>
      <c r="AC82" s="252" t="s">
        <v>175</v>
      </c>
      <c r="AD82" s="145">
        <v>401</v>
      </c>
      <c r="AE82" s="154">
        <v>241</v>
      </c>
      <c r="AF82" s="154">
        <v>17238570</v>
      </c>
      <c r="AG82" s="155">
        <f t="shared" si="89"/>
        <v>7.4428659666460784E-2</v>
      </c>
      <c r="AH82" s="155">
        <f t="shared" si="75"/>
        <v>0.60099750623441395</v>
      </c>
      <c r="AI82" s="149">
        <f t="shared" si="76"/>
        <v>71529.336099585067</v>
      </c>
      <c r="AJ82" s="394"/>
      <c r="AK82" s="252" t="s">
        <v>175</v>
      </c>
      <c r="AL82" s="145">
        <v>369</v>
      </c>
      <c r="AM82" s="154">
        <v>194</v>
      </c>
      <c r="AN82" s="154">
        <v>15220780</v>
      </c>
      <c r="AO82" s="155">
        <f t="shared" si="90"/>
        <v>8.989805375347544E-2</v>
      </c>
      <c r="AP82" s="155">
        <f t="shared" si="77"/>
        <v>0.5257452574525745</v>
      </c>
      <c r="AQ82" s="149">
        <f t="shared" si="78"/>
        <v>78457.628865979379</v>
      </c>
      <c r="AR82" s="394"/>
      <c r="AS82" s="252" t="s">
        <v>175</v>
      </c>
      <c r="AT82" s="145">
        <v>211</v>
      </c>
      <c r="AU82" s="154">
        <v>105</v>
      </c>
      <c r="AV82" s="154">
        <v>8103010</v>
      </c>
      <c r="AW82" s="155">
        <f t="shared" si="91"/>
        <v>0.10692464358452139</v>
      </c>
      <c r="AX82" s="155">
        <f t="shared" si="79"/>
        <v>0.49763033175355448</v>
      </c>
      <c r="AY82" s="154">
        <f t="shared" si="80"/>
        <v>77171.523809523816</v>
      </c>
      <c r="AZ82" s="394"/>
      <c r="BA82" s="252" t="s">
        <v>175</v>
      </c>
      <c r="BB82" s="145">
        <v>80</v>
      </c>
      <c r="BC82" s="154">
        <v>47</v>
      </c>
      <c r="BD82" s="154">
        <v>4238520</v>
      </c>
      <c r="BE82" s="155">
        <f t="shared" si="92"/>
        <v>0.11519607843137254</v>
      </c>
      <c r="BF82" s="155">
        <f t="shared" si="81"/>
        <v>0.58750000000000002</v>
      </c>
      <c r="BG82" s="181">
        <f t="shared" si="82"/>
        <v>90181.276595744683</v>
      </c>
      <c r="BH82" s="394"/>
      <c r="BI82" s="252" t="s">
        <v>175</v>
      </c>
      <c r="BJ82" s="145">
        <f t="shared" si="83"/>
        <v>1436</v>
      </c>
      <c r="BK82" s="154">
        <f t="shared" si="67"/>
        <v>805</v>
      </c>
      <c r="BL82" s="154">
        <f t="shared" si="68"/>
        <v>64015020</v>
      </c>
      <c r="BM82" s="155">
        <f t="shared" si="93"/>
        <v>7.4599203039570017E-2</v>
      </c>
      <c r="BN82" s="155">
        <f t="shared" si="84"/>
        <v>0.56058495821727017</v>
      </c>
      <c r="BO82" s="154">
        <f t="shared" si="85"/>
        <v>79521.763975155278</v>
      </c>
      <c r="BP82" s="218"/>
      <c r="BR82" s="226" t="s">
        <v>150</v>
      </c>
      <c r="BS82" s="122">
        <v>3123</v>
      </c>
      <c r="BT82" s="122">
        <v>8327</v>
      </c>
      <c r="BU82" s="122">
        <v>473655</v>
      </c>
      <c r="BV82" s="122">
        <v>378672</v>
      </c>
      <c r="BW82" s="122">
        <v>246230</v>
      </c>
      <c r="BX82" s="122">
        <v>113179</v>
      </c>
      <c r="BY82" s="122">
        <v>41727</v>
      </c>
      <c r="BZ82" s="122">
        <f>市区町村別_歯科医療費!D80</f>
        <v>1264913</v>
      </c>
    </row>
    <row r="83" spans="2:78" s="87" customFormat="1">
      <c r="B83" s="390"/>
      <c r="C83" s="390"/>
      <c r="D83" s="394"/>
      <c r="E83" s="249" t="s">
        <v>166</v>
      </c>
      <c r="F83" s="145">
        <v>4</v>
      </c>
      <c r="G83" s="154">
        <v>4</v>
      </c>
      <c r="H83" s="154">
        <v>257210</v>
      </c>
      <c r="I83" s="155">
        <f t="shared" si="86"/>
        <v>8.3333333333333329E-2</v>
      </c>
      <c r="J83" s="155">
        <f t="shared" si="69"/>
        <v>1</v>
      </c>
      <c r="K83" s="181">
        <f t="shared" si="70"/>
        <v>64302.5</v>
      </c>
      <c r="L83" s="394"/>
      <c r="M83" s="253" t="s">
        <v>166</v>
      </c>
      <c r="N83" s="145">
        <v>6</v>
      </c>
      <c r="O83" s="154">
        <v>4</v>
      </c>
      <c r="P83" s="154">
        <v>242290</v>
      </c>
      <c r="Q83" s="155">
        <f t="shared" si="87"/>
        <v>3.3613445378151259E-2</v>
      </c>
      <c r="R83" s="155">
        <f t="shared" si="71"/>
        <v>0.66666666666666663</v>
      </c>
      <c r="S83" s="149">
        <f t="shared" si="72"/>
        <v>60572.5</v>
      </c>
      <c r="T83" s="394"/>
      <c r="U83" s="253" t="s">
        <v>166</v>
      </c>
      <c r="V83" s="145">
        <v>258</v>
      </c>
      <c r="W83" s="154">
        <v>131</v>
      </c>
      <c r="X83" s="154">
        <v>8816630</v>
      </c>
      <c r="Y83" s="155">
        <f t="shared" si="88"/>
        <v>3.41323606044815E-2</v>
      </c>
      <c r="Z83" s="155">
        <f t="shared" si="73"/>
        <v>0.50775193798449614</v>
      </c>
      <c r="AA83" s="154">
        <f t="shared" si="74"/>
        <v>67302.51908396947</v>
      </c>
      <c r="AB83" s="394"/>
      <c r="AC83" s="253" t="s">
        <v>166</v>
      </c>
      <c r="AD83" s="145">
        <v>173</v>
      </c>
      <c r="AE83" s="154">
        <v>93</v>
      </c>
      <c r="AF83" s="154">
        <v>8407450</v>
      </c>
      <c r="AG83" s="155">
        <f t="shared" si="89"/>
        <v>2.8721432983323039E-2</v>
      </c>
      <c r="AH83" s="155">
        <f t="shared" si="75"/>
        <v>0.53757225433526012</v>
      </c>
      <c r="AI83" s="149">
        <f t="shared" si="76"/>
        <v>90402.68817204301</v>
      </c>
      <c r="AJ83" s="394"/>
      <c r="AK83" s="253" t="s">
        <v>166</v>
      </c>
      <c r="AL83" s="145">
        <v>100</v>
      </c>
      <c r="AM83" s="154">
        <v>42</v>
      </c>
      <c r="AN83" s="154">
        <v>4699390</v>
      </c>
      <c r="AO83" s="155">
        <f t="shared" si="90"/>
        <v>1.9462465245597776E-2</v>
      </c>
      <c r="AP83" s="155">
        <f t="shared" si="77"/>
        <v>0.42</v>
      </c>
      <c r="AQ83" s="149">
        <f t="shared" si="78"/>
        <v>111890.23809523809</v>
      </c>
      <c r="AR83" s="394"/>
      <c r="AS83" s="253" t="s">
        <v>166</v>
      </c>
      <c r="AT83" s="145">
        <v>31</v>
      </c>
      <c r="AU83" s="154">
        <v>13</v>
      </c>
      <c r="AV83" s="154">
        <v>1452340</v>
      </c>
      <c r="AW83" s="155">
        <f t="shared" si="91"/>
        <v>1.3238289205702648E-2</v>
      </c>
      <c r="AX83" s="155">
        <f t="shared" si="79"/>
        <v>0.41935483870967744</v>
      </c>
      <c r="AY83" s="154">
        <f t="shared" si="80"/>
        <v>111718.46153846153</v>
      </c>
      <c r="AZ83" s="394"/>
      <c r="BA83" s="253" t="s">
        <v>166</v>
      </c>
      <c r="BB83" s="145">
        <v>33</v>
      </c>
      <c r="BC83" s="154">
        <v>16</v>
      </c>
      <c r="BD83" s="154">
        <v>1619870</v>
      </c>
      <c r="BE83" s="155">
        <f t="shared" si="92"/>
        <v>3.9215686274509803E-2</v>
      </c>
      <c r="BF83" s="155">
        <f t="shared" si="81"/>
        <v>0.48484848484848486</v>
      </c>
      <c r="BG83" s="181">
        <f t="shared" si="82"/>
        <v>101241.875</v>
      </c>
      <c r="BH83" s="394"/>
      <c r="BI83" s="253" t="s">
        <v>166</v>
      </c>
      <c r="BJ83" s="145">
        <f t="shared" si="83"/>
        <v>605</v>
      </c>
      <c r="BK83" s="154">
        <f t="shared" si="67"/>
        <v>303</v>
      </c>
      <c r="BL83" s="154">
        <f t="shared" si="68"/>
        <v>25495180</v>
      </c>
      <c r="BM83" s="155">
        <f t="shared" si="93"/>
        <v>2.807895468445927E-2</v>
      </c>
      <c r="BN83" s="155">
        <f t="shared" si="84"/>
        <v>0.50082644628099171</v>
      </c>
      <c r="BO83" s="154">
        <f t="shared" si="85"/>
        <v>84142.508250825078</v>
      </c>
      <c r="BP83" s="218"/>
    </row>
    <row r="84" spans="2:78" s="87" customFormat="1">
      <c r="B84" s="390">
        <v>8</v>
      </c>
      <c r="C84" s="419" t="s">
        <v>59</v>
      </c>
      <c r="D84" s="388">
        <f>BS15</f>
        <v>25</v>
      </c>
      <c r="E84" s="250" t="s">
        <v>143</v>
      </c>
      <c r="F84" s="144">
        <v>12</v>
      </c>
      <c r="G84" s="152">
        <v>6</v>
      </c>
      <c r="H84" s="152">
        <v>185670</v>
      </c>
      <c r="I84" s="153">
        <f>IFERROR(G84/$D$84,"-")</f>
        <v>0.24</v>
      </c>
      <c r="J84" s="153">
        <f t="shared" si="69"/>
        <v>0.5</v>
      </c>
      <c r="K84" s="180">
        <f t="shared" si="70"/>
        <v>30945</v>
      </c>
      <c r="L84" s="388">
        <f>BT15</f>
        <v>85</v>
      </c>
      <c r="M84" s="250" t="s">
        <v>143</v>
      </c>
      <c r="N84" s="144">
        <v>39</v>
      </c>
      <c r="O84" s="152">
        <v>26</v>
      </c>
      <c r="P84" s="152">
        <v>2397040</v>
      </c>
      <c r="Q84" s="153">
        <f>IFERROR(O84/$L$84,"-")</f>
        <v>0.30588235294117649</v>
      </c>
      <c r="R84" s="153">
        <f t="shared" si="71"/>
        <v>0.66666666666666663</v>
      </c>
      <c r="S84" s="148">
        <f t="shared" si="72"/>
        <v>92193.846153846156</v>
      </c>
      <c r="T84" s="388">
        <f>BU15</f>
        <v>2772</v>
      </c>
      <c r="U84" s="250" t="s">
        <v>143</v>
      </c>
      <c r="V84" s="144">
        <v>1216</v>
      </c>
      <c r="W84" s="152">
        <v>803</v>
      </c>
      <c r="X84" s="152">
        <v>58846850</v>
      </c>
      <c r="Y84" s="153">
        <f>IFERROR(W84/$T$84,"-")</f>
        <v>0.28968253968253971</v>
      </c>
      <c r="Z84" s="153">
        <f t="shared" si="73"/>
        <v>0.66036184210526316</v>
      </c>
      <c r="AA84" s="152">
        <f t="shared" si="74"/>
        <v>73283.748443337478</v>
      </c>
      <c r="AB84" s="388">
        <f>BV15</f>
        <v>2491</v>
      </c>
      <c r="AC84" s="250" t="s">
        <v>143</v>
      </c>
      <c r="AD84" s="144">
        <v>1179</v>
      </c>
      <c r="AE84" s="152">
        <v>806</v>
      </c>
      <c r="AF84" s="152">
        <v>67572730</v>
      </c>
      <c r="AG84" s="153">
        <f>IFERROR(AE84/$AB$84,"-")</f>
        <v>0.32356483340024089</v>
      </c>
      <c r="AH84" s="153">
        <f t="shared" si="75"/>
        <v>0.68363019508057676</v>
      </c>
      <c r="AI84" s="148">
        <f t="shared" si="76"/>
        <v>83837.13399503722</v>
      </c>
      <c r="AJ84" s="388">
        <f>BW15</f>
        <v>1923</v>
      </c>
      <c r="AK84" s="250" t="s">
        <v>143</v>
      </c>
      <c r="AL84" s="144">
        <v>821</v>
      </c>
      <c r="AM84" s="152">
        <v>505</v>
      </c>
      <c r="AN84" s="152">
        <v>40813880</v>
      </c>
      <c r="AO84" s="153">
        <f>IFERROR(AM84/$AJ$84,"-")</f>
        <v>0.2626105044201768</v>
      </c>
      <c r="AP84" s="153">
        <f t="shared" si="77"/>
        <v>0.61510353227771009</v>
      </c>
      <c r="AQ84" s="148">
        <f t="shared" si="78"/>
        <v>80819.564356435643</v>
      </c>
      <c r="AR84" s="388">
        <f>BX15</f>
        <v>1072</v>
      </c>
      <c r="AS84" s="250" t="s">
        <v>143</v>
      </c>
      <c r="AT84" s="144">
        <v>399</v>
      </c>
      <c r="AU84" s="152">
        <v>226</v>
      </c>
      <c r="AV84" s="152">
        <v>19828700</v>
      </c>
      <c r="AW84" s="153">
        <f>IFERROR(AU84/$AR$84,"-")</f>
        <v>0.21082089552238806</v>
      </c>
      <c r="AX84" s="153">
        <f t="shared" si="79"/>
        <v>0.5664160401002506</v>
      </c>
      <c r="AY84" s="152">
        <f t="shared" si="80"/>
        <v>87737.610619469022</v>
      </c>
      <c r="AZ84" s="388">
        <f>BY15</f>
        <v>413</v>
      </c>
      <c r="BA84" s="250" t="s">
        <v>143</v>
      </c>
      <c r="BB84" s="144">
        <v>104</v>
      </c>
      <c r="BC84" s="152">
        <v>62</v>
      </c>
      <c r="BD84" s="152">
        <v>6242960</v>
      </c>
      <c r="BE84" s="153">
        <f>IFERROR(BC84/$AZ$84,"-")</f>
        <v>0.15012106537530268</v>
      </c>
      <c r="BF84" s="153">
        <f t="shared" si="81"/>
        <v>0.59615384615384615</v>
      </c>
      <c r="BG84" s="180">
        <f t="shared" si="82"/>
        <v>100692.90322580645</v>
      </c>
      <c r="BH84" s="388">
        <f>BZ15</f>
        <v>8781</v>
      </c>
      <c r="BI84" s="250" t="s">
        <v>143</v>
      </c>
      <c r="BJ84" s="144">
        <f t="shared" si="83"/>
        <v>3770</v>
      </c>
      <c r="BK84" s="152">
        <f t="shared" si="67"/>
        <v>2434</v>
      </c>
      <c r="BL84" s="152">
        <f t="shared" si="68"/>
        <v>195887830</v>
      </c>
      <c r="BM84" s="153">
        <f>IFERROR(BK84/$BH$84,"-")</f>
        <v>0.27718938617469535</v>
      </c>
      <c r="BN84" s="153">
        <f t="shared" si="84"/>
        <v>0.64562334217506634</v>
      </c>
      <c r="BO84" s="152">
        <f t="shared" si="85"/>
        <v>80479.798685291695</v>
      </c>
      <c r="BP84" s="218"/>
    </row>
    <row r="85" spans="2:78" s="87" customFormat="1">
      <c r="B85" s="390"/>
      <c r="C85" s="420"/>
      <c r="D85" s="380"/>
      <c r="E85" s="251" t="s">
        <v>192</v>
      </c>
      <c r="F85" s="145">
        <v>13</v>
      </c>
      <c r="G85" s="154">
        <v>6</v>
      </c>
      <c r="H85" s="154">
        <v>292300</v>
      </c>
      <c r="I85" s="155">
        <f t="shared" ref="I85:I94" si="94">IFERROR(G85/$D$84,"-")</f>
        <v>0.24</v>
      </c>
      <c r="J85" s="155">
        <f t="shared" si="69"/>
        <v>0.46153846153846156</v>
      </c>
      <c r="K85" s="181">
        <f t="shared" si="70"/>
        <v>48716.666666666664</v>
      </c>
      <c r="L85" s="380"/>
      <c r="M85" s="251" t="s">
        <v>192</v>
      </c>
      <c r="N85" s="145">
        <v>31</v>
      </c>
      <c r="O85" s="154">
        <v>18</v>
      </c>
      <c r="P85" s="154">
        <v>1274560</v>
      </c>
      <c r="Q85" s="155">
        <f t="shared" ref="Q85:Q94" si="95">IFERROR(O85/$L$84,"-")</f>
        <v>0.21176470588235294</v>
      </c>
      <c r="R85" s="155">
        <f t="shared" si="71"/>
        <v>0.58064516129032262</v>
      </c>
      <c r="S85" s="149">
        <f t="shared" si="72"/>
        <v>70808.888888888891</v>
      </c>
      <c r="T85" s="380"/>
      <c r="U85" s="251" t="s">
        <v>192</v>
      </c>
      <c r="V85" s="145">
        <v>1211</v>
      </c>
      <c r="W85" s="154">
        <v>816</v>
      </c>
      <c r="X85" s="154">
        <v>56033710</v>
      </c>
      <c r="Y85" s="155">
        <f t="shared" ref="Y85:Y94" si="96">IFERROR(W85/$T$84,"-")</f>
        <v>0.2943722943722944</v>
      </c>
      <c r="Z85" s="155">
        <f t="shared" si="73"/>
        <v>0.67382328654004953</v>
      </c>
      <c r="AA85" s="154">
        <f t="shared" si="74"/>
        <v>68668.762254901958</v>
      </c>
      <c r="AB85" s="380"/>
      <c r="AC85" s="251" t="s">
        <v>192</v>
      </c>
      <c r="AD85" s="145">
        <v>1057</v>
      </c>
      <c r="AE85" s="154">
        <v>717</v>
      </c>
      <c r="AF85" s="154">
        <v>53187150</v>
      </c>
      <c r="AG85" s="155">
        <f t="shared" ref="AG85:AG94" si="97">IFERROR(AE85/$AB$84,"-")</f>
        <v>0.28783621035728624</v>
      </c>
      <c r="AH85" s="155">
        <f t="shared" si="75"/>
        <v>0.67833491012298963</v>
      </c>
      <c r="AI85" s="149">
        <f t="shared" si="76"/>
        <v>74180.125523012553</v>
      </c>
      <c r="AJ85" s="380"/>
      <c r="AK85" s="251" t="s">
        <v>192</v>
      </c>
      <c r="AL85" s="145">
        <v>723</v>
      </c>
      <c r="AM85" s="154">
        <v>450</v>
      </c>
      <c r="AN85" s="154">
        <v>35475970</v>
      </c>
      <c r="AO85" s="155">
        <f t="shared" ref="AO85:AO94" si="98">IFERROR(AM85/$AJ$84,"-")</f>
        <v>0.23400936037441497</v>
      </c>
      <c r="AP85" s="155">
        <f t="shared" si="77"/>
        <v>0.62240663900414939</v>
      </c>
      <c r="AQ85" s="149">
        <f t="shared" si="78"/>
        <v>78835.488888888882</v>
      </c>
      <c r="AR85" s="380"/>
      <c r="AS85" s="251" t="s">
        <v>192</v>
      </c>
      <c r="AT85" s="145">
        <v>340</v>
      </c>
      <c r="AU85" s="154">
        <v>182</v>
      </c>
      <c r="AV85" s="154">
        <v>15206000</v>
      </c>
      <c r="AW85" s="155">
        <f t="shared" ref="AW85:AW94" si="99">IFERROR(AU85/$AR$84,"-")</f>
        <v>0.16977611940298507</v>
      </c>
      <c r="AX85" s="155">
        <f t="shared" si="79"/>
        <v>0.53529411764705881</v>
      </c>
      <c r="AY85" s="154">
        <f t="shared" si="80"/>
        <v>83549.450549450543</v>
      </c>
      <c r="AZ85" s="380"/>
      <c r="BA85" s="251" t="s">
        <v>192</v>
      </c>
      <c r="BB85" s="145">
        <v>83</v>
      </c>
      <c r="BC85" s="154">
        <v>45</v>
      </c>
      <c r="BD85" s="154">
        <v>4010130</v>
      </c>
      <c r="BE85" s="155">
        <f t="shared" ref="BE85:BE94" si="100">IFERROR(BC85/$AZ$84,"-")</f>
        <v>0.10895883777239709</v>
      </c>
      <c r="BF85" s="155">
        <f t="shared" si="81"/>
        <v>0.54216867469879515</v>
      </c>
      <c r="BG85" s="181">
        <f t="shared" si="82"/>
        <v>89114</v>
      </c>
      <c r="BH85" s="380"/>
      <c r="BI85" s="251" t="s">
        <v>192</v>
      </c>
      <c r="BJ85" s="145">
        <f t="shared" si="83"/>
        <v>3458</v>
      </c>
      <c r="BK85" s="154">
        <f t="shared" si="67"/>
        <v>2234</v>
      </c>
      <c r="BL85" s="154">
        <f t="shared" si="68"/>
        <v>165479820</v>
      </c>
      <c r="BM85" s="155">
        <f t="shared" ref="BM85:BM94" si="101">IFERROR(BK85/$BH$84,"-")</f>
        <v>0.25441293702311807</v>
      </c>
      <c r="BN85" s="155">
        <f t="shared" si="84"/>
        <v>0.64603817235396188</v>
      </c>
      <c r="BO85" s="154">
        <f t="shared" si="85"/>
        <v>74073.330349149503</v>
      </c>
      <c r="BP85" s="218"/>
    </row>
    <row r="86" spans="2:78" s="87" customFormat="1">
      <c r="B86" s="390"/>
      <c r="C86" s="420"/>
      <c r="D86" s="380"/>
      <c r="E86" s="252" t="s">
        <v>142</v>
      </c>
      <c r="F86" s="145">
        <v>15</v>
      </c>
      <c r="G86" s="154">
        <v>7</v>
      </c>
      <c r="H86" s="154">
        <v>405000</v>
      </c>
      <c r="I86" s="155">
        <f t="shared" si="94"/>
        <v>0.28000000000000003</v>
      </c>
      <c r="J86" s="155">
        <f t="shared" si="69"/>
        <v>0.46666666666666667</v>
      </c>
      <c r="K86" s="181">
        <f t="shared" si="70"/>
        <v>57857.142857142855</v>
      </c>
      <c r="L86" s="380"/>
      <c r="M86" s="252" t="s">
        <v>142</v>
      </c>
      <c r="N86" s="145">
        <v>51</v>
      </c>
      <c r="O86" s="154">
        <v>24</v>
      </c>
      <c r="P86" s="154">
        <v>2481080</v>
      </c>
      <c r="Q86" s="155">
        <f t="shared" si="95"/>
        <v>0.28235294117647058</v>
      </c>
      <c r="R86" s="155">
        <f t="shared" si="71"/>
        <v>0.47058823529411764</v>
      </c>
      <c r="S86" s="149">
        <f t="shared" si="72"/>
        <v>103378.33333333333</v>
      </c>
      <c r="T86" s="380"/>
      <c r="U86" s="252" t="s">
        <v>142</v>
      </c>
      <c r="V86" s="145">
        <v>1558</v>
      </c>
      <c r="W86" s="154">
        <v>985</v>
      </c>
      <c r="X86" s="154">
        <v>68364900</v>
      </c>
      <c r="Y86" s="155">
        <f t="shared" si="96"/>
        <v>0.35533910533910534</v>
      </c>
      <c r="Z86" s="155">
        <f t="shared" si="73"/>
        <v>0.6322207958921694</v>
      </c>
      <c r="AA86" s="154">
        <f t="shared" si="74"/>
        <v>69405.98984771574</v>
      </c>
      <c r="AB86" s="380"/>
      <c r="AC86" s="252" t="s">
        <v>142</v>
      </c>
      <c r="AD86" s="145">
        <v>1468</v>
      </c>
      <c r="AE86" s="154">
        <v>980</v>
      </c>
      <c r="AF86" s="154">
        <v>77997730</v>
      </c>
      <c r="AG86" s="155">
        <f t="shared" si="97"/>
        <v>0.39341629867523081</v>
      </c>
      <c r="AH86" s="155">
        <f t="shared" si="75"/>
        <v>0.66757493188010897</v>
      </c>
      <c r="AI86" s="149">
        <f t="shared" si="76"/>
        <v>79589.520408163269</v>
      </c>
      <c r="AJ86" s="380"/>
      <c r="AK86" s="252" t="s">
        <v>142</v>
      </c>
      <c r="AL86" s="145">
        <v>1202</v>
      </c>
      <c r="AM86" s="154">
        <v>720</v>
      </c>
      <c r="AN86" s="154">
        <v>57945560</v>
      </c>
      <c r="AO86" s="155">
        <f t="shared" si="98"/>
        <v>0.37441497659906398</v>
      </c>
      <c r="AP86" s="155">
        <f t="shared" si="77"/>
        <v>0.59900166389351084</v>
      </c>
      <c r="AQ86" s="149">
        <f t="shared" si="78"/>
        <v>80479.944444444438</v>
      </c>
      <c r="AR86" s="380"/>
      <c r="AS86" s="252" t="s">
        <v>142</v>
      </c>
      <c r="AT86" s="145">
        <v>651</v>
      </c>
      <c r="AU86" s="154">
        <v>359</v>
      </c>
      <c r="AV86" s="154">
        <v>33428490</v>
      </c>
      <c r="AW86" s="155">
        <f t="shared" si="99"/>
        <v>0.33488805970149255</v>
      </c>
      <c r="AX86" s="155">
        <f t="shared" si="79"/>
        <v>0.55145929339477728</v>
      </c>
      <c r="AY86" s="154">
        <f t="shared" si="80"/>
        <v>93115.571030640669</v>
      </c>
      <c r="AZ86" s="380"/>
      <c r="BA86" s="252" t="s">
        <v>142</v>
      </c>
      <c r="BB86" s="145">
        <v>206</v>
      </c>
      <c r="BC86" s="154">
        <v>115</v>
      </c>
      <c r="BD86" s="154">
        <v>10633000</v>
      </c>
      <c r="BE86" s="155">
        <f t="shared" si="100"/>
        <v>0.27845036319612593</v>
      </c>
      <c r="BF86" s="155">
        <f t="shared" si="81"/>
        <v>0.55825242718446599</v>
      </c>
      <c r="BG86" s="181">
        <f t="shared" si="82"/>
        <v>92460.869565217392</v>
      </c>
      <c r="BH86" s="380"/>
      <c r="BI86" s="252" t="s">
        <v>142</v>
      </c>
      <c r="BJ86" s="145">
        <f t="shared" si="83"/>
        <v>5151</v>
      </c>
      <c r="BK86" s="154">
        <f t="shared" si="67"/>
        <v>3190</v>
      </c>
      <c r="BL86" s="154">
        <f t="shared" si="68"/>
        <v>251255760</v>
      </c>
      <c r="BM86" s="155">
        <f t="shared" si="101"/>
        <v>0.36328436396765745</v>
      </c>
      <c r="BN86" s="155">
        <f t="shared" si="84"/>
        <v>0.61929722384003105</v>
      </c>
      <c r="BO86" s="154">
        <f t="shared" si="85"/>
        <v>78763.56112852665</v>
      </c>
      <c r="BP86" s="218"/>
    </row>
    <row r="87" spans="2:78" s="87" customFormat="1">
      <c r="B87" s="390"/>
      <c r="C87" s="420"/>
      <c r="D87" s="380"/>
      <c r="E87" s="252" t="s">
        <v>151</v>
      </c>
      <c r="F87" s="145">
        <v>10</v>
      </c>
      <c r="G87" s="154">
        <v>5</v>
      </c>
      <c r="H87" s="154">
        <v>282370</v>
      </c>
      <c r="I87" s="155">
        <f t="shared" si="94"/>
        <v>0.2</v>
      </c>
      <c r="J87" s="155">
        <f t="shared" si="69"/>
        <v>0.5</v>
      </c>
      <c r="K87" s="181">
        <f t="shared" si="70"/>
        <v>56474</v>
      </c>
      <c r="L87" s="380"/>
      <c r="M87" s="252" t="s">
        <v>151</v>
      </c>
      <c r="N87" s="145">
        <v>26</v>
      </c>
      <c r="O87" s="154">
        <v>12</v>
      </c>
      <c r="P87" s="154">
        <v>1857370</v>
      </c>
      <c r="Q87" s="155">
        <f t="shared" si="95"/>
        <v>0.14117647058823529</v>
      </c>
      <c r="R87" s="155">
        <f t="shared" si="71"/>
        <v>0.46153846153846156</v>
      </c>
      <c r="S87" s="149">
        <f t="shared" si="72"/>
        <v>154780.83333333334</v>
      </c>
      <c r="T87" s="380"/>
      <c r="U87" s="252" t="s">
        <v>151</v>
      </c>
      <c r="V87" s="145">
        <v>528</v>
      </c>
      <c r="W87" s="154">
        <v>354</v>
      </c>
      <c r="X87" s="154">
        <v>22830820</v>
      </c>
      <c r="Y87" s="155">
        <f t="shared" si="96"/>
        <v>0.12770562770562771</v>
      </c>
      <c r="Z87" s="155">
        <f t="shared" si="73"/>
        <v>0.67045454545454541</v>
      </c>
      <c r="AA87" s="154">
        <f t="shared" si="74"/>
        <v>64493.841807909601</v>
      </c>
      <c r="AB87" s="380"/>
      <c r="AC87" s="252" t="s">
        <v>151</v>
      </c>
      <c r="AD87" s="145">
        <v>607</v>
      </c>
      <c r="AE87" s="154">
        <v>423</v>
      </c>
      <c r="AF87" s="154">
        <v>37020660</v>
      </c>
      <c r="AG87" s="155">
        <f t="shared" si="97"/>
        <v>0.16981132075471697</v>
      </c>
      <c r="AH87" s="155">
        <f t="shared" si="75"/>
        <v>0.69686985172981875</v>
      </c>
      <c r="AI87" s="149">
        <f t="shared" si="76"/>
        <v>87519.290780141848</v>
      </c>
      <c r="AJ87" s="380"/>
      <c r="AK87" s="252" t="s">
        <v>151</v>
      </c>
      <c r="AL87" s="145">
        <v>485</v>
      </c>
      <c r="AM87" s="154">
        <v>309</v>
      </c>
      <c r="AN87" s="154">
        <v>25211590</v>
      </c>
      <c r="AO87" s="155">
        <f t="shared" si="98"/>
        <v>0.1606864274570983</v>
      </c>
      <c r="AP87" s="155">
        <f t="shared" si="77"/>
        <v>0.63711340206185563</v>
      </c>
      <c r="AQ87" s="149">
        <f t="shared" si="78"/>
        <v>81590.906148867318</v>
      </c>
      <c r="AR87" s="380"/>
      <c r="AS87" s="252" t="s">
        <v>151</v>
      </c>
      <c r="AT87" s="145">
        <v>287</v>
      </c>
      <c r="AU87" s="154">
        <v>163</v>
      </c>
      <c r="AV87" s="154">
        <v>13923650</v>
      </c>
      <c r="AW87" s="155">
        <f t="shared" si="99"/>
        <v>0.15205223880597016</v>
      </c>
      <c r="AX87" s="155">
        <f t="shared" si="79"/>
        <v>0.56794425087108014</v>
      </c>
      <c r="AY87" s="154">
        <f t="shared" si="80"/>
        <v>85421.165644171779</v>
      </c>
      <c r="AZ87" s="380"/>
      <c r="BA87" s="252" t="s">
        <v>151</v>
      </c>
      <c r="BB87" s="145">
        <v>93</v>
      </c>
      <c r="BC87" s="154">
        <v>50</v>
      </c>
      <c r="BD87" s="154">
        <v>5986610</v>
      </c>
      <c r="BE87" s="155">
        <f t="shared" si="100"/>
        <v>0.12106537530266344</v>
      </c>
      <c r="BF87" s="155">
        <f t="shared" si="81"/>
        <v>0.5376344086021505</v>
      </c>
      <c r="BG87" s="181">
        <f t="shared" si="82"/>
        <v>119732.2</v>
      </c>
      <c r="BH87" s="380"/>
      <c r="BI87" s="252" t="s">
        <v>151</v>
      </c>
      <c r="BJ87" s="145">
        <f t="shared" si="83"/>
        <v>2036</v>
      </c>
      <c r="BK87" s="154">
        <f t="shared" si="67"/>
        <v>1316</v>
      </c>
      <c r="BL87" s="154">
        <f t="shared" si="68"/>
        <v>107113070</v>
      </c>
      <c r="BM87" s="155">
        <f t="shared" si="101"/>
        <v>0.14986903541737842</v>
      </c>
      <c r="BN87" s="155">
        <f t="shared" si="84"/>
        <v>0.64636542239685657</v>
      </c>
      <c r="BO87" s="154">
        <f t="shared" si="85"/>
        <v>81392.91033434651</v>
      </c>
      <c r="BP87" s="218"/>
    </row>
    <row r="88" spans="2:78" s="87" customFormat="1">
      <c r="B88" s="390"/>
      <c r="C88" s="420"/>
      <c r="D88" s="380"/>
      <c r="E88" s="252" t="s">
        <v>170</v>
      </c>
      <c r="F88" s="145">
        <v>7</v>
      </c>
      <c r="G88" s="154">
        <v>3</v>
      </c>
      <c r="H88" s="154">
        <v>152880</v>
      </c>
      <c r="I88" s="155">
        <f t="shared" si="94"/>
        <v>0.12</v>
      </c>
      <c r="J88" s="155">
        <f t="shared" si="69"/>
        <v>0.42857142857142855</v>
      </c>
      <c r="K88" s="181">
        <f t="shared" si="70"/>
        <v>50960</v>
      </c>
      <c r="L88" s="380"/>
      <c r="M88" s="252" t="s">
        <v>170</v>
      </c>
      <c r="N88" s="145">
        <v>29</v>
      </c>
      <c r="O88" s="154">
        <v>16</v>
      </c>
      <c r="P88" s="154">
        <v>1408110</v>
      </c>
      <c r="Q88" s="155">
        <f t="shared" si="95"/>
        <v>0.18823529411764706</v>
      </c>
      <c r="R88" s="155">
        <f t="shared" si="71"/>
        <v>0.55172413793103448</v>
      </c>
      <c r="S88" s="149">
        <f t="shared" si="72"/>
        <v>88006.875</v>
      </c>
      <c r="T88" s="380"/>
      <c r="U88" s="252" t="s">
        <v>170</v>
      </c>
      <c r="V88" s="145">
        <v>607</v>
      </c>
      <c r="W88" s="154">
        <v>398</v>
      </c>
      <c r="X88" s="154">
        <v>30176630</v>
      </c>
      <c r="Y88" s="155">
        <f t="shared" si="96"/>
        <v>0.14357864357864358</v>
      </c>
      <c r="Z88" s="155">
        <f t="shared" si="73"/>
        <v>0.6556836902800659</v>
      </c>
      <c r="AA88" s="154">
        <f t="shared" si="74"/>
        <v>75820.678391959795</v>
      </c>
      <c r="AB88" s="380"/>
      <c r="AC88" s="252" t="s">
        <v>170</v>
      </c>
      <c r="AD88" s="145">
        <v>711</v>
      </c>
      <c r="AE88" s="154">
        <v>480</v>
      </c>
      <c r="AF88" s="154">
        <v>43433500</v>
      </c>
      <c r="AG88" s="155">
        <f t="shared" si="97"/>
        <v>0.19269369731031713</v>
      </c>
      <c r="AH88" s="155">
        <f t="shared" si="75"/>
        <v>0.67510548523206748</v>
      </c>
      <c r="AI88" s="149">
        <f t="shared" si="76"/>
        <v>90486.458333333328</v>
      </c>
      <c r="AJ88" s="380"/>
      <c r="AK88" s="252" t="s">
        <v>170</v>
      </c>
      <c r="AL88" s="145">
        <v>536</v>
      </c>
      <c r="AM88" s="154">
        <v>338</v>
      </c>
      <c r="AN88" s="154">
        <v>29803820</v>
      </c>
      <c r="AO88" s="155">
        <f t="shared" si="98"/>
        <v>0.17576703068122726</v>
      </c>
      <c r="AP88" s="155">
        <f t="shared" si="77"/>
        <v>0.63059701492537312</v>
      </c>
      <c r="AQ88" s="149">
        <f t="shared" si="78"/>
        <v>88176.982248520711</v>
      </c>
      <c r="AR88" s="380"/>
      <c r="AS88" s="252" t="s">
        <v>170</v>
      </c>
      <c r="AT88" s="145">
        <v>300</v>
      </c>
      <c r="AU88" s="154">
        <v>164</v>
      </c>
      <c r="AV88" s="154">
        <v>18171850</v>
      </c>
      <c r="AW88" s="155">
        <f t="shared" si="99"/>
        <v>0.15298507462686567</v>
      </c>
      <c r="AX88" s="155">
        <f t="shared" si="79"/>
        <v>0.54666666666666663</v>
      </c>
      <c r="AY88" s="154">
        <f t="shared" si="80"/>
        <v>110803.96341463414</v>
      </c>
      <c r="AZ88" s="380"/>
      <c r="BA88" s="252" t="s">
        <v>170</v>
      </c>
      <c r="BB88" s="145">
        <v>105</v>
      </c>
      <c r="BC88" s="154">
        <v>50</v>
      </c>
      <c r="BD88" s="154">
        <v>5097820</v>
      </c>
      <c r="BE88" s="155">
        <f t="shared" si="100"/>
        <v>0.12106537530266344</v>
      </c>
      <c r="BF88" s="155">
        <f t="shared" si="81"/>
        <v>0.47619047619047616</v>
      </c>
      <c r="BG88" s="181">
        <f t="shared" si="82"/>
        <v>101956.4</v>
      </c>
      <c r="BH88" s="380"/>
      <c r="BI88" s="252" t="s">
        <v>170</v>
      </c>
      <c r="BJ88" s="145">
        <f t="shared" si="83"/>
        <v>2295</v>
      </c>
      <c r="BK88" s="154">
        <f t="shared" si="67"/>
        <v>1449</v>
      </c>
      <c r="BL88" s="154">
        <f t="shared" si="68"/>
        <v>128244610</v>
      </c>
      <c r="BM88" s="155">
        <f t="shared" si="101"/>
        <v>0.16501537410317732</v>
      </c>
      <c r="BN88" s="155">
        <f t="shared" si="84"/>
        <v>0.63137254901960782</v>
      </c>
      <c r="BO88" s="154">
        <f t="shared" si="85"/>
        <v>88505.596963423057</v>
      </c>
      <c r="BP88" s="218"/>
    </row>
    <row r="89" spans="2:78" s="87" customFormat="1">
      <c r="B89" s="390"/>
      <c r="C89" s="420"/>
      <c r="D89" s="380"/>
      <c r="E89" s="252" t="s">
        <v>171</v>
      </c>
      <c r="F89" s="145">
        <v>3</v>
      </c>
      <c r="G89" s="154">
        <v>0</v>
      </c>
      <c r="H89" s="154">
        <v>0</v>
      </c>
      <c r="I89" s="155">
        <f t="shared" si="94"/>
        <v>0</v>
      </c>
      <c r="J89" s="155">
        <f t="shared" si="69"/>
        <v>0</v>
      </c>
      <c r="K89" s="181" t="str">
        <f t="shared" si="70"/>
        <v>-</v>
      </c>
      <c r="L89" s="380"/>
      <c r="M89" s="252" t="s">
        <v>171</v>
      </c>
      <c r="N89" s="145">
        <v>16</v>
      </c>
      <c r="O89" s="154">
        <v>8</v>
      </c>
      <c r="P89" s="154">
        <v>758390</v>
      </c>
      <c r="Q89" s="155">
        <f t="shared" si="95"/>
        <v>9.4117647058823528E-2</v>
      </c>
      <c r="R89" s="155">
        <f t="shared" si="71"/>
        <v>0.5</v>
      </c>
      <c r="S89" s="149">
        <f t="shared" si="72"/>
        <v>94798.75</v>
      </c>
      <c r="T89" s="380"/>
      <c r="U89" s="252" t="s">
        <v>171</v>
      </c>
      <c r="V89" s="145">
        <v>278</v>
      </c>
      <c r="W89" s="154">
        <v>185</v>
      </c>
      <c r="X89" s="154">
        <v>13609320</v>
      </c>
      <c r="Y89" s="155">
        <f t="shared" si="96"/>
        <v>6.6738816738816736E-2</v>
      </c>
      <c r="Z89" s="155">
        <f t="shared" si="73"/>
        <v>0.66546762589928055</v>
      </c>
      <c r="AA89" s="154">
        <f t="shared" si="74"/>
        <v>73563.891891891893</v>
      </c>
      <c r="AB89" s="380"/>
      <c r="AC89" s="252" t="s">
        <v>171</v>
      </c>
      <c r="AD89" s="145">
        <v>306</v>
      </c>
      <c r="AE89" s="154">
        <v>217</v>
      </c>
      <c r="AF89" s="154">
        <v>17328610</v>
      </c>
      <c r="AG89" s="155">
        <f t="shared" si="97"/>
        <v>8.711360899237254E-2</v>
      </c>
      <c r="AH89" s="155">
        <f t="shared" si="75"/>
        <v>0.70915032679738566</v>
      </c>
      <c r="AI89" s="149">
        <f t="shared" si="76"/>
        <v>79855.345622119814</v>
      </c>
      <c r="AJ89" s="380"/>
      <c r="AK89" s="252" t="s">
        <v>171</v>
      </c>
      <c r="AL89" s="145">
        <v>243</v>
      </c>
      <c r="AM89" s="154">
        <v>149</v>
      </c>
      <c r="AN89" s="154">
        <v>11820180</v>
      </c>
      <c r="AO89" s="155">
        <f t="shared" si="98"/>
        <v>7.7483099323972959E-2</v>
      </c>
      <c r="AP89" s="155">
        <f t="shared" si="77"/>
        <v>0.61316872427983538</v>
      </c>
      <c r="AQ89" s="149">
        <f t="shared" si="78"/>
        <v>79330.067114093967</v>
      </c>
      <c r="AR89" s="380"/>
      <c r="AS89" s="252" t="s">
        <v>171</v>
      </c>
      <c r="AT89" s="145">
        <v>114</v>
      </c>
      <c r="AU89" s="154">
        <v>59</v>
      </c>
      <c r="AV89" s="154">
        <v>5331170</v>
      </c>
      <c r="AW89" s="155">
        <f t="shared" si="99"/>
        <v>5.503731343283582E-2</v>
      </c>
      <c r="AX89" s="155">
        <f t="shared" si="79"/>
        <v>0.51754385964912286</v>
      </c>
      <c r="AY89" s="154">
        <f t="shared" si="80"/>
        <v>90358.813559322036</v>
      </c>
      <c r="AZ89" s="380"/>
      <c r="BA89" s="252" t="s">
        <v>171</v>
      </c>
      <c r="BB89" s="145">
        <v>25</v>
      </c>
      <c r="BC89" s="154">
        <v>18</v>
      </c>
      <c r="BD89" s="154">
        <v>2502000</v>
      </c>
      <c r="BE89" s="155">
        <f t="shared" si="100"/>
        <v>4.3583535108958835E-2</v>
      </c>
      <c r="BF89" s="155">
        <f t="shared" si="81"/>
        <v>0.72</v>
      </c>
      <c r="BG89" s="181">
        <f t="shared" si="82"/>
        <v>139000</v>
      </c>
      <c r="BH89" s="380"/>
      <c r="BI89" s="252" t="s">
        <v>171</v>
      </c>
      <c r="BJ89" s="145">
        <f t="shared" si="83"/>
        <v>985</v>
      </c>
      <c r="BK89" s="154">
        <f t="shared" si="67"/>
        <v>636</v>
      </c>
      <c r="BL89" s="154">
        <f t="shared" si="68"/>
        <v>51349670</v>
      </c>
      <c r="BM89" s="155">
        <f t="shared" si="101"/>
        <v>7.242910830201571E-2</v>
      </c>
      <c r="BN89" s="155">
        <f t="shared" si="84"/>
        <v>0.64568527918781726</v>
      </c>
      <c r="BO89" s="154">
        <f t="shared" si="85"/>
        <v>80738.474842767289</v>
      </c>
      <c r="BP89" s="218"/>
    </row>
    <row r="90" spans="2:78" s="87" customFormat="1">
      <c r="B90" s="390"/>
      <c r="C90" s="420"/>
      <c r="D90" s="380"/>
      <c r="E90" s="252" t="s">
        <v>172</v>
      </c>
      <c r="F90" s="145">
        <v>4</v>
      </c>
      <c r="G90" s="154">
        <v>1</v>
      </c>
      <c r="H90" s="154">
        <v>11670</v>
      </c>
      <c r="I90" s="155">
        <f t="shared" si="94"/>
        <v>0.04</v>
      </c>
      <c r="J90" s="155">
        <f t="shared" si="69"/>
        <v>0.25</v>
      </c>
      <c r="K90" s="181">
        <f t="shared" si="70"/>
        <v>11670</v>
      </c>
      <c r="L90" s="380"/>
      <c r="M90" s="252" t="s">
        <v>172</v>
      </c>
      <c r="N90" s="145">
        <v>17</v>
      </c>
      <c r="O90" s="154">
        <v>7</v>
      </c>
      <c r="P90" s="154">
        <v>528080</v>
      </c>
      <c r="Q90" s="155">
        <f t="shared" si="95"/>
        <v>8.2352941176470587E-2</v>
      </c>
      <c r="R90" s="155">
        <f t="shared" si="71"/>
        <v>0.41176470588235292</v>
      </c>
      <c r="S90" s="149">
        <f t="shared" si="72"/>
        <v>75440</v>
      </c>
      <c r="T90" s="380"/>
      <c r="U90" s="252" t="s">
        <v>172</v>
      </c>
      <c r="V90" s="145">
        <v>192</v>
      </c>
      <c r="W90" s="154">
        <v>115</v>
      </c>
      <c r="X90" s="154">
        <v>8894630</v>
      </c>
      <c r="Y90" s="155">
        <f t="shared" si="96"/>
        <v>4.1486291486291488E-2</v>
      </c>
      <c r="Z90" s="155">
        <f t="shared" si="73"/>
        <v>0.59895833333333337</v>
      </c>
      <c r="AA90" s="154">
        <f t="shared" si="74"/>
        <v>77344.608695652176</v>
      </c>
      <c r="AB90" s="380"/>
      <c r="AC90" s="252" t="s">
        <v>172</v>
      </c>
      <c r="AD90" s="145">
        <v>228</v>
      </c>
      <c r="AE90" s="154">
        <v>151</v>
      </c>
      <c r="AF90" s="154">
        <v>10404650</v>
      </c>
      <c r="AG90" s="155">
        <f t="shared" si="97"/>
        <v>6.0618225612203931E-2</v>
      </c>
      <c r="AH90" s="155">
        <f t="shared" si="75"/>
        <v>0.66228070175438591</v>
      </c>
      <c r="AI90" s="149">
        <f t="shared" si="76"/>
        <v>68904.96688741722</v>
      </c>
      <c r="AJ90" s="380"/>
      <c r="AK90" s="252" t="s">
        <v>172</v>
      </c>
      <c r="AL90" s="145">
        <v>203</v>
      </c>
      <c r="AM90" s="154">
        <v>122</v>
      </c>
      <c r="AN90" s="154">
        <v>9252700</v>
      </c>
      <c r="AO90" s="155">
        <f t="shared" si="98"/>
        <v>6.3442537701508067E-2</v>
      </c>
      <c r="AP90" s="155">
        <f t="shared" si="77"/>
        <v>0.60098522167487689</v>
      </c>
      <c r="AQ90" s="149">
        <f t="shared" si="78"/>
        <v>75841.803278688531</v>
      </c>
      <c r="AR90" s="380"/>
      <c r="AS90" s="252" t="s">
        <v>172</v>
      </c>
      <c r="AT90" s="145">
        <v>132</v>
      </c>
      <c r="AU90" s="154">
        <v>76</v>
      </c>
      <c r="AV90" s="154">
        <v>7203160</v>
      </c>
      <c r="AW90" s="155">
        <f t="shared" si="99"/>
        <v>7.0895522388059698E-2</v>
      </c>
      <c r="AX90" s="155">
        <f t="shared" si="79"/>
        <v>0.5757575757575758</v>
      </c>
      <c r="AY90" s="154">
        <f t="shared" si="80"/>
        <v>94778.421052631573</v>
      </c>
      <c r="AZ90" s="380"/>
      <c r="BA90" s="252" t="s">
        <v>172</v>
      </c>
      <c r="BB90" s="145">
        <v>52</v>
      </c>
      <c r="BC90" s="154">
        <v>23</v>
      </c>
      <c r="BD90" s="154">
        <v>3101610</v>
      </c>
      <c r="BE90" s="155">
        <f t="shared" si="100"/>
        <v>5.569007263922518E-2</v>
      </c>
      <c r="BF90" s="155">
        <f t="shared" si="81"/>
        <v>0.44230769230769229</v>
      </c>
      <c r="BG90" s="181">
        <f t="shared" si="82"/>
        <v>134852.60869565216</v>
      </c>
      <c r="BH90" s="380"/>
      <c r="BI90" s="252" t="s">
        <v>172</v>
      </c>
      <c r="BJ90" s="145">
        <f t="shared" si="83"/>
        <v>828</v>
      </c>
      <c r="BK90" s="154">
        <f t="shared" si="67"/>
        <v>495</v>
      </c>
      <c r="BL90" s="154">
        <f t="shared" si="68"/>
        <v>39396500</v>
      </c>
      <c r="BM90" s="155">
        <f t="shared" si="101"/>
        <v>5.6371711650153741E-2</v>
      </c>
      <c r="BN90" s="155">
        <f t="shared" si="84"/>
        <v>0.59782608695652173</v>
      </c>
      <c r="BO90" s="154">
        <f t="shared" si="85"/>
        <v>79588.888888888891</v>
      </c>
      <c r="BP90" s="218"/>
    </row>
    <row r="91" spans="2:78" s="87" customFormat="1">
      <c r="B91" s="390"/>
      <c r="C91" s="420"/>
      <c r="D91" s="380"/>
      <c r="E91" s="252" t="s">
        <v>173</v>
      </c>
      <c r="F91" s="145">
        <v>1</v>
      </c>
      <c r="G91" s="154">
        <v>0</v>
      </c>
      <c r="H91" s="154">
        <v>0</v>
      </c>
      <c r="I91" s="155">
        <f t="shared" si="94"/>
        <v>0</v>
      </c>
      <c r="J91" s="155">
        <f t="shared" si="69"/>
        <v>0</v>
      </c>
      <c r="K91" s="181" t="str">
        <f t="shared" si="70"/>
        <v>-</v>
      </c>
      <c r="L91" s="380"/>
      <c r="M91" s="252" t="s">
        <v>173</v>
      </c>
      <c r="N91" s="145">
        <v>10</v>
      </c>
      <c r="O91" s="154">
        <v>7</v>
      </c>
      <c r="P91" s="154">
        <v>902780</v>
      </c>
      <c r="Q91" s="155">
        <f t="shared" si="95"/>
        <v>8.2352941176470587E-2</v>
      </c>
      <c r="R91" s="155">
        <f t="shared" si="71"/>
        <v>0.7</v>
      </c>
      <c r="S91" s="149">
        <f t="shared" si="72"/>
        <v>128968.57142857143</v>
      </c>
      <c r="T91" s="380"/>
      <c r="U91" s="252" t="s">
        <v>173</v>
      </c>
      <c r="V91" s="145">
        <v>172</v>
      </c>
      <c r="W91" s="154">
        <v>117</v>
      </c>
      <c r="X91" s="154">
        <v>8707180</v>
      </c>
      <c r="Y91" s="155">
        <f t="shared" si="96"/>
        <v>4.2207792207792208E-2</v>
      </c>
      <c r="Z91" s="155">
        <f t="shared" si="73"/>
        <v>0.68023255813953487</v>
      </c>
      <c r="AA91" s="154">
        <f t="shared" si="74"/>
        <v>74420.341880341875</v>
      </c>
      <c r="AB91" s="380"/>
      <c r="AC91" s="252" t="s">
        <v>173</v>
      </c>
      <c r="AD91" s="145">
        <v>184</v>
      </c>
      <c r="AE91" s="154">
        <v>128</v>
      </c>
      <c r="AF91" s="154">
        <v>10184510</v>
      </c>
      <c r="AG91" s="155">
        <f t="shared" si="97"/>
        <v>5.1384985949417906E-2</v>
      </c>
      <c r="AH91" s="155">
        <f t="shared" si="75"/>
        <v>0.69565217391304346</v>
      </c>
      <c r="AI91" s="149">
        <f t="shared" si="76"/>
        <v>79566.484375</v>
      </c>
      <c r="AJ91" s="380"/>
      <c r="AK91" s="252" t="s">
        <v>173</v>
      </c>
      <c r="AL91" s="145">
        <v>148</v>
      </c>
      <c r="AM91" s="154">
        <v>103</v>
      </c>
      <c r="AN91" s="154">
        <v>9458600</v>
      </c>
      <c r="AO91" s="155">
        <f t="shared" si="98"/>
        <v>5.3562142485699425E-2</v>
      </c>
      <c r="AP91" s="155">
        <f t="shared" si="77"/>
        <v>0.69594594594594594</v>
      </c>
      <c r="AQ91" s="149">
        <f t="shared" si="78"/>
        <v>91831.067961165056</v>
      </c>
      <c r="AR91" s="380"/>
      <c r="AS91" s="252" t="s">
        <v>173</v>
      </c>
      <c r="AT91" s="145">
        <v>77</v>
      </c>
      <c r="AU91" s="154">
        <v>46</v>
      </c>
      <c r="AV91" s="154">
        <v>4938350</v>
      </c>
      <c r="AW91" s="155">
        <f t="shared" si="99"/>
        <v>4.2910447761194029E-2</v>
      </c>
      <c r="AX91" s="155">
        <f t="shared" si="79"/>
        <v>0.59740259740259738</v>
      </c>
      <c r="AY91" s="154">
        <f t="shared" si="80"/>
        <v>107355.43478260869</v>
      </c>
      <c r="AZ91" s="380"/>
      <c r="BA91" s="252" t="s">
        <v>173</v>
      </c>
      <c r="BB91" s="145">
        <v>18</v>
      </c>
      <c r="BC91" s="154">
        <v>13</v>
      </c>
      <c r="BD91" s="154">
        <v>833730</v>
      </c>
      <c r="BE91" s="155">
        <f t="shared" si="100"/>
        <v>3.1476997578692496E-2</v>
      </c>
      <c r="BF91" s="155">
        <f t="shared" si="81"/>
        <v>0.72222222222222221</v>
      </c>
      <c r="BG91" s="181">
        <f t="shared" si="82"/>
        <v>64133.076923076922</v>
      </c>
      <c r="BH91" s="380"/>
      <c r="BI91" s="252" t="s">
        <v>173</v>
      </c>
      <c r="BJ91" s="145">
        <f t="shared" si="83"/>
        <v>610</v>
      </c>
      <c r="BK91" s="154">
        <f t="shared" si="67"/>
        <v>414</v>
      </c>
      <c r="BL91" s="154">
        <f t="shared" si="68"/>
        <v>35025150</v>
      </c>
      <c r="BM91" s="155">
        <f t="shared" si="101"/>
        <v>4.7147249743764948E-2</v>
      </c>
      <c r="BN91" s="155">
        <f t="shared" si="84"/>
        <v>0.67868852459016393</v>
      </c>
      <c r="BO91" s="154">
        <f t="shared" si="85"/>
        <v>84601.811594202896</v>
      </c>
      <c r="BP91" s="218"/>
    </row>
    <row r="92" spans="2:78" s="87" customFormat="1">
      <c r="B92" s="390"/>
      <c r="C92" s="420"/>
      <c r="D92" s="380"/>
      <c r="E92" s="252" t="s">
        <v>174</v>
      </c>
      <c r="F92" s="145">
        <v>13</v>
      </c>
      <c r="G92" s="154">
        <v>8</v>
      </c>
      <c r="H92" s="154">
        <v>404980</v>
      </c>
      <c r="I92" s="155">
        <f t="shared" si="94"/>
        <v>0.32</v>
      </c>
      <c r="J92" s="155">
        <f t="shared" si="69"/>
        <v>0.61538461538461542</v>
      </c>
      <c r="K92" s="181">
        <f t="shared" si="70"/>
        <v>50622.5</v>
      </c>
      <c r="L92" s="380"/>
      <c r="M92" s="252" t="s">
        <v>174</v>
      </c>
      <c r="N92" s="145">
        <v>32</v>
      </c>
      <c r="O92" s="154">
        <v>17</v>
      </c>
      <c r="P92" s="154">
        <v>1316380</v>
      </c>
      <c r="Q92" s="155">
        <f t="shared" si="95"/>
        <v>0.2</v>
      </c>
      <c r="R92" s="155">
        <f t="shared" si="71"/>
        <v>0.53125</v>
      </c>
      <c r="S92" s="149">
        <f t="shared" si="72"/>
        <v>77434.117647058825</v>
      </c>
      <c r="T92" s="380"/>
      <c r="U92" s="252" t="s">
        <v>174</v>
      </c>
      <c r="V92" s="145">
        <v>1062</v>
      </c>
      <c r="W92" s="154">
        <v>722</v>
      </c>
      <c r="X92" s="154">
        <v>51938480</v>
      </c>
      <c r="Y92" s="155">
        <f t="shared" si="96"/>
        <v>0.26046176046176045</v>
      </c>
      <c r="Z92" s="155">
        <f t="shared" si="73"/>
        <v>0.67984934086629001</v>
      </c>
      <c r="AA92" s="154">
        <f t="shared" si="74"/>
        <v>71936.952908587264</v>
      </c>
      <c r="AB92" s="380"/>
      <c r="AC92" s="252" t="s">
        <v>174</v>
      </c>
      <c r="AD92" s="145">
        <v>963</v>
      </c>
      <c r="AE92" s="154">
        <v>678</v>
      </c>
      <c r="AF92" s="154">
        <v>57815130</v>
      </c>
      <c r="AG92" s="155">
        <f t="shared" si="97"/>
        <v>0.27217984745082296</v>
      </c>
      <c r="AH92" s="155">
        <f t="shared" si="75"/>
        <v>0.70404984423676009</v>
      </c>
      <c r="AI92" s="149">
        <f t="shared" si="76"/>
        <v>85273.053097345139</v>
      </c>
      <c r="AJ92" s="380"/>
      <c r="AK92" s="252" t="s">
        <v>174</v>
      </c>
      <c r="AL92" s="145">
        <v>692</v>
      </c>
      <c r="AM92" s="154">
        <v>440</v>
      </c>
      <c r="AN92" s="154">
        <v>36026370</v>
      </c>
      <c r="AO92" s="155">
        <f t="shared" si="98"/>
        <v>0.22880915236609464</v>
      </c>
      <c r="AP92" s="155">
        <f t="shared" si="77"/>
        <v>0.63583815028901736</v>
      </c>
      <c r="AQ92" s="149">
        <f t="shared" si="78"/>
        <v>81878.113636363632</v>
      </c>
      <c r="AR92" s="380"/>
      <c r="AS92" s="252" t="s">
        <v>174</v>
      </c>
      <c r="AT92" s="145">
        <v>325</v>
      </c>
      <c r="AU92" s="154">
        <v>182</v>
      </c>
      <c r="AV92" s="154">
        <v>17065140</v>
      </c>
      <c r="AW92" s="155">
        <f t="shared" si="99"/>
        <v>0.16977611940298507</v>
      </c>
      <c r="AX92" s="155">
        <f t="shared" si="79"/>
        <v>0.56000000000000005</v>
      </c>
      <c r="AY92" s="154">
        <f t="shared" si="80"/>
        <v>93764.505494505502</v>
      </c>
      <c r="AZ92" s="380"/>
      <c r="BA92" s="252" t="s">
        <v>174</v>
      </c>
      <c r="BB92" s="145">
        <v>101</v>
      </c>
      <c r="BC92" s="154">
        <v>60</v>
      </c>
      <c r="BD92" s="154">
        <v>6828730</v>
      </c>
      <c r="BE92" s="155">
        <f t="shared" si="100"/>
        <v>0.14527845036319612</v>
      </c>
      <c r="BF92" s="155">
        <f t="shared" si="81"/>
        <v>0.59405940594059403</v>
      </c>
      <c r="BG92" s="181">
        <f t="shared" si="82"/>
        <v>113812.16666666667</v>
      </c>
      <c r="BH92" s="380"/>
      <c r="BI92" s="252" t="s">
        <v>174</v>
      </c>
      <c r="BJ92" s="145">
        <f t="shared" si="83"/>
        <v>3188</v>
      </c>
      <c r="BK92" s="154">
        <f t="shared" si="67"/>
        <v>2107</v>
      </c>
      <c r="BL92" s="154">
        <f t="shared" si="68"/>
        <v>171395210</v>
      </c>
      <c r="BM92" s="155">
        <f t="shared" si="101"/>
        <v>0.23994989181186652</v>
      </c>
      <c r="BN92" s="155">
        <f t="shared" si="84"/>
        <v>0.6609159347553325</v>
      </c>
      <c r="BO92" s="154">
        <f t="shared" si="85"/>
        <v>81345.614617940199</v>
      </c>
      <c r="BP92" s="218"/>
    </row>
    <row r="93" spans="2:78" s="87" customFormat="1">
      <c r="B93" s="390"/>
      <c r="C93" s="420"/>
      <c r="D93" s="380"/>
      <c r="E93" s="252" t="s">
        <v>175</v>
      </c>
      <c r="F93" s="145">
        <v>2</v>
      </c>
      <c r="G93" s="154">
        <v>0</v>
      </c>
      <c r="H93" s="154">
        <v>0</v>
      </c>
      <c r="I93" s="155">
        <f t="shared" si="94"/>
        <v>0</v>
      </c>
      <c r="J93" s="155">
        <f t="shared" si="69"/>
        <v>0</v>
      </c>
      <c r="K93" s="181" t="str">
        <f t="shared" si="70"/>
        <v>-</v>
      </c>
      <c r="L93" s="380"/>
      <c r="M93" s="252" t="s">
        <v>175</v>
      </c>
      <c r="N93" s="145">
        <v>8</v>
      </c>
      <c r="O93" s="154">
        <v>4</v>
      </c>
      <c r="P93" s="154">
        <v>583020</v>
      </c>
      <c r="Q93" s="155">
        <f t="shared" si="95"/>
        <v>4.7058823529411764E-2</v>
      </c>
      <c r="R93" s="155">
        <f t="shared" si="71"/>
        <v>0.5</v>
      </c>
      <c r="S93" s="149">
        <f t="shared" si="72"/>
        <v>145755</v>
      </c>
      <c r="T93" s="380"/>
      <c r="U93" s="252" t="s">
        <v>175</v>
      </c>
      <c r="V93" s="145">
        <v>200</v>
      </c>
      <c r="W93" s="154">
        <v>122</v>
      </c>
      <c r="X93" s="154">
        <v>8792760</v>
      </c>
      <c r="Y93" s="155">
        <f t="shared" si="96"/>
        <v>4.4011544011544008E-2</v>
      </c>
      <c r="Z93" s="155">
        <f t="shared" si="73"/>
        <v>0.61</v>
      </c>
      <c r="AA93" s="154">
        <f t="shared" si="74"/>
        <v>72071.803278688531</v>
      </c>
      <c r="AB93" s="380"/>
      <c r="AC93" s="252" t="s">
        <v>175</v>
      </c>
      <c r="AD93" s="145">
        <v>265</v>
      </c>
      <c r="AE93" s="154">
        <v>176</v>
      </c>
      <c r="AF93" s="154">
        <v>12233230</v>
      </c>
      <c r="AG93" s="155">
        <f t="shared" si="97"/>
        <v>7.0654355680449615E-2</v>
      </c>
      <c r="AH93" s="155">
        <f t="shared" si="75"/>
        <v>0.66415094339622638</v>
      </c>
      <c r="AI93" s="149">
        <f t="shared" si="76"/>
        <v>69506.988636363632</v>
      </c>
      <c r="AJ93" s="380"/>
      <c r="AK93" s="252" t="s">
        <v>175</v>
      </c>
      <c r="AL93" s="145">
        <v>248</v>
      </c>
      <c r="AM93" s="154">
        <v>141</v>
      </c>
      <c r="AN93" s="154">
        <v>12968150</v>
      </c>
      <c r="AO93" s="155">
        <f t="shared" si="98"/>
        <v>7.3322932917316688E-2</v>
      </c>
      <c r="AP93" s="155">
        <f t="shared" si="77"/>
        <v>0.56854838709677424</v>
      </c>
      <c r="AQ93" s="149">
        <f t="shared" si="78"/>
        <v>91972.695035460987</v>
      </c>
      <c r="AR93" s="380"/>
      <c r="AS93" s="252" t="s">
        <v>175</v>
      </c>
      <c r="AT93" s="145">
        <v>155</v>
      </c>
      <c r="AU93" s="154">
        <v>86</v>
      </c>
      <c r="AV93" s="154">
        <v>7982170</v>
      </c>
      <c r="AW93" s="155">
        <f t="shared" si="99"/>
        <v>8.0223880597014921E-2</v>
      </c>
      <c r="AX93" s="155">
        <f t="shared" si="79"/>
        <v>0.55483870967741933</v>
      </c>
      <c r="AY93" s="154">
        <f t="shared" si="80"/>
        <v>92815.930232558138</v>
      </c>
      <c r="AZ93" s="380"/>
      <c r="BA93" s="252" t="s">
        <v>175</v>
      </c>
      <c r="BB93" s="145">
        <v>82</v>
      </c>
      <c r="BC93" s="154">
        <v>50</v>
      </c>
      <c r="BD93" s="154">
        <v>5763540</v>
      </c>
      <c r="BE93" s="155">
        <f t="shared" si="100"/>
        <v>0.12106537530266344</v>
      </c>
      <c r="BF93" s="155">
        <f t="shared" si="81"/>
        <v>0.6097560975609756</v>
      </c>
      <c r="BG93" s="181">
        <f t="shared" si="82"/>
        <v>115270.8</v>
      </c>
      <c r="BH93" s="380"/>
      <c r="BI93" s="252" t="s">
        <v>175</v>
      </c>
      <c r="BJ93" s="145">
        <f t="shared" si="83"/>
        <v>960</v>
      </c>
      <c r="BK93" s="154">
        <f t="shared" si="67"/>
        <v>579</v>
      </c>
      <c r="BL93" s="154">
        <f t="shared" si="68"/>
        <v>48322870</v>
      </c>
      <c r="BM93" s="155">
        <f t="shared" si="101"/>
        <v>6.5937820293816188E-2</v>
      </c>
      <c r="BN93" s="155">
        <f t="shared" si="84"/>
        <v>0.60312500000000002</v>
      </c>
      <c r="BO93" s="154">
        <f t="shared" si="85"/>
        <v>83459.188255613131</v>
      </c>
      <c r="BP93" s="218"/>
    </row>
    <row r="94" spans="2:78" s="87" customFormat="1">
      <c r="B94" s="390"/>
      <c r="C94" s="420"/>
      <c r="D94" s="380"/>
      <c r="E94" s="249" t="s">
        <v>166</v>
      </c>
      <c r="F94" s="145">
        <v>2</v>
      </c>
      <c r="G94" s="154">
        <v>1</v>
      </c>
      <c r="H94" s="154">
        <v>82540</v>
      </c>
      <c r="I94" s="155">
        <f t="shared" si="94"/>
        <v>0.04</v>
      </c>
      <c r="J94" s="155">
        <f t="shared" si="69"/>
        <v>0.5</v>
      </c>
      <c r="K94" s="181">
        <f t="shared" si="70"/>
        <v>82540</v>
      </c>
      <c r="L94" s="380"/>
      <c r="M94" s="253" t="s">
        <v>166</v>
      </c>
      <c r="N94" s="145">
        <v>6</v>
      </c>
      <c r="O94" s="154">
        <v>1</v>
      </c>
      <c r="P94" s="154">
        <v>183700</v>
      </c>
      <c r="Q94" s="155">
        <f t="shared" si="95"/>
        <v>1.1764705882352941E-2</v>
      </c>
      <c r="R94" s="155">
        <f t="shared" si="71"/>
        <v>0.16666666666666666</v>
      </c>
      <c r="S94" s="149">
        <f t="shared" si="72"/>
        <v>183700</v>
      </c>
      <c r="T94" s="380"/>
      <c r="U94" s="253" t="s">
        <v>166</v>
      </c>
      <c r="V94" s="145">
        <v>229</v>
      </c>
      <c r="W94" s="154">
        <v>136</v>
      </c>
      <c r="X94" s="154">
        <v>8256580</v>
      </c>
      <c r="Y94" s="155">
        <f t="shared" si="96"/>
        <v>4.9062049062049064E-2</v>
      </c>
      <c r="Z94" s="155">
        <f t="shared" si="73"/>
        <v>0.59388646288209612</v>
      </c>
      <c r="AA94" s="154">
        <f t="shared" si="74"/>
        <v>60710.147058823532</v>
      </c>
      <c r="AB94" s="380"/>
      <c r="AC94" s="253" t="s">
        <v>166</v>
      </c>
      <c r="AD94" s="145">
        <v>142</v>
      </c>
      <c r="AE94" s="154">
        <v>79</v>
      </c>
      <c r="AF94" s="154">
        <v>5336060</v>
      </c>
      <c r="AG94" s="155">
        <f t="shared" si="97"/>
        <v>3.1714171015656364E-2</v>
      </c>
      <c r="AH94" s="155">
        <f t="shared" si="75"/>
        <v>0.55633802816901412</v>
      </c>
      <c r="AI94" s="149">
        <f t="shared" si="76"/>
        <v>67545.063291139246</v>
      </c>
      <c r="AJ94" s="380"/>
      <c r="AK94" s="253" t="s">
        <v>166</v>
      </c>
      <c r="AL94" s="145">
        <v>83</v>
      </c>
      <c r="AM94" s="154">
        <v>42</v>
      </c>
      <c r="AN94" s="154">
        <v>3868270</v>
      </c>
      <c r="AO94" s="155">
        <f t="shared" si="98"/>
        <v>2.1840873634945399E-2</v>
      </c>
      <c r="AP94" s="155">
        <f t="shared" si="77"/>
        <v>0.50602409638554213</v>
      </c>
      <c r="AQ94" s="149">
        <f t="shared" si="78"/>
        <v>92101.666666666672</v>
      </c>
      <c r="AR94" s="380"/>
      <c r="AS94" s="253" t="s">
        <v>166</v>
      </c>
      <c r="AT94" s="145">
        <v>59</v>
      </c>
      <c r="AU94" s="154">
        <v>21</v>
      </c>
      <c r="AV94" s="154">
        <v>2401960</v>
      </c>
      <c r="AW94" s="155">
        <f t="shared" si="99"/>
        <v>1.9589552238805971E-2</v>
      </c>
      <c r="AX94" s="155">
        <f t="shared" si="79"/>
        <v>0.3559322033898305</v>
      </c>
      <c r="AY94" s="154">
        <f t="shared" si="80"/>
        <v>114379.04761904762</v>
      </c>
      <c r="AZ94" s="380"/>
      <c r="BA94" s="253" t="s">
        <v>166</v>
      </c>
      <c r="BB94" s="145">
        <v>26</v>
      </c>
      <c r="BC94" s="154">
        <v>12</v>
      </c>
      <c r="BD94" s="154">
        <v>1172270</v>
      </c>
      <c r="BE94" s="155">
        <f t="shared" si="100"/>
        <v>2.9055690072639227E-2</v>
      </c>
      <c r="BF94" s="155">
        <f t="shared" si="81"/>
        <v>0.46153846153846156</v>
      </c>
      <c r="BG94" s="181">
        <f t="shared" si="82"/>
        <v>97689.166666666672</v>
      </c>
      <c r="BH94" s="380"/>
      <c r="BI94" s="253" t="s">
        <v>166</v>
      </c>
      <c r="BJ94" s="145">
        <f t="shared" si="83"/>
        <v>547</v>
      </c>
      <c r="BK94" s="154">
        <f t="shared" si="67"/>
        <v>292</v>
      </c>
      <c r="BL94" s="154">
        <f t="shared" si="68"/>
        <v>21301380</v>
      </c>
      <c r="BM94" s="155">
        <f t="shared" si="101"/>
        <v>3.3253615761302813E-2</v>
      </c>
      <c r="BN94" s="155">
        <f t="shared" si="84"/>
        <v>0.53382084095063986</v>
      </c>
      <c r="BO94" s="154">
        <f t="shared" si="85"/>
        <v>72949.931506849316</v>
      </c>
      <c r="BP94" s="218"/>
    </row>
    <row r="95" spans="2:78" s="87" customFormat="1">
      <c r="B95" s="390">
        <v>9</v>
      </c>
      <c r="C95" s="419" t="s">
        <v>83</v>
      </c>
      <c r="D95" s="388">
        <f>BS16</f>
        <v>13</v>
      </c>
      <c r="E95" s="250" t="s">
        <v>143</v>
      </c>
      <c r="F95" s="144">
        <v>6</v>
      </c>
      <c r="G95" s="152">
        <v>5</v>
      </c>
      <c r="H95" s="152">
        <v>395370</v>
      </c>
      <c r="I95" s="153">
        <f>IFERROR(G95/$D$95,"-")</f>
        <v>0.38461538461538464</v>
      </c>
      <c r="J95" s="153">
        <f t="shared" si="69"/>
        <v>0.83333333333333337</v>
      </c>
      <c r="K95" s="180">
        <f t="shared" si="70"/>
        <v>79074</v>
      </c>
      <c r="L95" s="388">
        <f>BT16</f>
        <v>50</v>
      </c>
      <c r="M95" s="250" t="s">
        <v>143</v>
      </c>
      <c r="N95" s="144">
        <v>23</v>
      </c>
      <c r="O95" s="152">
        <v>12</v>
      </c>
      <c r="P95" s="152">
        <v>960180</v>
      </c>
      <c r="Q95" s="153">
        <f>IFERROR(O95/$L$95,"-")</f>
        <v>0.24</v>
      </c>
      <c r="R95" s="153">
        <f t="shared" si="71"/>
        <v>0.52173913043478259</v>
      </c>
      <c r="S95" s="148">
        <f t="shared" si="72"/>
        <v>80015</v>
      </c>
      <c r="T95" s="388">
        <f>BU16</f>
        <v>1934</v>
      </c>
      <c r="U95" s="250" t="s">
        <v>143</v>
      </c>
      <c r="V95" s="144">
        <v>885</v>
      </c>
      <c r="W95" s="152">
        <v>459</v>
      </c>
      <c r="X95" s="152">
        <v>35094430</v>
      </c>
      <c r="Y95" s="153">
        <f>IFERROR(W95/$T$95,"-")</f>
        <v>0.23733195449844882</v>
      </c>
      <c r="Z95" s="153">
        <f t="shared" si="73"/>
        <v>0.51864406779661021</v>
      </c>
      <c r="AA95" s="152">
        <f t="shared" si="74"/>
        <v>76458.453159041397</v>
      </c>
      <c r="AB95" s="388">
        <f>BV16</f>
        <v>1634</v>
      </c>
      <c r="AC95" s="250" t="s">
        <v>143</v>
      </c>
      <c r="AD95" s="144">
        <v>791</v>
      </c>
      <c r="AE95" s="152">
        <v>422</v>
      </c>
      <c r="AF95" s="152">
        <v>33473060</v>
      </c>
      <c r="AG95" s="153">
        <f>IFERROR(AE95/$AB$95,"-")</f>
        <v>0.25826193390452878</v>
      </c>
      <c r="AH95" s="153">
        <f t="shared" si="75"/>
        <v>0.53350189633375478</v>
      </c>
      <c r="AI95" s="148">
        <f t="shared" si="76"/>
        <v>79320.047393364934</v>
      </c>
      <c r="AJ95" s="388">
        <f>BW16</f>
        <v>1189</v>
      </c>
      <c r="AK95" s="250" t="s">
        <v>143</v>
      </c>
      <c r="AL95" s="144">
        <v>490</v>
      </c>
      <c r="AM95" s="152">
        <v>274</v>
      </c>
      <c r="AN95" s="152">
        <v>20630890</v>
      </c>
      <c r="AO95" s="153">
        <f>IFERROR(AM95/$AJ$95,"-")</f>
        <v>0.23044575273338941</v>
      </c>
      <c r="AP95" s="153">
        <f t="shared" si="77"/>
        <v>0.5591836734693878</v>
      </c>
      <c r="AQ95" s="148">
        <f t="shared" si="78"/>
        <v>75295.218978102188</v>
      </c>
      <c r="AR95" s="388">
        <f>BX16</f>
        <v>597</v>
      </c>
      <c r="AS95" s="250" t="s">
        <v>143</v>
      </c>
      <c r="AT95" s="144">
        <v>198</v>
      </c>
      <c r="AU95" s="152">
        <v>93</v>
      </c>
      <c r="AV95" s="152">
        <v>8123840</v>
      </c>
      <c r="AW95" s="153">
        <f>IFERROR(AU95/$AR$95,"-")</f>
        <v>0.15577889447236182</v>
      </c>
      <c r="AX95" s="153">
        <f t="shared" si="79"/>
        <v>0.46969696969696972</v>
      </c>
      <c r="AY95" s="152">
        <f t="shared" si="80"/>
        <v>87353.118279569899</v>
      </c>
      <c r="AZ95" s="388">
        <f>BY16</f>
        <v>220</v>
      </c>
      <c r="BA95" s="250" t="s">
        <v>143</v>
      </c>
      <c r="BB95" s="144">
        <v>60</v>
      </c>
      <c r="BC95" s="152">
        <v>29</v>
      </c>
      <c r="BD95" s="152">
        <v>3181990</v>
      </c>
      <c r="BE95" s="153">
        <f>IFERROR(BC95/$AZ$95,"-")</f>
        <v>0.13181818181818181</v>
      </c>
      <c r="BF95" s="153">
        <f t="shared" si="81"/>
        <v>0.48333333333333334</v>
      </c>
      <c r="BG95" s="180">
        <f t="shared" si="82"/>
        <v>109723.79310344828</v>
      </c>
      <c r="BH95" s="388">
        <f>BZ16</f>
        <v>5637</v>
      </c>
      <c r="BI95" s="250" t="s">
        <v>143</v>
      </c>
      <c r="BJ95" s="144">
        <f t="shared" si="83"/>
        <v>2453</v>
      </c>
      <c r="BK95" s="152">
        <f t="shared" si="67"/>
        <v>1294</v>
      </c>
      <c r="BL95" s="152">
        <f t="shared" si="68"/>
        <v>101859760</v>
      </c>
      <c r="BM95" s="153">
        <f>IFERROR(BK95/$BH$95,"-")</f>
        <v>0.22955472769203478</v>
      </c>
      <c r="BN95" s="153">
        <f t="shared" si="84"/>
        <v>0.52751732572360377</v>
      </c>
      <c r="BO95" s="152">
        <f t="shared" si="85"/>
        <v>78716.970633693971</v>
      </c>
      <c r="BP95" s="218"/>
    </row>
    <row r="96" spans="2:78" s="87" customFormat="1">
      <c r="B96" s="390"/>
      <c r="C96" s="420"/>
      <c r="D96" s="380"/>
      <c r="E96" s="251" t="s">
        <v>192</v>
      </c>
      <c r="F96" s="145">
        <v>5</v>
      </c>
      <c r="G96" s="154">
        <v>4</v>
      </c>
      <c r="H96" s="154">
        <v>199900</v>
      </c>
      <c r="I96" s="155">
        <f t="shared" ref="I96:I105" si="102">IFERROR(G96/$D$95,"-")</f>
        <v>0.30769230769230771</v>
      </c>
      <c r="J96" s="155">
        <f t="shared" si="69"/>
        <v>0.8</v>
      </c>
      <c r="K96" s="181">
        <f t="shared" si="70"/>
        <v>49975</v>
      </c>
      <c r="L96" s="380"/>
      <c r="M96" s="251" t="s">
        <v>192</v>
      </c>
      <c r="N96" s="145">
        <v>17</v>
      </c>
      <c r="O96" s="154">
        <v>9</v>
      </c>
      <c r="P96" s="154">
        <v>673310</v>
      </c>
      <c r="Q96" s="155">
        <f t="shared" ref="Q96:Q105" si="103">IFERROR(O96/$L$95,"-")</f>
        <v>0.18</v>
      </c>
      <c r="R96" s="155">
        <f t="shared" si="71"/>
        <v>0.52941176470588236</v>
      </c>
      <c r="S96" s="149">
        <f t="shared" si="72"/>
        <v>74812.222222222219</v>
      </c>
      <c r="T96" s="380"/>
      <c r="U96" s="251" t="s">
        <v>192</v>
      </c>
      <c r="V96" s="145">
        <v>790</v>
      </c>
      <c r="W96" s="154">
        <v>423</v>
      </c>
      <c r="X96" s="154">
        <v>30094760</v>
      </c>
      <c r="Y96" s="155">
        <f t="shared" ref="Y96:Y105" si="104">IFERROR(W96/$T$95,"-")</f>
        <v>0.21871768355739402</v>
      </c>
      <c r="Z96" s="155">
        <f t="shared" si="73"/>
        <v>0.53544303797468351</v>
      </c>
      <c r="AA96" s="154">
        <f t="shared" si="74"/>
        <v>71146.004728132393</v>
      </c>
      <c r="AB96" s="380"/>
      <c r="AC96" s="251" t="s">
        <v>192</v>
      </c>
      <c r="AD96" s="145">
        <v>698</v>
      </c>
      <c r="AE96" s="154">
        <v>397</v>
      </c>
      <c r="AF96" s="154">
        <v>30576580</v>
      </c>
      <c r="AG96" s="155">
        <f t="shared" ref="AG96:AG105" si="105">IFERROR(AE96/$AB$95,"-")</f>
        <v>0.24296205630354958</v>
      </c>
      <c r="AH96" s="155">
        <f t="shared" si="75"/>
        <v>0.56876790830945556</v>
      </c>
      <c r="AI96" s="149">
        <f t="shared" si="76"/>
        <v>77019.093198992443</v>
      </c>
      <c r="AJ96" s="380"/>
      <c r="AK96" s="251" t="s">
        <v>192</v>
      </c>
      <c r="AL96" s="145">
        <v>414</v>
      </c>
      <c r="AM96" s="154">
        <v>233</v>
      </c>
      <c r="AN96" s="154">
        <v>16594500</v>
      </c>
      <c r="AO96" s="155">
        <f t="shared" ref="AO96:AO105" si="106">IFERROR(AM96/$AJ$95,"-")</f>
        <v>0.19596299411269974</v>
      </c>
      <c r="AP96" s="155">
        <f t="shared" si="77"/>
        <v>0.5628019323671497</v>
      </c>
      <c r="AQ96" s="149">
        <f t="shared" si="78"/>
        <v>71221.030042918457</v>
      </c>
      <c r="AR96" s="380"/>
      <c r="AS96" s="251" t="s">
        <v>192</v>
      </c>
      <c r="AT96" s="145">
        <v>145</v>
      </c>
      <c r="AU96" s="154">
        <v>66</v>
      </c>
      <c r="AV96" s="154">
        <v>5894140</v>
      </c>
      <c r="AW96" s="155">
        <f t="shared" ref="AW96:AW105" si="107">IFERROR(AU96/$AR$95,"-")</f>
        <v>0.11055276381909548</v>
      </c>
      <c r="AX96" s="155">
        <f t="shared" si="79"/>
        <v>0.45517241379310347</v>
      </c>
      <c r="AY96" s="154">
        <f t="shared" si="80"/>
        <v>89305.15151515152</v>
      </c>
      <c r="AZ96" s="380"/>
      <c r="BA96" s="251" t="s">
        <v>192</v>
      </c>
      <c r="BB96" s="145">
        <v>51</v>
      </c>
      <c r="BC96" s="154">
        <v>24</v>
      </c>
      <c r="BD96" s="154">
        <v>2252960</v>
      </c>
      <c r="BE96" s="155">
        <f t="shared" ref="BE96:BE105" si="108">IFERROR(BC96/$AZ$95,"-")</f>
        <v>0.10909090909090909</v>
      </c>
      <c r="BF96" s="155">
        <f t="shared" si="81"/>
        <v>0.47058823529411764</v>
      </c>
      <c r="BG96" s="181">
        <f t="shared" si="82"/>
        <v>93873.333333333328</v>
      </c>
      <c r="BH96" s="380"/>
      <c r="BI96" s="251" t="s">
        <v>192</v>
      </c>
      <c r="BJ96" s="145">
        <f t="shared" si="83"/>
        <v>2120</v>
      </c>
      <c r="BK96" s="154">
        <f t="shared" si="67"/>
        <v>1156</v>
      </c>
      <c r="BL96" s="154">
        <f t="shared" si="68"/>
        <v>86286150</v>
      </c>
      <c r="BM96" s="155">
        <f t="shared" ref="BM96:BM105" si="109">IFERROR(BK96/$BH$95,"-")</f>
        <v>0.20507362072024127</v>
      </c>
      <c r="BN96" s="155">
        <f t="shared" si="84"/>
        <v>0.54528301886792452</v>
      </c>
      <c r="BO96" s="154">
        <f t="shared" si="85"/>
        <v>74641.998269896198</v>
      </c>
      <c r="BP96" s="218"/>
    </row>
    <row r="97" spans="2:68" s="87" customFormat="1">
      <c r="B97" s="390"/>
      <c r="C97" s="420"/>
      <c r="D97" s="380"/>
      <c r="E97" s="252" t="s">
        <v>142</v>
      </c>
      <c r="F97" s="145">
        <v>8</v>
      </c>
      <c r="G97" s="154">
        <v>6</v>
      </c>
      <c r="H97" s="154">
        <v>579310</v>
      </c>
      <c r="I97" s="155">
        <f t="shared" si="102"/>
        <v>0.46153846153846156</v>
      </c>
      <c r="J97" s="155">
        <f t="shared" si="69"/>
        <v>0.75</v>
      </c>
      <c r="K97" s="181">
        <f t="shared" si="70"/>
        <v>96551.666666666672</v>
      </c>
      <c r="L97" s="380"/>
      <c r="M97" s="252" t="s">
        <v>142</v>
      </c>
      <c r="N97" s="145">
        <v>29</v>
      </c>
      <c r="O97" s="154">
        <v>14</v>
      </c>
      <c r="P97" s="154">
        <v>1125380</v>
      </c>
      <c r="Q97" s="155">
        <f t="shared" si="103"/>
        <v>0.28000000000000003</v>
      </c>
      <c r="R97" s="155">
        <f t="shared" si="71"/>
        <v>0.48275862068965519</v>
      </c>
      <c r="S97" s="149">
        <f t="shared" si="72"/>
        <v>80384.28571428571</v>
      </c>
      <c r="T97" s="380"/>
      <c r="U97" s="252" t="s">
        <v>142</v>
      </c>
      <c r="V97" s="145">
        <v>1117</v>
      </c>
      <c r="W97" s="154">
        <v>580</v>
      </c>
      <c r="X97" s="154">
        <v>40403950</v>
      </c>
      <c r="Y97" s="155">
        <f t="shared" si="104"/>
        <v>0.29989658738366082</v>
      </c>
      <c r="Z97" s="155">
        <f t="shared" si="73"/>
        <v>0.51924798567591768</v>
      </c>
      <c r="AA97" s="154">
        <f t="shared" si="74"/>
        <v>69661.982758620696</v>
      </c>
      <c r="AB97" s="380"/>
      <c r="AC97" s="252" t="s">
        <v>142</v>
      </c>
      <c r="AD97" s="145">
        <v>1029</v>
      </c>
      <c r="AE97" s="154">
        <v>563</v>
      </c>
      <c r="AF97" s="154">
        <v>45813420</v>
      </c>
      <c r="AG97" s="155">
        <f t="shared" si="105"/>
        <v>0.34455324357405143</v>
      </c>
      <c r="AH97" s="155">
        <f t="shared" si="75"/>
        <v>0.5471331389698737</v>
      </c>
      <c r="AI97" s="149">
        <f t="shared" si="76"/>
        <v>81373.747779751327</v>
      </c>
      <c r="AJ97" s="380"/>
      <c r="AK97" s="252" t="s">
        <v>142</v>
      </c>
      <c r="AL97" s="145">
        <v>718</v>
      </c>
      <c r="AM97" s="154">
        <v>383</v>
      </c>
      <c r="AN97" s="154">
        <v>31020130</v>
      </c>
      <c r="AO97" s="155">
        <f t="shared" si="106"/>
        <v>0.32211942809083266</v>
      </c>
      <c r="AP97" s="155">
        <f t="shared" si="77"/>
        <v>0.53342618384401119</v>
      </c>
      <c r="AQ97" s="149">
        <f t="shared" si="78"/>
        <v>80992.506527415142</v>
      </c>
      <c r="AR97" s="380"/>
      <c r="AS97" s="252" t="s">
        <v>142</v>
      </c>
      <c r="AT97" s="145">
        <v>332</v>
      </c>
      <c r="AU97" s="154">
        <v>153</v>
      </c>
      <c r="AV97" s="154">
        <v>14412510</v>
      </c>
      <c r="AW97" s="155">
        <f t="shared" si="107"/>
        <v>0.25628140703517588</v>
      </c>
      <c r="AX97" s="155">
        <f t="shared" si="79"/>
        <v>0.46084337349397592</v>
      </c>
      <c r="AY97" s="154">
        <f t="shared" si="80"/>
        <v>94199.411764705888</v>
      </c>
      <c r="AZ97" s="380"/>
      <c r="BA97" s="252" t="s">
        <v>142</v>
      </c>
      <c r="BB97" s="145">
        <v>121</v>
      </c>
      <c r="BC97" s="154">
        <v>54</v>
      </c>
      <c r="BD97" s="154">
        <v>6448630</v>
      </c>
      <c r="BE97" s="155">
        <f t="shared" si="108"/>
        <v>0.24545454545454545</v>
      </c>
      <c r="BF97" s="155">
        <f t="shared" si="81"/>
        <v>0.4462809917355372</v>
      </c>
      <c r="BG97" s="181">
        <f t="shared" si="82"/>
        <v>119419.07407407407</v>
      </c>
      <c r="BH97" s="380"/>
      <c r="BI97" s="252" t="s">
        <v>142</v>
      </c>
      <c r="BJ97" s="145">
        <f t="shared" si="83"/>
        <v>3354</v>
      </c>
      <c r="BK97" s="154">
        <f t="shared" si="67"/>
        <v>1753</v>
      </c>
      <c r="BL97" s="154">
        <f t="shared" si="68"/>
        <v>139803330</v>
      </c>
      <c r="BM97" s="155">
        <f t="shared" si="109"/>
        <v>0.31098101827213054</v>
      </c>
      <c r="BN97" s="155">
        <f t="shared" si="84"/>
        <v>0.52265951103160402</v>
      </c>
      <c r="BO97" s="154">
        <f t="shared" si="85"/>
        <v>79750.901312036513</v>
      </c>
      <c r="BP97" s="218"/>
    </row>
    <row r="98" spans="2:68" s="87" customFormat="1">
      <c r="B98" s="390"/>
      <c r="C98" s="420"/>
      <c r="D98" s="380"/>
      <c r="E98" s="252" t="s">
        <v>151</v>
      </c>
      <c r="F98" s="145">
        <v>2</v>
      </c>
      <c r="G98" s="154">
        <v>2</v>
      </c>
      <c r="H98" s="154">
        <v>83430</v>
      </c>
      <c r="I98" s="155">
        <f t="shared" si="102"/>
        <v>0.15384615384615385</v>
      </c>
      <c r="J98" s="155">
        <f t="shared" si="69"/>
        <v>1</v>
      </c>
      <c r="K98" s="181">
        <f t="shared" si="70"/>
        <v>41715</v>
      </c>
      <c r="L98" s="380"/>
      <c r="M98" s="252" t="s">
        <v>151</v>
      </c>
      <c r="N98" s="145">
        <v>18</v>
      </c>
      <c r="O98" s="154">
        <v>9</v>
      </c>
      <c r="P98" s="154">
        <v>773000</v>
      </c>
      <c r="Q98" s="155">
        <f t="shared" si="103"/>
        <v>0.18</v>
      </c>
      <c r="R98" s="155">
        <f t="shared" si="71"/>
        <v>0.5</v>
      </c>
      <c r="S98" s="149">
        <f t="shared" si="72"/>
        <v>85888.888888888891</v>
      </c>
      <c r="T98" s="380"/>
      <c r="U98" s="252" t="s">
        <v>151</v>
      </c>
      <c r="V98" s="145">
        <v>415</v>
      </c>
      <c r="W98" s="154">
        <v>226</v>
      </c>
      <c r="X98" s="154">
        <v>16834690</v>
      </c>
      <c r="Y98" s="155">
        <f t="shared" si="104"/>
        <v>0.11685625646328852</v>
      </c>
      <c r="Z98" s="155">
        <f t="shared" si="73"/>
        <v>0.54457831325301209</v>
      </c>
      <c r="AA98" s="154">
        <f t="shared" si="74"/>
        <v>74489.778761061942</v>
      </c>
      <c r="AB98" s="380"/>
      <c r="AC98" s="252" t="s">
        <v>151</v>
      </c>
      <c r="AD98" s="145">
        <v>408</v>
      </c>
      <c r="AE98" s="154">
        <v>228</v>
      </c>
      <c r="AF98" s="154">
        <v>17025490</v>
      </c>
      <c r="AG98" s="155">
        <f t="shared" si="105"/>
        <v>0.13953488372093023</v>
      </c>
      <c r="AH98" s="155">
        <f t="shared" si="75"/>
        <v>0.55882352941176472</v>
      </c>
      <c r="AI98" s="149">
        <f t="shared" si="76"/>
        <v>74673.201754385969</v>
      </c>
      <c r="AJ98" s="380"/>
      <c r="AK98" s="252" t="s">
        <v>151</v>
      </c>
      <c r="AL98" s="145">
        <v>318</v>
      </c>
      <c r="AM98" s="154">
        <v>168</v>
      </c>
      <c r="AN98" s="154">
        <v>12079390</v>
      </c>
      <c r="AO98" s="155">
        <f t="shared" si="106"/>
        <v>0.14129520605550883</v>
      </c>
      <c r="AP98" s="155">
        <f t="shared" si="77"/>
        <v>0.52830188679245282</v>
      </c>
      <c r="AQ98" s="149">
        <f t="shared" si="78"/>
        <v>71901.130952380947</v>
      </c>
      <c r="AR98" s="380"/>
      <c r="AS98" s="252" t="s">
        <v>151</v>
      </c>
      <c r="AT98" s="145">
        <v>163</v>
      </c>
      <c r="AU98" s="154">
        <v>88</v>
      </c>
      <c r="AV98" s="154">
        <v>9052680</v>
      </c>
      <c r="AW98" s="155">
        <f t="shared" si="107"/>
        <v>0.14740368509212731</v>
      </c>
      <c r="AX98" s="155">
        <f t="shared" si="79"/>
        <v>0.53987730061349692</v>
      </c>
      <c r="AY98" s="154">
        <f t="shared" si="80"/>
        <v>102871.36363636363</v>
      </c>
      <c r="AZ98" s="380"/>
      <c r="BA98" s="252" t="s">
        <v>151</v>
      </c>
      <c r="BB98" s="145">
        <v>55</v>
      </c>
      <c r="BC98" s="154">
        <v>21</v>
      </c>
      <c r="BD98" s="154">
        <v>2362010</v>
      </c>
      <c r="BE98" s="155">
        <f t="shared" si="108"/>
        <v>9.5454545454545459E-2</v>
      </c>
      <c r="BF98" s="155">
        <f t="shared" si="81"/>
        <v>0.38181818181818183</v>
      </c>
      <c r="BG98" s="181">
        <f t="shared" si="82"/>
        <v>112476.66666666667</v>
      </c>
      <c r="BH98" s="380"/>
      <c r="BI98" s="252" t="s">
        <v>151</v>
      </c>
      <c r="BJ98" s="145">
        <f t="shared" si="83"/>
        <v>1379</v>
      </c>
      <c r="BK98" s="154">
        <f t="shared" si="67"/>
        <v>742</v>
      </c>
      <c r="BL98" s="154">
        <f t="shared" si="68"/>
        <v>58210690</v>
      </c>
      <c r="BM98" s="155">
        <f t="shared" si="109"/>
        <v>0.13163029980486074</v>
      </c>
      <c r="BN98" s="155">
        <f t="shared" si="84"/>
        <v>0.53807106598984766</v>
      </c>
      <c r="BO98" s="154">
        <f t="shared" si="85"/>
        <v>78451.064690026949</v>
      </c>
      <c r="BP98" s="218"/>
    </row>
    <row r="99" spans="2:68" s="87" customFormat="1">
      <c r="B99" s="390"/>
      <c r="C99" s="420"/>
      <c r="D99" s="380"/>
      <c r="E99" s="252" t="s">
        <v>170</v>
      </c>
      <c r="F99" s="145">
        <v>3</v>
      </c>
      <c r="G99" s="154">
        <v>2</v>
      </c>
      <c r="H99" s="154">
        <v>300650</v>
      </c>
      <c r="I99" s="155">
        <f t="shared" si="102"/>
        <v>0.15384615384615385</v>
      </c>
      <c r="J99" s="155">
        <f t="shared" si="69"/>
        <v>0.66666666666666663</v>
      </c>
      <c r="K99" s="181">
        <f t="shared" si="70"/>
        <v>150325</v>
      </c>
      <c r="L99" s="380"/>
      <c r="M99" s="252" t="s">
        <v>170</v>
      </c>
      <c r="N99" s="145">
        <v>16</v>
      </c>
      <c r="O99" s="154">
        <v>10</v>
      </c>
      <c r="P99" s="154">
        <v>839220</v>
      </c>
      <c r="Q99" s="155">
        <f t="shared" si="103"/>
        <v>0.2</v>
      </c>
      <c r="R99" s="155">
        <f t="shared" si="71"/>
        <v>0.625</v>
      </c>
      <c r="S99" s="149">
        <f t="shared" si="72"/>
        <v>83922</v>
      </c>
      <c r="T99" s="380"/>
      <c r="U99" s="252" t="s">
        <v>170</v>
      </c>
      <c r="V99" s="145">
        <v>495</v>
      </c>
      <c r="W99" s="154">
        <v>270</v>
      </c>
      <c r="X99" s="154">
        <v>21372400</v>
      </c>
      <c r="Y99" s="155">
        <f t="shared" si="104"/>
        <v>0.13960703205791106</v>
      </c>
      <c r="Z99" s="155">
        <f t="shared" si="73"/>
        <v>0.54545454545454541</v>
      </c>
      <c r="AA99" s="154">
        <f t="shared" si="74"/>
        <v>79157.037037037036</v>
      </c>
      <c r="AB99" s="380"/>
      <c r="AC99" s="252" t="s">
        <v>170</v>
      </c>
      <c r="AD99" s="145">
        <v>491</v>
      </c>
      <c r="AE99" s="154">
        <v>279</v>
      </c>
      <c r="AF99" s="154">
        <v>25092280</v>
      </c>
      <c r="AG99" s="155">
        <f t="shared" si="105"/>
        <v>0.17074663402692777</v>
      </c>
      <c r="AH99" s="155">
        <f t="shared" si="75"/>
        <v>0.56822810590631367</v>
      </c>
      <c r="AI99" s="149">
        <f t="shared" si="76"/>
        <v>89936.48745519713</v>
      </c>
      <c r="AJ99" s="380"/>
      <c r="AK99" s="252" t="s">
        <v>170</v>
      </c>
      <c r="AL99" s="145">
        <v>353</v>
      </c>
      <c r="AM99" s="154">
        <v>202</v>
      </c>
      <c r="AN99" s="154">
        <v>15694120</v>
      </c>
      <c r="AO99" s="155">
        <f t="shared" si="106"/>
        <v>0.16989066442388562</v>
      </c>
      <c r="AP99" s="155">
        <f t="shared" si="77"/>
        <v>0.57223796033994334</v>
      </c>
      <c r="AQ99" s="149">
        <f t="shared" si="78"/>
        <v>77693.663366336637</v>
      </c>
      <c r="AR99" s="380"/>
      <c r="AS99" s="252" t="s">
        <v>170</v>
      </c>
      <c r="AT99" s="145">
        <v>164</v>
      </c>
      <c r="AU99" s="154">
        <v>80</v>
      </c>
      <c r="AV99" s="154">
        <v>8231750</v>
      </c>
      <c r="AW99" s="155">
        <f t="shared" si="107"/>
        <v>0.13400335008375208</v>
      </c>
      <c r="AX99" s="155">
        <f t="shared" si="79"/>
        <v>0.48780487804878048</v>
      </c>
      <c r="AY99" s="154">
        <f t="shared" si="80"/>
        <v>102896.875</v>
      </c>
      <c r="AZ99" s="380"/>
      <c r="BA99" s="252" t="s">
        <v>170</v>
      </c>
      <c r="BB99" s="145">
        <v>60</v>
      </c>
      <c r="BC99" s="154">
        <v>22</v>
      </c>
      <c r="BD99" s="154">
        <v>2410330</v>
      </c>
      <c r="BE99" s="155">
        <f t="shared" si="108"/>
        <v>0.1</v>
      </c>
      <c r="BF99" s="155">
        <f t="shared" si="81"/>
        <v>0.36666666666666664</v>
      </c>
      <c r="BG99" s="181">
        <f t="shared" si="82"/>
        <v>109560.45454545454</v>
      </c>
      <c r="BH99" s="380"/>
      <c r="BI99" s="252" t="s">
        <v>170</v>
      </c>
      <c r="BJ99" s="145">
        <f t="shared" si="83"/>
        <v>1582</v>
      </c>
      <c r="BK99" s="154">
        <f t="shared" si="67"/>
        <v>865</v>
      </c>
      <c r="BL99" s="154">
        <f t="shared" si="68"/>
        <v>73940750</v>
      </c>
      <c r="BM99" s="155">
        <f t="shared" si="109"/>
        <v>0.15345041688841582</v>
      </c>
      <c r="BN99" s="155">
        <f t="shared" si="84"/>
        <v>0.54677623261694053</v>
      </c>
      <c r="BO99" s="154">
        <f t="shared" si="85"/>
        <v>85480.635838150294</v>
      </c>
      <c r="BP99" s="218"/>
    </row>
    <row r="100" spans="2:68" s="87" customFormat="1">
      <c r="B100" s="390"/>
      <c r="C100" s="420"/>
      <c r="D100" s="380"/>
      <c r="E100" s="252" t="s">
        <v>171</v>
      </c>
      <c r="F100" s="145">
        <v>2</v>
      </c>
      <c r="G100" s="154">
        <v>2</v>
      </c>
      <c r="H100" s="154">
        <v>83430</v>
      </c>
      <c r="I100" s="155">
        <f t="shared" si="102"/>
        <v>0.15384615384615385</v>
      </c>
      <c r="J100" s="155">
        <f t="shared" si="69"/>
        <v>1</v>
      </c>
      <c r="K100" s="181">
        <f t="shared" si="70"/>
        <v>41715</v>
      </c>
      <c r="L100" s="380"/>
      <c r="M100" s="252" t="s">
        <v>171</v>
      </c>
      <c r="N100" s="145">
        <v>10</v>
      </c>
      <c r="O100" s="154">
        <v>5</v>
      </c>
      <c r="P100" s="154">
        <v>498600</v>
      </c>
      <c r="Q100" s="155">
        <f t="shared" si="103"/>
        <v>0.1</v>
      </c>
      <c r="R100" s="155">
        <f t="shared" si="71"/>
        <v>0.5</v>
      </c>
      <c r="S100" s="149">
        <f t="shared" si="72"/>
        <v>99720</v>
      </c>
      <c r="T100" s="380"/>
      <c r="U100" s="252" t="s">
        <v>171</v>
      </c>
      <c r="V100" s="145">
        <v>303</v>
      </c>
      <c r="W100" s="154">
        <v>181</v>
      </c>
      <c r="X100" s="154">
        <v>13555320</v>
      </c>
      <c r="Y100" s="155">
        <f t="shared" si="104"/>
        <v>9.358841778697001E-2</v>
      </c>
      <c r="Z100" s="155">
        <f t="shared" si="73"/>
        <v>0.59735973597359737</v>
      </c>
      <c r="AA100" s="154">
        <f t="shared" si="74"/>
        <v>74891.270718232045</v>
      </c>
      <c r="AB100" s="380"/>
      <c r="AC100" s="252" t="s">
        <v>171</v>
      </c>
      <c r="AD100" s="145">
        <v>269</v>
      </c>
      <c r="AE100" s="154">
        <v>165</v>
      </c>
      <c r="AF100" s="154">
        <v>13728870</v>
      </c>
      <c r="AG100" s="155">
        <f t="shared" si="105"/>
        <v>0.10097919216646267</v>
      </c>
      <c r="AH100" s="155">
        <f t="shared" si="75"/>
        <v>0.61338289962825276</v>
      </c>
      <c r="AI100" s="149">
        <f t="shared" si="76"/>
        <v>83205.272727272721</v>
      </c>
      <c r="AJ100" s="380"/>
      <c r="AK100" s="252" t="s">
        <v>171</v>
      </c>
      <c r="AL100" s="145">
        <v>129</v>
      </c>
      <c r="AM100" s="154">
        <v>77</v>
      </c>
      <c r="AN100" s="154">
        <v>5274870</v>
      </c>
      <c r="AO100" s="155">
        <f t="shared" si="106"/>
        <v>6.476030277544155E-2</v>
      </c>
      <c r="AP100" s="155">
        <f t="shared" si="77"/>
        <v>0.5968992248062015</v>
      </c>
      <c r="AQ100" s="149">
        <f t="shared" si="78"/>
        <v>68504.805194805202</v>
      </c>
      <c r="AR100" s="380"/>
      <c r="AS100" s="252" t="s">
        <v>171</v>
      </c>
      <c r="AT100" s="145">
        <v>60</v>
      </c>
      <c r="AU100" s="154">
        <v>33</v>
      </c>
      <c r="AV100" s="154">
        <v>2412250</v>
      </c>
      <c r="AW100" s="155">
        <f t="shared" si="107"/>
        <v>5.5276381909547742E-2</v>
      </c>
      <c r="AX100" s="155">
        <f t="shared" si="79"/>
        <v>0.55000000000000004</v>
      </c>
      <c r="AY100" s="154">
        <f t="shared" si="80"/>
        <v>73098.484848484848</v>
      </c>
      <c r="AZ100" s="380"/>
      <c r="BA100" s="252" t="s">
        <v>171</v>
      </c>
      <c r="BB100" s="145">
        <v>16</v>
      </c>
      <c r="BC100" s="154">
        <v>6</v>
      </c>
      <c r="BD100" s="154">
        <v>325290</v>
      </c>
      <c r="BE100" s="155">
        <f t="shared" si="108"/>
        <v>2.7272727272727271E-2</v>
      </c>
      <c r="BF100" s="155">
        <f t="shared" si="81"/>
        <v>0.375</v>
      </c>
      <c r="BG100" s="181">
        <f t="shared" si="82"/>
        <v>54215</v>
      </c>
      <c r="BH100" s="380"/>
      <c r="BI100" s="252" t="s">
        <v>171</v>
      </c>
      <c r="BJ100" s="145">
        <f t="shared" si="83"/>
        <v>789</v>
      </c>
      <c r="BK100" s="154">
        <f t="shared" si="67"/>
        <v>469</v>
      </c>
      <c r="BL100" s="154">
        <f t="shared" si="68"/>
        <v>35878630</v>
      </c>
      <c r="BM100" s="155">
        <f t="shared" si="109"/>
        <v>8.3200283838921418E-2</v>
      </c>
      <c r="BN100" s="155">
        <f t="shared" si="84"/>
        <v>0.59442332065906212</v>
      </c>
      <c r="BO100" s="154">
        <f t="shared" si="85"/>
        <v>76500.277185501065</v>
      </c>
      <c r="BP100" s="218"/>
    </row>
    <row r="101" spans="2:68" s="87" customFormat="1">
      <c r="B101" s="390"/>
      <c r="C101" s="420"/>
      <c r="D101" s="380"/>
      <c r="E101" s="252" t="s">
        <v>172</v>
      </c>
      <c r="F101" s="145">
        <v>2</v>
      </c>
      <c r="G101" s="154">
        <v>2</v>
      </c>
      <c r="H101" s="154">
        <v>49800</v>
      </c>
      <c r="I101" s="155">
        <f t="shared" si="102"/>
        <v>0.15384615384615385</v>
      </c>
      <c r="J101" s="155">
        <f t="shared" si="69"/>
        <v>1</v>
      </c>
      <c r="K101" s="181">
        <f t="shared" si="70"/>
        <v>24900</v>
      </c>
      <c r="L101" s="380"/>
      <c r="M101" s="252" t="s">
        <v>172</v>
      </c>
      <c r="N101" s="145">
        <v>10</v>
      </c>
      <c r="O101" s="154">
        <v>4</v>
      </c>
      <c r="P101" s="154">
        <v>508110</v>
      </c>
      <c r="Q101" s="155">
        <f t="shared" si="103"/>
        <v>0.08</v>
      </c>
      <c r="R101" s="155">
        <f t="shared" si="71"/>
        <v>0.4</v>
      </c>
      <c r="S101" s="149">
        <f t="shared" si="72"/>
        <v>127027.5</v>
      </c>
      <c r="T101" s="380"/>
      <c r="U101" s="252" t="s">
        <v>172</v>
      </c>
      <c r="V101" s="145">
        <v>119</v>
      </c>
      <c r="W101" s="154">
        <v>50</v>
      </c>
      <c r="X101" s="154">
        <v>3109330</v>
      </c>
      <c r="Y101" s="155">
        <f t="shared" si="104"/>
        <v>2.5853154084798345E-2</v>
      </c>
      <c r="Z101" s="155">
        <f t="shared" si="73"/>
        <v>0.42016806722689076</v>
      </c>
      <c r="AA101" s="154">
        <f t="shared" si="74"/>
        <v>62186.6</v>
      </c>
      <c r="AB101" s="380"/>
      <c r="AC101" s="252" t="s">
        <v>172</v>
      </c>
      <c r="AD101" s="145">
        <v>138</v>
      </c>
      <c r="AE101" s="154">
        <v>66</v>
      </c>
      <c r="AF101" s="154">
        <v>4977470</v>
      </c>
      <c r="AG101" s="155">
        <f t="shared" si="105"/>
        <v>4.0391676866585069E-2</v>
      </c>
      <c r="AH101" s="155">
        <f t="shared" si="75"/>
        <v>0.47826086956521741</v>
      </c>
      <c r="AI101" s="149">
        <f t="shared" si="76"/>
        <v>75416.212121212127</v>
      </c>
      <c r="AJ101" s="380"/>
      <c r="AK101" s="252" t="s">
        <v>172</v>
      </c>
      <c r="AL101" s="145">
        <v>139</v>
      </c>
      <c r="AM101" s="154">
        <v>74</v>
      </c>
      <c r="AN101" s="154">
        <v>4643330</v>
      </c>
      <c r="AO101" s="155">
        <f t="shared" si="106"/>
        <v>6.2237174095878887E-2</v>
      </c>
      <c r="AP101" s="155">
        <f t="shared" si="77"/>
        <v>0.53237410071942448</v>
      </c>
      <c r="AQ101" s="149">
        <f t="shared" si="78"/>
        <v>62747.7027027027</v>
      </c>
      <c r="AR101" s="380"/>
      <c r="AS101" s="252" t="s">
        <v>172</v>
      </c>
      <c r="AT101" s="145">
        <v>64</v>
      </c>
      <c r="AU101" s="154">
        <v>27</v>
      </c>
      <c r="AV101" s="154">
        <v>1892410</v>
      </c>
      <c r="AW101" s="155">
        <f t="shared" si="107"/>
        <v>4.5226130653266333E-2</v>
      </c>
      <c r="AX101" s="155">
        <f t="shared" si="79"/>
        <v>0.421875</v>
      </c>
      <c r="AY101" s="154">
        <f t="shared" si="80"/>
        <v>70089.259259259255</v>
      </c>
      <c r="AZ101" s="380"/>
      <c r="BA101" s="252" t="s">
        <v>172</v>
      </c>
      <c r="BB101" s="145">
        <v>30</v>
      </c>
      <c r="BC101" s="154">
        <v>14</v>
      </c>
      <c r="BD101" s="154">
        <v>1440400</v>
      </c>
      <c r="BE101" s="155">
        <f t="shared" si="108"/>
        <v>6.363636363636363E-2</v>
      </c>
      <c r="BF101" s="155">
        <f t="shared" si="81"/>
        <v>0.46666666666666667</v>
      </c>
      <c r="BG101" s="181">
        <f t="shared" si="82"/>
        <v>102885.71428571429</v>
      </c>
      <c r="BH101" s="380"/>
      <c r="BI101" s="252" t="s">
        <v>172</v>
      </c>
      <c r="BJ101" s="145">
        <f t="shared" si="83"/>
        <v>502</v>
      </c>
      <c r="BK101" s="154">
        <f t="shared" si="67"/>
        <v>237</v>
      </c>
      <c r="BL101" s="154">
        <f t="shared" si="68"/>
        <v>16620850</v>
      </c>
      <c r="BM101" s="155">
        <f t="shared" si="109"/>
        <v>4.2043640234167109E-2</v>
      </c>
      <c r="BN101" s="155">
        <f t="shared" si="84"/>
        <v>0.47211155378486058</v>
      </c>
      <c r="BO101" s="154">
        <f t="shared" si="85"/>
        <v>70130.168776371313</v>
      </c>
      <c r="BP101" s="218"/>
    </row>
    <row r="102" spans="2:68" s="87" customFormat="1">
      <c r="B102" s="390"/>
      <c r="C102" s="420"/>
      <c r="D102" s="380"/>
      <c r="E102" s="252" t="s">
        <v>173</v>
      </c>
      <c r="F102" s="145">
        <v>3</v>
      </c>
      <c r="G102" s="154">
        <v>1</v>
      </c>
      <c r="H102" s="154">
        <v>229220</v>
      </c>
      <c r="I102" s="155">
        <f t="shared" si="102"/>
        <v>7.6923076923076927E-2</v>
      </c>
      <c r="J102" s="155">
        <f t="shared" si="69"/>
        <v>0.33333333333333331</v>
      </c>
      <c r="K102" s="181">
        <f t="shared" si="70"/>
        <v>229220</v>
      </c>
      <c r="L102" s="380"/>
      <c r="M102" s="252" t="s">
        <v>173</v>
      </c>
      <c r="N102" s="145">
        <v>9</v>
      </c>
      <c r="O102" s="154">
        <v>7</v>
      </c>
      <c r="P102" s="154">
        <v>1171200</v>
      </c>
      <c r="Q102" s="155">
        <f t="shared" si="103"/>
        <v>0.14000000000000001</v>
      </c>
      <c r="R102" s="155">
        <f t="shared" si="71"/>
        <v>0.77777777777777779</v>
      </c>
      <c r="S102" s="149">
        <f t="shared" si="72"/>
        <v>167314.28571428571</v>
      </c>
      <c r="T102" s="380"/>
      <c r="U102" s="252" t="s">
        <v>173</v>
      </c>
      <c r="V102" s="145">
        <v>111</v>
      </c>
      <c r="W102" s="154">
        <v>72</v>
      </c>
      <c r="X102" s="154">
        <v>6340790</v>
      </c>
      <c r="Y102" s="155">
        <f t="shared" si="104"/>
        <v>3.7228541882109618E-2</v>
      </c>
      <c r="Z102" s="155">
        <f t="shared" si="73"/>
        <v>0.64864864864864868</v>
      </c>
      <c r="AA102" s="154">
        <f t="shared" si="74"/>
        <v>88066.527777777781</v>
      </c>
      <c r="AB102" s="380"/>
      <c r="AC102" s="252" t="s">
        <v>173</v>
      </c>
      <c r="AD102" s="145">
        <v>112</v>
      </c>
      <c r="AE102" s="154">
        <v>70</v>
      </c>
      <c r="AF102" s="154">
        <v>7009440</v>
      </c>
      <c r="AG102" s="155">
        <f t="shared" si="105"/>
        <v>4.2839657282741736E-2</v>
      </c>
      <c r="AH102" s="155">
        <f t="shared" si="75"/>
        <v>0.625</v>
      </c>
      <c r="AI102" s="149">
        <f t="shared" si="76"/>
        <v>100134.85714285714</v>
      </c>
      <c r="AJ102" s="380"/>
      <c r="AK102" s="252" t="s">
        <v>173</v>
      </c>
      <c r="AL102" s="145">
        <v>95</v>
      </c>
      <c r="AM102" s="154">
        <v>65</v>
      </c>
      <c r="AN102" s="154">
        <v>4963560</v>
      </c>
      <c r="AO102" s="155">
        <f t="shared" si="106"/>
        <v>5.4667788057190914E-2</v>
      </c>
      <c r="AP102" s="155">
        <f t="shared" si="77"/>
        <v>0.68421052631578949</v>
      </c>
      <c r="AQ102" s="149">
        <f t="shared" si="78"/>
        <v>76362.461538461532</v>
      </c>
      <c r="AR102" s="380"/>
      <c r="AS102" s="252" t="s">
        <v>173</v>
      </c>
      <c r="AT102" s="145">
        <v>29</v>
      </c>
      <c r="AU102" s="154">
        <v>17</v>
      </c>
      <c r="AV102" s="154">
        <v>2295850</v>
      </c>
      <c r="AW102" s="155">
        <f t="shared" si="107"/>
        <v>2.8475711892797319E-2</v>
      </c>
      <c r="AX102" s="155">
        <f t="shared" si="79"/>
        <v>0.58620689655172409</v>
      </c>
      <c r="AY102" s="154">
        <f t="shared" si="80"/>
        <v>135050</v>
      </c>
      <c r="AZ102" s="380"/>
      <c r="BA102" s="252" t="s">
        <v>173</v>
      </c>
      <c r="BB102" s="145">
        <v>7</v>
      </c>
      <c r="BC102" s="154">
        <v>2</v>
      </c>
      <c r="BD102" s="154">
        <v>268760</v>
      </c>
      <c r="BE102" s="155">
        <f t="shared" si="108"/>
        <v>9.0909090909090905E-3</v>
      </c>
      <c r="BF102" s="155">
        <f t="shared" si="81"/>
        <v>0.2857142857142857</v>
      </c>
      <c r="BG102" s="181">
        <f t="shared" si="82"/>
        <v>134380</v>
      </c>
      <c r="BH102" s="380"/>
      <c r="BI102" s="252" t="s">
        <v>173</v>
      </c>
      <c r="BJ102" s="145">
        <f t="shared" si="83"/>
        <v>366</v>
      </c>
      <c r="BK102" s="154">
        <f t="shared" si="67"/>
        <v>234</v>
      </c>
      <c r="BL102" s="154">
        <f t="shared" si="68"/>
        <v>22278820</v>
      </c>
      <c r="BM102" s="155">
        <f t="shared" si="109"/>
        <v>4.1511442256519426E-2</v>
      </c>
      <c r="BN102" s="155">
        <f t="shared" si="84"/>
        <v>0.63934426229508201</v>
      </c>
      <c r="BO102" s="154">
        <f t="shared" si="85"/>
        <v>95208.632478632484</v>
      </c>
      <c r="BP102" s="218"/>
    </row>
    <row r="103" spans="2:68" s="87" customFormat="1">
      <c r="B103" s="390"/>
      <c r="C103" s="420"/>
      <c r="D103" s="380"/>
      <c r="E103" s="252" t="s">
        <v>174</v>
      </c>
      <c r="F103" s="145">
        <v>5</v>
      </c>
      <c r="G103" s="154">
        <v>5</v>
      </c>
      <c r="H103" s="154">
        <v>237580</v>
      </c>
      <c r="I103" s="155">
        <f t="shared" si="102"/>
        <v>0.38461538461538464</v>
      </c>
      <c r="J103" s="155">
        <f t="shared" si="69"/>
        <v>1</v>
      </c>
      <c r="K103" s="181">
        <f t="shared" si="70"/>
        <v>47516</v>
      </c>
      <c r="L103" s="380"/>
      <c r="M103" s="252" t="s">
        <v>174</v>
      </c>
      <c r="N103" s="145">
        <v>20</v>
      </c>
      <c r="O103" s="154">
        <v>10</v>
      </c>
      <c r="P103" s="154">
        <v>864370</v>
      </c>
      <c r="Q103" s="155">
        <f t="shared" si="103"/>
        <v>0.2</v>
      </c>
      <c r="R103" s="155">
        <f t="shared" si="71"/>
        <v>0.5</v>
      </c>
      <c r="S103" s="149">
        <f t="shared" si="72"/>
        <v>86437</v>
      </c>
      <c r="T103" s="380"/>
      <c r="U103" s="252" t="s">
        <v>174</v>
      </c>
      <c r="V103" s="145">
        <v>644</v>
      </c>
      <c r="W103" s="154">
        <v>361</v>
      </c>
      <c r="X103" s="154">
        <v>27508860</v>
      </c>
      <c r="Y103" s="155">
        <f t="shared" si="104"/>
        <v>0.18665977249224405</v>
      </c>
      <c r="Z103" s="155">
        <f t="shared" si="73"/>
        <v>0.56055900621118016</v>
      </c>
      <c r="AA103" s="154">
        <f t="shared" si="74"/>
        <v>76201.828254847642</v>
      </c>
      <c r="AB103" s="380"/>
      <c r="AC103" s="252" t="s">
        <v>174</v>
      </c>
      <c r="AD103" s="145">
        <v>596</v>
      </c>
      <c r="AE103" s="154">
        <v>347</v>
      </c>
      <c r="AF103" s="154">
        <v>28671670</v>
      </c>
      <c r="AG103" s="155">
        <f t="shared" si="105"/>
        <v>0.21236230110159118</v>
      </c>
      <c r="AH103" s="155">
        <f t="shared" si="75"/>
        <v>0.58221476510067116</v>
      </c>
      <c r="AI103" s="149">
        <f t="shared" si="76"/>
        <v>82627.291066282414</v>
      </c>
      <c r="AJ103" s="380"/>
      <c r="AK103" s="252" t="s">
        <v>174</v>
      </c>
      <c r="AL103" s="145">
        <v>409</v>
      </c>
      <c r="AM103" s="154">
        <v>233</v>
      </c>
      <c r="AN103" s="154">
        <v>15558620</v>
      </c>
      <c r="AO103" s="155">
        <f t="shared" si="106"/>
        <v>0.19596299411269974</v>
      </c>
      <c r="AP103" s="155">
        <f t="shared" si="77"/>
        <v>0.56968215158924207</v>
      </c>
      <c r="AQ103" s="149">
        <f t="shared" si="78"/>
        <v>66775.193133047214</v>
      </c>
      <c r="AR103" s="380"/>
      <c r="AS103" s="252" t="s">
        <v>174</v>
      </c>
      <c r="AT103" s="145">
        <v>152</v>
      </c>
      <c r="AU103" s="154">
        <v>84</v>
      </c>
      <c r="AV103" s="154">
        <v>7273330</v>
      </c>
      <c r="AW103" s="155">
        <f t="shared" si="107"/>
        <v>0.1407035175879397</v>
      </c>
      <c r="AX103" s="155">
        <f t="shared" si="79"/>
        <v>0.55263157894736847</v>
      </c>
      <c r="AY103" s="154">
        <f t="shared" si="80"/>
        <v>86587.261904761908</v>
      </c>
      <c r="AZ103" s="380"/>
      <c r="BA103" s="252" t="s">
        <v>174</v>
      </c>
      <c r="BB103" s="145">
        <v>55</v>
      </c>
      <c r="BC103" s="154">
        <v>28</v>
      </c>
      <c r="BD103" s="154">
        <v>2962430</v>
      </c>
      <c r="BE103" s="155">
        <f t="shared" si="108"/>
        <v>0.12727272727272726</v>
      </c>
      <c r="BF103" s="155">
        <f t="shared" si="81"/>
        <v>0.50909090909090904</v>
      </c>
      <c r="BG103" s="181">
        <f t="shared" si="82"/>
        <v>105801.07142857143</v>
      </c>
      <c r="BH103" s="380"/>
      <c r="BI103" s="252" t="s">
        <v>174</v>
      </c>
      <c r="BJ103" s="145">
        <f t="shared" si="83"/>
        <v>1881</v>
      </c>
      <c r="BK103" s="154">
        <f t="shared" si="67"/>
        <v>1068</v>
      </c>
      <c r="BL103" s="154">
        <f t="shared" si="68"/>
        <v>83076860</v>
      </c>
      <c r="BM103" s="155">
        <f t="shared" si="109"/>
        <v>0.18946248004257585</v>
      </c>
      <c r="BN103" s="155">
        <f t="shared" si="84"/>
        <v>0.56778309409888361</v>
      </c>
      <c r="BO103" s="154">
        <f t="shared" si="85"/>
        <v>77787.322097378274</v>
      </c>
      <c r="BP103" s="218"/>
    </row>
    <row r="104" spans="2:68" s="87" customFormat="1">
      <c r="B104" s="390"/>
      <c r="C104" s="420"/>
      <c r="D104" s="380"/>
      <c r="E104" s="252" t="s">
        <v>175</v>
      </c>
      <c r="F104" s="145">
        <v>0</v>
      </c>
      <c r="G104" s="154">
        <v>0</v>
      </c>
      <c r="H104" s="154">
        <v>0</v>
      </c>
      <c r="I104" s="155">
        <f t="shared" si="102"/>
        <v>0</v>
      </c>
      <c r="J104" s="155" t="str">
        <f t="shared" si="69"/>
        <v>-</v>
      </c>
      <c r="K104" s="181" t="str">
        <f t="shared" si="70"/>
        <v>-</v>
      </c>
      <c r="L104" s="380"/>
      <c r="M104" s="252" t="s">
        <v>175</v>
      </c>
      <c r="N104" s="145">
        <v>7</v>
      </c>
      <c r="O104" s="154">
        <v>3</v>
      </c>
      <c r="P104" s="154">
        <v>245080</v>
      </c>
      <c r="Q104" s="155">
        <f t="shared" si="103"/>
        <v>0.06</v>
      </c>
      <c r="R104" s="155">
        <f t="shared" si="71"/>
        <v>0.42857142857142855</v>
      </c>
      <c r="S104" s="149">
        <f t="shared" si="72"/>
        <v>81693.333333333328</v>
      </c>
      <c r="T104" s="380"/>
      <c r="U104" s="252" t="s">
        <v>175</v>
      </c>
      <c r="V104" s="145">
        <v>155</v>
      </c>
      <c r="W104" s="154">
        <v>85</v>
      </c>
      <c r="X104" s="154">
        <v>6560370</v>
      </c>
      <c r="Y104" s="155">
        <f t="shared" si="104"/>
        <v>4.395036194415719E-2</v>
      </c>
      <c r="Z104" s="155">
        <f t="shared" si="73"/>
        <v>0.54838709677419351</v>
      </c>
      <c r="AA104" s="154">
        <f t="shared" si="74"/>
        <v>77180.823529411762</v>
      </c>
      <c r="AB104" s="380"/>
      <c r="AC104" s="252" t="s">
        <v>175</v>
      </c>
      <c r="AD104" s="145">
        <v>184</v>
      </c>
      <c r="AE104" s="154">
        <v>111</v>
      </c>
      <c r="AF104" s="154">
        <v>10669910</v>
      </c>
      <c r="AG104" s="155">
        <f t="shared" si="105"/>
        <v>6.7931456548347618E-2</v>
      </c>
      <c r="AH104" s="155">
        <f t="shared" si="75"/>
        <v>0.60326086956521741</v>
      </c>
      <c r="AI104" s="149">
        <f t="shared" si="76"/>
        <v>96125.315315315311</v>
      </c>
      <c r="AJ104" s="380"/>
      <c r="AK104" s="252" t="s">
        <v>175</v>
      </c>
      <c r="AL104" s="145">
        <v>154</v>
      </c>
      <c r="AM104" s="154">
        <v>83</v>
      </c>
      <c r="AN104" s="154">
        <v>7052350</v>
      </c>
      <c r="AO104" s="155">
        <f t="shared" si="106"/>
        <v>6.9806560134566861E-2</v>
      </c>
      <c r="AP104" s="155">
        <f t="shared" si="77"/>
        <v>0.53896103896103897</v>
      </c>
      <c r="AQ104" s="149">
        <f t="shared" si="78"/>
        <v>84968.072289156626</v>
      </c>
      <c r="AR104" s="380"/>
      <c r="AS104" s="252" t="s">
        <v>175</v>
      </c>
      <c r="AT104" s="145">
        <v>79</v>
      </c>
      <c r="AU104" s="154">
        <v>39</v>
      </c>
      <c r="AV104" s="154">
        <v>2532410</v>
      </c>
      <c r="AW104" s="155">
        <f t="shared" si="107"/>
        <v>6.5326633165829151E-2</v>
      </c>
      <c r="AX104" s="155">
        <f t="shared" si="79"/>
        <v>0.49367088607594939</v>
      </c>
      <c r="AY104" s="154">
        <f t="shared" si="80"/>
        <v>64933.589743589742</v>
      </c>
      <c r="AZ104" s="380"/>
      <c r="BA104" s="252" t="s">
        <v>175</v>
      </c>
      <c r="BB104" s="145">
        <v>29</v>
      </c>
      <c r="BC104" s="154">
        <v>15</v>
      </c>
      <c r="BD104" s="154">
        <v>1648270</v>
      </c>
      <c r="BE104" s="155">
        <f t="shared" si="108"/>
        <v>6.8181818181818177E-2</v>
      </c>
      <c r="BF104" s="155">
        <f t="shared" si="81"/>
        <v>0.51724137931034486</v>
      </c>
      <c r="BG104" s="181">
        <f t="shared" si="82"/>
        <v>109884.66666666667</v>
      </c>
      <c r="BH104" s="380"/>
      <c r="BI104" s="252" t="s">
        <v>175</v>
      </c>
      <c r="BJ104" s="145">
        <f t="shared" si="83"/>
        <v>608</v>
      </c>
      <c r="BK104" s="154">
        <f t="shared" si="67"/>
        <v>336</v>
      </c>
      <c r="BL104" s="154">
        <f t="shared" si="68"/>
        <v>28708390</v>
      </c>
      <c r="BM104" s="155">
        <f t="shared" si="109"/>
        <v>5.960617349654071E-2</v>
      </c>
      <c r="BN104" s="155">
        <f t="shared" si="84"/>
        <v>0.55263157894736847</v>
      </c>
      <c r="BO104" s="154">
        <f t="shared" si="85"/>
        <v>85441.636904761908</v>
      </c>
      <c r="BP104" s="218"/>
    </row>
    <row r="105" spans="2:68" s="87" customFormat="1">
      <c r="B105" s="390"/>
      <c r="C105" s="420"/>
      <c r="D105" s="380"/>
      <c r="E105" s="249" t="s">
        <v>166</v>
      </c>
      <c r="F105" s="145">
        <v>0</v>
      </c>
      <c r="G105" s="154">
        <v>0</v>
      </c>
      <c r="H105" s="154">
        <v>0</v>
      </c>
      <c r="I105" s="155">
        <f t="shared" si="102"/>
        <v>0</v>
      </c>
      <c r="J105" s="155" t="str">
        <f t="shared" si="69"/>
        <v>-</v>
      </c>
      <c r="K105" s="181" t="str">
        <f t="shared" si="70"/>
        <v>-</v>
      </c>
      <c r="L105" s="380"/>
      <c r="M105" s="253" t="s">
        <v>166</v>
      </c>
      <c r="N105" s="145">
        <v>3</v>
      </c>
      <c r="O105" s="154">
        <v>1</v>
      </c>
      <c r="P105" s="154">
        <v>96670</v>
      </c>
      <c r="Q105" s="155">
        <f t="shared" si="103"/>
        <v>0.02</v>
      </c>
      <c r="R105" s="155">
        <f t="shared" si="71"/>
        <v>0.33333333333333331</v>
      </c>
      <c r="S105" s="149">
        <f t="shared" si="72"/>
        <v>96670</v>
      </c>
      <c r="T105" s="380"/>
      <c r="U105" s="253" t="s">
        <v>166</v>
      </c>
      <c r="V105" s="145">
        <v>139</v>
      </c>
      <c r="W105" s="154">
        <v>60</v>
      </c>
      <c r="X105" s="154">
        <v>4281450</v>
      </c>
      <c r="Y105" s="155">
        <f t="shared" si="104"/>
        <v>3.1023784901758014E-2</v>
      </c>
      <c r="Z105" s="155">
        <f t="shared" si="73"/>
        <v>0.43165467625899279</v>
      </c>
      <c r="AA105" s="154">
        <f t="shared" si="74"/>
        <v>71357.5</v>
      </c>
      <c r="AB105" s="380"/>
      <c r="AC105" s="253" t="s">
        <v>166</v>
      </c>
      <c r="AD105" s="145">
        <v>62</v>
      </c>
      <c r="AE105" s="154">
        <v>33</v>
      </c>
      <c r="AF105" s="154">
        <v>2726900</v>
      </c>
      <c r="AG105" s="155">
        <f t="shared" si="105"/>
        <v>2.0195838433292534E-2</v>
      </c>
      <c r="AH105" s="155">
        <f t="shared" si="75"/>
        <v>0.532258064516129</v>
      </c>
      <c r="AI105" s="149">
        <f t="shared" si="76"/>
        <v>82633.333333333328</v>
      </c>
      <c r="AJ105" s="380"/>
      <c r="AK105" s="253" t="s">
        <v>166</v>
      </c>
      <c r="AL105" s="145">
        <v>43</v>
      </c>
      <c r="AM105" s="154">
        <v>24</v>
      </c>
      <c r="AN105" s="154">
        <v>2173690</v>
      </c>
      <c r="AO105" s="155">
        <f t="shared" si="106"/>
        <v>2.0185029436501262E-2</v>
      </c>
      <c r="AP105" s="155">
        <f t="shared" si="77"/>
        <v>0.55813953488372092</v>
      </c>
      <c r="AQ105" s="149">
        <f t="shared" si="78"/>
        <v>90570.416666666672</v>
      </c>
      <c r="AR105" s="380"/>
      <c r="AS105" s="253" t="s">
        <v>166</v>
      </c>
      <c r="AT105" s="145">
        <v>28</v>
      </c>
      <c r="AU105" s="154">
        <v>10</v>
      </c>
      <c r="AV105" s="154">
        <v>949270</v>
      </c>
      <c r="AW105" s="155">
        <f t="shared" si="107"/>
        <v>1.675041876046901E-2</v>
      </c>
      <c r="AX105" s="155">
        <f t="shared" si="79"/>
        <v>0.35714285714285715</v>
      </c>
      <c r="AY105" s="154">
        <f t="shared" si="80"/>
        <v>94927</v>
      </c>
      <c r="AZ105" s="380"/>
      <c r="BA105" s="253" t="s">
        <v>166</v>
      </c>
      <c r="BB105" s="145">
        <v>7</v>
      </c>
      <c r="BC105" s="154">
        <v>2</v>
      </c>
      <c r="BD105" s="154">
        <v>21260</v>
      </c>
      <c r="BE105" s="155">
        <f t="shared" si="108"/>
        <v>9.0909090909090905E-3</v>
      </c>
      <c r="BF105" s="155">
        <f t="shared" si="81"/>
        <v>0.2857142857142857</v>
      </c>
      <c r="BG105" s="181">
        <f t="shared" si="82"/>
        <v>10630</v>
      </c>
      <c r="BH105" s="380"/>
      <c r="BI105" s="253" t="s">
        <v>166</v>
      </c>
      <c r="BJ105" s="145">
        <f t="shared" si="83"/>
        <v>282</v>
      </c>
      <c r="BK105" s="154">
        <f t="shared" si="67"/>
        <v>130</v>
      </c>
      <c r="BL105" s="154">
        <f t="shared" si="68"/>
        <v>10249240</v>
      </c>
      <c r="BM105" s="155">
        <f t="shared" si="109"/>
        <v>2.3061912364733015E-2</v>
      </c>
      <c r="BN105" s="155">
        <f t="shared" si="84"/>
        <v>0.46099290780141844</v>
      </c>
      <c r="BO105" s="154">
        <f t="shared" si="85"/>
        <v>78840.307692307688</v>
      </c>
      <c r="BP105" s="218"/>
    </row>
    <row r="106" spans="2:68" s="87" customFormat="1">
      <c r="B106" s="390">
        <v>10</v>
      </c>
      <c r="C106" s="419" t="s">
        <v>60</v>
      </c>
      <c r="D106" s="388">
        <f>BS17</f>
        <v>41</v>
      </c>
      <c r="E106" s="250" t="s">
        <v>143</v>
      </c>
      <c r="F106" s="144">
        <v>18</v>
      </c>
      <c r="G106" s="152">
        <v>9</v>
      </c>
      <c r="H106" s="152">
        <v>415580</v>
      </c>
      <c r="I106" s="153">
        <f>IFERROR(G106/$D$106,"-")</f>
        <v>0.21951219512195122</v>
      </c>
      <c r="J106" s="153">
        <f t="shared" si="69"/>
        <v>0.5</v>
      </c>
      <c r="K106" s="180">
        <f t="shared" si="70"/>
        <v>46175.555555555555</v>
      </c>
      <c r="L106" s="388">
        <f>BT17</f>
        <v>91</v>
      </c>
      <c r="M106" s="250" t="s">
        <v>143</v>
      </c>
      <c r="N106" s="144">
        <v>44</v>
      </c>
      <c r="O106" s="152">
        <v>28</v>
      </c>
      <c r="P106" s="152">
        <v>3462830</v>
      </c>
      <c r="Q106" s="153">
        <f>IFERROR(O106/$L$106,"-")</f>
        <v>0.30769230769230771</v>
      </c>
      <c r="R106" s="153">
        <f t="shared" si="71"/>
        <v>0.63636363636363635</v>
      </c>
      <c r="S106" s="148">
        <f t="shared" si="72"/>
        <v>123672.5</v>
      </c>
      <c r="T106" s="388">
        <f>BU17</f>
        <v>4686</v>
      </c>
      <c r="U106" s="250" t="s">
        <v>143</v>
      </c>
      <c r="V106" s="144">
        <v>2217</v>
      </c>
      <c r="W106" s="152">
        <v>1314</v>
      </c>
      <c r="X106" s="152">
        <v>91211440</v>
      </c>
      <c r="Y106" s="153">
        <f>IFERROR(W106/$T$106,"-")</f>
        <v>0.28040973111395645</v>
      </c>
      <c r="Z106" s="153">
        <f t="shared" si="73"/>
        <v>0.59269282814614344</v>
      </c>
      <c r="AA106" s="152">
        <f t="shared" si="74"/>
        <v>69415.098934550988</v>
      </c>
      <c r="AB106" s="388">
        <f>BV17</f>
        <v>3900</v>
      </c>
      <c r="AC106" s="250" t="s">
        <v>143</v>
      </c>
      <c r="AD106" s="144">
        <v>2012</v>
      </c>
      <c r="AE106" s="152">
        <v>1176</v>
      </c>
      <c r="AF106" s="152">
        <v>90017770</v>
      </c>
      <c r="AG106" s="153">
        <f>IFERROR(AE106/$AB$106,"-")</f>
        <v>0.30153846153846153</v>
      </c>
      <c r="AH106" s="153">
        <f t="shared" si="75"/>
        <v>0.58449304174950301</v>
      </c>
      <c r="AI106" s="148">
        <f t="shared" si="76"/>
        <v>76545.722789115651</v>
      </c>
      <c r="AJ106" s="388">
        <f>BW17</f>
        <v>2671</v>
      </c>
      <c r="AK106" s="250" t="s">
        <v>143</v>
      </c>
      <c r="AL106" s="144">
        <v>1354</v>
      </c>
      <c r="AM106" s="152">
        <v>731</v>
      </c>
      <c r="AN106" s="152">
        <v>55534110</v>
      </c>
      <c r="AO106" s="153">
        <f>IFERROR(AM106/$AJ$106,"-")</f>
        <v>0.27368026956196179</v>
      </c>
      <c r="AP106" s="153">
        <f t="shared" si="77"/>
        <v>0.53988183161004433</v>
      </c>
      <c r="AQ106" s="148">
        <f t="shared" si="78"/>
        <v>75970.054719562249</v>
      </c>
      <c r="AR106" s="388">
        <f>BX17</f>
        <v>1242</v>
      </c>
      <c r="AS106" s="250" t="s">
        <v>143</v>
      </c>
      <c r="AT106" s="144">
        <v>540</v>
      </c>
      <c r="AU106" s="152">
        <v>258</v>
      </c>
      <c r="AV106" s="152">
        <v>22745720</v>
      </c>
      <c r="AW106" s="153">
        <f>IFERROR(AU106/$AR$106,"-")</f>
        <v>0.20772946859903382</v>
      </c>
      <c r="AX106" s="153">
        <f t="shared" si="79"/>
        <v>0.4777777777777778</v>
      </c>
      <c r="AY106" s="152">
        <f t="shared" si="80"/>
        <v>88161.705426356595</v>
      </c>
      <c r="AZ106" s="388">
        <f>BY17</f>
        <v>499</v>
      </c>
      <c r="BA106" s="250" t="s">
        <v>143</v>
      </c>
      <c r="BB106" s="144">
        <v>177</v>
      </c>
      <c r="BC106" s="152">
        <v>88</v>
      </c>
      <c r="BD106" s="152">
        <v>9176930</v>
      </c>
      <c r="BE106" s="153">
        <f>IFERROR(BC106/$AZ$106,"-")</f>
        <v>0.17635270541082165</v>
      </c>
      <c r="BF106" s="153">
        <f t="shared" si="81"/>
        <v>0.49717514124293788</v>
      </c>
      <c r="BG106" s="180">
        <f t="shared" si="82"/>
        <v>104283.29545454546</v>
      </c>
      <c r="BH106" s="388">
        <f>BZ17</f>
        <v>13130</v>
      </c>
      <c r="BI106" s="250" t="s">
        <v>143</v>
      </c>
      <c r="BJ106" s="144">
        <f t="shared" si="83"/>
        <v>6362</v>
      </c>
      <c r="BK106" s="152">
        <f t="shared" si="67"/>
        <v>3604</v>
      </c>
      <c r="BL106" s="152">
        <f t="shared" si="68"/>
        <v>272564380</v>
      </c>
      <c r="BM106" s="153">
        <f>IFERROR(BK106/$BH$106,"-")</f>
        <v>0.27448591012947449</v>
      </c>
      <c r="BN106" s="153">
        <f t="shared" si="84"/>
        <v>0.56648852562087393</v>
      </c>
      <c r="BO106" s="152">
        <f t="shared" si="85"/>
        <v>75628.296337402891</v>
      </c>
      <c r="BP106" s="218"/>
    </row>
    <row r="107" spans="2:68" s="87" customFormat="1">
      <c r="B107" s="390"/>
      <c r="C107" s="420"/>
      <c r="D107" s="380"/>
      <c r="E107" s="251" t="s">
        <v>192</v>
      </c>
      <c r="F107" s="145">
        <v>22</v>
      </c>
      <c r="G107" s="154">
        <v>12</v>
      </c>
      <c r="H107" s="154">
        <v>647050</v>
      </c>
      <c r="I107" s="155">
        <f t="shared" ref="I107:I116" si="110">IFERROR(G107/$D$106,"-")</f>
        <v>0.29268292682926828</v>
      </c>
      <c r="J107" s="155">
        <f t="shared" si="69"/>
        <v>0.54545454545454541</v>
      </c>
      <c r="K107" s="181">
        <f t="shared" si="70"/>
        <v>53920.833333333336</v>
      </c>
      <c r="L107" s="380"/>
      <c r="M107" s="251" t="s">
        <v>192</v>
      </c>
      <c r="N107" s="145">
        <v>41</v>
      </c>
      <c r="O107" s="154">
        <v>24</v>
      </c>
      <c r="P107" s="154">
        <v>1991110</v>
      </c>
      <c r="Q107" s="155">
        <f t="shared" ref="Q107:Q116" si="111">IFERROR(O107/$L$106,"-")</f>
        <v>0.26373626373626374</v>
      </c>
      <c r="R107" s="155">
        <f t="shared" si="71"/>
        <v>0.58536585365853655</v>
      </c>
      <c r="S107" s="149">
        <f t="shared" si="72"/>
        <v>82962.916666666672</v>
      </c>
      <c r="T107" s="380"/>
      <c r="U107" s="251" t="s">
        <v>192</v>
      </c>
      <c r="V107" s="145">
        <v>2254</v>
      </c>
      <c r="W107" s="154">
        <v>1362</v>
      </c>
      <c r="X107" s="154">
        <v>92746630</v>
      </c>
      <c r="Y107" s="155">
        <f t="shared" ref="Y107:Y116" si="112">IFERROR(W107/$T$106,"-")</f>
        <v>0.29065300896286811</v>
      </c>
      <c r="Z107" s="155">
        <f t="shared" si="73"/>
        <v>0.60425909494232477</v>
      </c>
      <c r="AA107" s="154">
        <f t="shared" si="74"/>
        <v>68095.91042584434</v>
      </c>
      <c r="AB107" s="380"/>
      <c r="AC107" s="251" t="s">
        <v>192</v>
      </c>
      <c r="AD107" s="145">
        <v>1870</v>
      </c>
      <c r="AE107" s="154">
        <v>1097</v>
      </c>
      <c r="AF107" s="154">
        <v>80294540</v>
      </c>
      <c r="AG107" s="155">
        <f t="shared" ref="AG107:AG116" si="113">IFERROR(AE107/$AB$106,"-")</f>
        <v>0.2812820512820513</v>
      </c>
      <c r="AH107" s="155">
        <f t="shared" si="75"/>
        <v>0.58663101604278078</v>
      </c>
      <c r="AI107" s="149">
        <f t="shared" si="76"/>
        <v>73194.658158614402</v>
      </c>
      <c r="AJ107" s="380"/>
      <c r="AK107" s="251" t="s">
        <v>192</v>
      </c>
      <c r="AL107" s="145">
        <v>1150</v>
      </c>
      <c r="AM107" s="154">
        <v>606</v>
      </c>
      <c r="AN107" s="154">
        <v>43131280</v>
      </c>
      <c r="AO107" s="155">
        <f t="shared" ref="AO107:AO116" si="114">IFERROR(AM107/$AJ$106,"-")</f>
        <v>0.22688131785847998</v>
      </c>
      <c r="AP107" s="155">
        <f t="shared" si="77"/>
        <v>0.52695652173913043</v>
      </c>
      <c r="AQ107" s="149">
        <f t="shared" si="78"/>
        <v>71173.72937293729</v>
      </c>
      <c r="AR107" s="380"/>
      <c r="AS107" s="251" t="s">
        <v>192</v>
      </c>
      <c r="AT107" s="145">
        <v>434</v>
      </c>
      <c r="AU107" s="154">
        <v>197</v>
      </c>
      <c r="AV107" s="154">
        <v>15080100</v>
      </c>
      <c r="AW107" s="155">
        <f t="shared" ref="AW107:AW116" si="115">IFERROR(AU107/$AR$106,"-")</f>
        <v>0.15861513687600645</v>
      </c>
      <c r="AX107" s="155">
        <f t="shared" si="79"/>
        <v>0.45391705069124422</v>
      </c>
      <c r="AY107" s="154">
        <f t="shared" si="80"/>
        <v>76548.730964467002</v>
      </c>
      <c r="AZ107" s="380"/>
      <c r="BA107" s="251" t="s">
        <v>192</v>
      </c>
      <c r="BB107" s="145">
        <v>101</v>
      </c>
      <c r="BC107" s="154">
        <v>47</v>
      </c>
      <c r="BD107" s="154">
        <v>5000240</v>
      </c>
      <c r="BE107" s="155">
        <f t="shared" ref="BE107:BE116" si="116">IFERROR(BC107/$AZ$106,"-")</f>
        <v>9.4188376753507011E-2</v>
      </c>
      <c r="BF107" s="155">
        <f t="shared" si="81"/>
        <v>0.46534653465346537</v>
      </c>
      <c r="BG107" s="181">
        <f t="shared" si="82"/>
        <v>106388.08510638298</v>
      </c>
      <c r="BH107" s="380"/>
      <c r="BI107" s="251" t="s">
        <v>192</v>
      </c>
      <c r="BJ107" s="145">
        <f t="shared" si="83"/>
        <v>5872</v>
      </c>
      <c r="BK107" s="154">
        <f t="shared" si="67"/>
        <v>3345</v>
      </c>
      <c r="BL107" s="154">
        <f t="shared" si="68"/>
        <v>238890950</v>
      </c>
      <c r="BM107" s="155">
        <f t="shared" ref="BM107:BM116" si="117">IFERROR(BK107/$BH$106,"-")</f>
        <v>0.25476009139375477</v>
      </c>
      <c r="BN107" s="155">
        <f t="shared" si="84"/>
        <v>0.56965258855585832</v>
      </c>
      <c r="BO107" s="154">
        <f t="shared" si="85"/>
        <v>71417.324364723463</v>
      </c>
      <c r="BP107" s="218"/>
    </row>
    <row r="108" spans="2:68" s="87" customFormat="1">
      <c r="B108" s="390"/>
      <c r="C108" s="420"/>
      <c r="D108" s="380"/>
      <c r="E108" s="252" t="s">
        <v>142</v>
      </c>
      <c r="F108" s="145">
        <v>27</v>
      </c>
      <c r="G108" s="154">
        <v>12</v>
      </c>
      <c r="H108" s="154">
        <v>885560</v>
      </c>
      <c r="I108" s="155">
        <f t="shared" si="110"/>
        <v>0.29268292682926828</v>
      </c>
      <c r="J108" s="155">
        <f t="shared" si="69"/>
        <v>0.44444444444444442</v>
      </c>
      <c r="K108" s="181">
        <f t="shared" si="70"/>
        <v>73796.666666666672</v>
      </c>
      <c r="L108" s="380"/>
      <c r="M108" s="252" t="s">
        <v>142</v>
      </c>
      <c r="N108" s="145">
        <v>63</v>
      </c>
      <c r="O108" s="154">
        <v>38</v>
      </c>
      <c r="P108" s="154">
        <v>3695950</v>
      </c>
      <c r="Q108" s="155">
        <f t="shared" si="111"/>
        <v>0.4175824175824176</v>
      </c>
      <c r="R108" s="155">
        <f t="shared" si="71"/>
        <v>0.60317460317460314</v>
      </c>
      <c r="S108" s="149">
        <f t="shared" si="72"/>
        <v>97261.84210526316</v>
      </c>
      <c r="T108" s="380"/>
      <c r="U108" s="252" t="s">
        <v>142</v>
      </c>
      <c r="V108" s="145">
        <v>2937</v>
      </c>
      <c r="W108" s="154">
        <v>1710</v>
      </c>
      <c r="X108" s="154">
        <v>118406430</v>
      </c>
      <c r="Y108" s="155">
        <f t="shared" si="112"/>
        <v>0.36491677336747758</v>
      </c>
      <c r="Z108" s="155">
        <f t="shared" si="73"/>
        <v>0.58222676200204293</v>
      </c>
      <c r="AA108" s="154">
        <f t="shared" si="74"/>
        <v>69243.526315789481</v>
      </c>
      <c r="AB108" s="380"/>
      <c r="AC108" s="252" t="s">
        <v>142</v>
      </c>
      <c r="AD108" s="145">
        <v>2666</v>
      </c>
      <c r="AE108" s="154">
        <v>1516</v>
      </c>
      <c r="AF108" s="154">
        <v>113196600</v>
      </c>
      <c r="AG108" s="155">
        <f t="shared" si="113"/>
        <v>0.38871794871794874</v>
      </c>
      <c r="AH108" s="155">
        <f t="shared" si="75"/>
        <v>0.56864216054013506</v>
      </c>
      <c r="AI108" s="149">
        <f t="shared" si="76"/>
        <v>74667.94195250659</v>
      </c>
      <c r="AJ108" s="380"/>
      <c r="AK108" s="252" t="s">
        <v>142</v>
      </c>
      <c r="AL108" s="145">
        <v>1886</v>
      </c>
      <c r="AM108" s="154">
        <v>993</v>
      </c>
      <c r="AN108" s="154">
        <v>83642950</v>
      </c>
      <c r="AO108" s="155">
        <f t="shared" si="114"/>
        <v>0.37177087233245976</v>
      </c>
      <c r="AP108" s="155">
        <f t="shared" si="77"/>
        <v>0.52651113467656419</v>
      </c>
      <c r="AQ108" s="149">
        <f t="shared" si="78"/>
        <v>84232.57804632427</v>
      </c>
      <c r="AR108" s="380"/>
      <c r="AS108" s="252" t="s">
        <v>142</v>
      </c>
      <c r="AT108" s="145">
        <v>858</v>
      </c>
      <c r="AU108" s="154">
        <v>403</v>
      </c>
      <c r="AV108" s="154">
        <v>38009070</v>
      </c>
      <c r="AW108" s="155">
        <f t="shared" si="115"/>
        <v>0.32447665056360708</v>
      </c>
      <c r="AX108" s="155">
        <f t="shared" si="79"/>
        <v>0.46969696969696972</v>
      </c>
      <c r="AY108" s="154">
        <f t="shared" si="80"/>
        <v>94315.310173697275</v>
      </c>
      <c r="AZ108" s="380"/>
      <c r="BA108" s="252" t="s">
        <v>142</v>
      </c>
      <c r="BB108" s="145">
        <v>296</v>
      </c>
      <c r="BC108" s="154">
        <v>151</v>
      </c>
      <c r="BD108" s="154">
        <v>17758240</v>
      </c>
      <c r="BE108" s="155">
        <f t="shared" si="116"/>
        <v>0.30260521042084171</v>
      </c>
      <c r="BF108" s="155">
        <f t="shared" si="81"/>
        <v>0.51013513513513509</v>
      </c>
      <c r="BG108" s="181">
        <f t="shared" si="82"/>
        <v>117604.23841059602</v>
      </c>
      <c r="BH108" s="380"/>
      <c r="BI108" s="252" t="s">
        <v>142</v>
      </c>
      <c r="BJ108" s="145">
        <f t="shared" si="83"/>
        <v>8733</v>
      </c>
      <c r="BK108" s="154">
        <f t="shared" si="67"/>
        <v>4823</v>
      </c>
      <c r="BL108" s="154">
        <f t="shared" si="68"/>
        <v>375594800</v>
      </c>
      <c r="BM108" s="155">
        <f t="shared" si="117"/>
        <v>0.36732673267326732</v>
      </c>
      <c r="BN108" s="155">
        <f t="shared" si="84"/>
        <v>0.55227298751860754</v>
      </c>
      <c r="BO108" s="154">
        <f t="shared" si="85"/>
        <v>77875.761973875182</v>
      </c>
      <c r="BP108" s="218"/>
    </row>
    <row r="109" spans="2:68" s="87" customFormat="1">
      <c r="B109" s="390"/>
      <c r="C109" s="420"/>
      <c r="D109" s="380"/>
      <c r="E109" s="252" t="s">
        <v>151</v>
      </c>
      <c r="F109" s="145">
        <v>19</v>
      </c>
      <c r="G109" s="154">
        <v>8</v>
      </c>
      <c r="H109" s="154">
        <v>389330</v>
      </c>
      <c r="I109" s="155">
        <f t="shared" si="110"/>
        <v>0.1951219512195122</v>
      </c>
      <c r="J109" s="155">
        <f t="shared" si="69"/>
        <v>0.42105263157894735</v>
      </c>
      <c r="K109" s="181">
        <f t="shared" si="70"/>
        <v>48666.25</v>
      </c>
      <c r="L109" s="380"/>
      <c r="M109" s="252" t="s">
        <v>151</v>
      </c>
      <c r="N109" s="145">
        <v>32</v>
      </c>
      <c r="O109" s="154">
        <v>19</v>
      </c>
      <c r="P109" s="154">
        <v>2659690</v>
      </c>
      <c r="Q109" s="155">
        <f t="shared" si="111"/>
        <v>0.2087912087912088</v>
      </c>
      <c r="R109" s="155">
        <f t="shared" si="71"/>
        <v>0.59375</v>
      </c>
      <c r="S109" s="149">
        <f t="shared" si="72"/>
        <v>139983.68421052632</v>
      </c>
      <c r="T109" s="380"/>
      <c r="U109" s="252" t="s">
        <v>151</v>
      </c>
      <c r="V109" s="145">
        <v>1159</v>
      </c>
      <c r="W109" s="154">
        <v>691</v>
      </c>
      <c r="X109" s="154">
        <v>48717820</v>
      </c>
      <c r="Y109" s="155">
        <f t="shared" si="112"/>
        <v>0.14746052069995733</v>
      </c>
      <c r="Z109" s="155">
        <f t="shared" si="73"/>
        <v>0.59620362381363246</v>
      </c>
      <c r="AA109" s="154">
        <f t="shared" si="74"/>
        <v>70503.357452966709</v>
      </c>
      <c r="AB109" s="380"/>
      <c r="AC109" s="252" t="s">
        <v>151</v>
      </c>
      <c r="AD109" s="145">
        <v>1110</v>
      </c>
      <c r="AE109" s="154">
        <v>651</v>
      </c>
      <c r="AF109" s="154">
        <v>48940540</v>
      </c>
      <c r="AG109" s="155">
        <f t="shared" si="113"/>
        <v>0.16692307692307692</v>
      </c>
      <c r="AH109" s="155">
        <f t="shared" si="75"/>
        <v>0.58648648648648649</v>
      </c>
      <c r="AI109" s="149">
        <f t="shared" si="76"/>
        <v>75177.480798771125</v>
      </c>
      <c r="AJ109" s="380"/>
      <c r="AK109" s="252" t="s">
        <v>151</v>
      </c>
      <c r="AL109" s="145">
        <v>901</v>
      </c>
      <c r="AM109" s="154">
        <v>507</v>
      </c>
      <c r="AN109" s="154">
        <v>44120350</v>
      </c>
      <c r="AO109" s="155">
        <f t="shared" si="114"/>
        <v>0.18981654810932236</v>
      </c>
      <c r="AP109" s="155">
        <f t="shared" si="77"/>
        <v>0.56270810210876798</v>
      </c>
      <c r="AQ109" s="149">
        <f t="shared" si="78"/>
        <v>87022.386587771209</v>
      </c>
      <c r="AR109" s="380"/>
      <c r="AS109" s="252" t="s">
        <v>151</v>
      </c>
      <c r="AT109" s="145">
        <v>450</v>
      </c>
      <c r="AU109" s="154">
        <v>230</v>
      </c>
      <c r="AV109" s="154">
        <v>22645270</v>
      </c>
      <c r="AW109" s="155">
        <f t="shared" si="115"/>
        <v>0.18518518518518517</v>
      </c>
      <c r="AX109" s="155">
        <f t="shared" si="79"/>
        <v>0.51111111111111107</v>
      </c>
      <c r="AY109" s="154">
        <f t="shared" si="80"/>
        <v>98457.695652173919</v>
      </c>
      <c r="AZ109" s="380"/>
      <c r="BA109" s="252" t="s">
        <v>151</v>
      </c>
      <c r="BB109" s="145">
        <v>158</v>
      </c>
      <c r="BC109" s="154">
        <v>83</v>
      </c>
      <c r="BD109" s="154">
        <v>10252370</v>
      </c>
      <c r="BE109" s="155">
        <f t="shared" si="116"/>
        <v>0.16633266533066132</v>
      </c>
      <c r="BF109" s="155">
        <f t="shared" si="81"/>
        <v>0.52531645569620256</v>
      </c>
      <c r="BG109" s="181">
        <f t="shared" si="82"/>
        <v>123522.53012048193</v>
      </c>
      <c r="BH109" s="380"/>
      <c r="BI109" s="252" t="s">
        <v>151</v>
      </c>
      <c r="BJ109" s="145">
        <f t="shared" si="83"/>
        <v>3829</v>
      </c>
      <c r="BK109" s="154">
        <f t="shared" si="67"/>
        <v>2189</v>
      </c>
      <c r="BL109" s="154">
        <f t="shared" si="68"/>
        <v>177725370</v>
      </c>
      <c r="BM109" s="155">
        <f t="shared" si="117"/>
        <v>0.16671744097486671</v>
      </c>
      <c r="BN109" s="155">
        <f t="shared" si="84"/>
        <v>0.57168973622355701</v>
      </c>
      <c r="BO109" s="154">
        <f t="shared" si="85"/>
        <v>81190.210141617179</v>
      </c>
      <c r="BP109" s="218"/>
    </row>
    <row r="110" spans="2:68" s="87" customFormat="1">
      <c r="B110" s="390"/>
      <c r="C110" s="420"/>
      <c r="D110" s="380"/>
      <c r="E110" s="252" t="s">
        <v>170</v>
      </c>
      <c r="F110" s="145">
        <v>9</v>
      </c>
      <c r="G110" s="154">
        <v>7</v>
      </c>
      <c r="H110" s="154">
        <v>198150</v>
      </c>
      <c r="I110" s="155">
        <f t="shared" si="110"/>
        <v>0.17073170731707318</v>
      </c>
      <c r="J110" s="155">
        <f t="shared" si="69"/>
        <v>0.77777777777777779</v>
      </c>
      <c r="K110" s="181">
        <f t="shared" si="70"/>
        <v>28307.142857142859</v>
      </c>
      <c r="L110" s="380"/>
      <c r="M110" s="252" t="s">
        <v>170</v>
      </c>
      <c r="N110" s="145">
        <v>30</v>
      </c>
      <c r="O110" s="154">
        <v>17</v>
      </c>
      <c r="P110" s="154">
        <v>2770510</v>
      </c>
      <c r="Q110" s="155">
        <f t="shared" si="111"/>
        <v>0.18681318681318682</v>
      </c>
      <c r="R110" s="155">
        <f t="shared" si="71"/>
        <v>0.56666666666666665</v>
      </c>
      <c r="S110" s="149">
        <f t="shared" si="72"/>
        <v>162971.17647058822</v>
      </c>
      <c r="T110" s="380"/>
      <c r="U110" s="252" t="s">
        <v>170</v>
      </c>
      <c r="V110" s="145">
        <v>1154</v>
      </c>
      <c r="W110" s="154">
        <v>667</v>
      </c>
      <c r="X110" s="154">
        <v>48679510</v>
      </c>
      <c r="Y110" s="155">
        <f t="shared" si="112"/>
        <v>0.1423388817755015</v>
      </c>
      <c r="Z110" s="155">
        <f t="shared" si="73"/>
        <v>0.57798960138648181</v>
      </c>
      <c r="AA110" s="154">
        <f t="shared" si="74"/>
        <v>72982.773613193407</v>
      </c>
      <c r="AB110" s="380"/>
      <c r="AC110" s="252" t="s">
        <v>170</v>
      </c>
      <c r="AD110" s="145">
        <v>1148</v>
      </c>
      <c r="AE110" s="154">
        <v>675</v>
      </c>
      <c r="AF110" s="154">
        <v>53472420</v>
      </c>
      <c r="AG110" s="155">
        <f t="shared" si="113"/>
        <v>0.17307692307692307</v>
      </c>
      <c r="AH110" s="155">
        <f t="shared" si="75"/>
        <v>0.58797909407665505</v>
      </c>
      <c r="AI110" s="149">
        <f t="shared" si="76"/>
        <v>79218.399999999994</v>
      </c>
      <c r="AJ110" s="380"/>
      <c r="AK110" s="252" t="s">
        <v>170</v>
      </c>
      <c r="AL110" s="145">
        <v>885</v>
      </c>
      <c r="AM110" s="154">
        <v>502</v>
      </c>
      <c r="AN110" s="154">
        <v>42460800</v>
      </c>
      <c r="AO110" s="155">
        <f t="shared" si="114"/>
        <v>0.18794459004118308</v>
      </c>
      <c r="AP110" s="155">
        <f t="shared" si="77"/>
        <v>0.56723163841807911</v>
      </c>
      <c r="AQ110" s="149">
        <f t="shared" si="78"/>
        <v>84583.266932270912</v>
      </c>
      <c r="AR110" s="380"/>
      <c r="AS110" s="252" t="s">
        <v>170</v>
      </c>
      <c r="AT110" s="145">
        <v>430</v>
      </c>
      <c r="AU110" s="154">
        <v>202</v>
      </c>
      <c r="AV110" s="154">
        <v>19895310</v>
      </c>
      <c r="AW110" s="155">
        <f t="shared" si="115"/>
        <v>0.16264090177133655</v>
      </c>
      <c r="AX110" s="155">
        <f t="shared" si="79"/>
        <v>0.4697674418604651</v>
      </c>
      <c r="AY110" s="154">
        <f t="shared" si="80"/>
        <v>98491.63366336633</v>
      </c>
      <c r="AZ110" s="380"/>
      <c r="BA110" s="252" t="s">
        <v>170</v>
      </c>
      <c r="BB110" s="145">
        <v>149</v>
      </c>
      <c r="BC110" s="154">
        <v>79</v>
      </c>
      <c r="BD110" s="154">
        <v>8974760</v>
      </c>
      <c r="BE110" s="155">
        <f t="shared" si="116"/>
        <v>0.15831663326653306</v>
      </c>
      <c r="BF110" s="155">
        <f t="shared" si="81"/>
        <v>0.53020134228187921</v>
      </c>
      <c r="BG110" s="181">
        <f t="shared" si="82"/>
        <v>113604.55696202532</v>
      </c>
      <c r="BH110" s="380"/>
      <c r="BI110" s="252" t="s">
        <v>170</v>
      </c>
      <c r="BJ110" s="145">
        <f t="shared" si="83"/>
        <v>3805</v>
      </c>
      <c r="BK110" s="154">
        <f t="shared" si="67"/>
        <v>2149</v>
      </c>
      <c r="BL110" s="154">
        <f t="shared" si="68"/>
        <v>176451460</v>
      </c>
      <c r="BM110" s="155">
        <f t="shared" si="117"/>
        <v>0.16367098248286366</v>
      </c>
      <c r="BN110" s="155">
        <f t="shared" si="84"/>
        <v>0.56478318002628125</v>
      </c>
      <c r="BO110" s="154">
        <f t="shared" si="85"/>
        <v>82108.636575151235</v>
      </c>
      <c r="BP110" s="218"/>
    </row>
    <row r="111" spans="2:68" s="87" customFormat="1">
      <c r="B111" s="390"/>
      <c r="C111" s="420"/>
      <c r="D111" s="380"/>
      <c r="E111" s="252" t="s">
        <v>171</v>
      </c>
      <c r="F111" s="145">
        <v>10</v>
      </c>
      <c r="G111" s="154">
        <v>5</v>
      </c>
      <c r="H111" s="154">
        <v>263030</v>
      </c>
      <c r="I111" s="155">
        <f t="shared" si="110"/>
        <v>0.12195121951219512</v>
      </c>
      <c r="J111" s="155">
        <f t="shared" si="69"/>
        <v>0.5</v>
      </c>
      <c r="K111" s="181">
        <f t="shared" si="70"/>
        <v>52606</v>
      </c>
      <c r="L111" s="380"/>
      <c r="M111" s="252" t="s">
        <v>171</v>
      </c>
      <c r="N111" s="145">
        <v>16</v>
      </c>
      <c r="O111" s="154">
        <v>8</v>
      </c>
      <c r="P111" s="154">
        <v>621690</v>
      </c>
      <c r="Q111" s="155">
        <f t="shared" si="111"/>
        <v>8.7912087912087919E-2</v>
      </c>
      <c r="R111" s="155">
        <f t="shared" si="71"/>
        <v>0.5</v>
      </c>
      <c r="S111" s="149">
        <f t="shared" si="72"/>
        <v>77711.25</v>
      </c>
      <c r="T111" s="380"/>
      <c r="U111" s="252" t="s">
        <v>171</v>
      </c>
      <c r="V111" s="145">
        <v>606</v>
      </c>
      <c r="W111" s="154">
        <v>365</v>
      </c>
      <c r="X111" s="154">
        <v>25542690</v>
      </c>
      <c r="Y111" s="155">
        <f t="shared" si="112"/>
        <v>7.7891591976099017E-2</v>
      </c>
      <c r="Z111" s="155">
        <f t="shared" si="73"/>
        <v>0.60231023102310233</v>
      </c>
      <c r="AA111" s="154">
        <f t="shared" si="74"/>
        <v>69979.972602739726</v>
      </c>
      <c r="AB111" s="380"/>
      <c r="AC111" s="252" t="s">
        <v>171</v>
      </c>
      <c r="AD111" s="145">
        <v>626</v>
      </c>
      <c r="AE111" s="154">
        <v>378</v>
      </c>
      <c r="AF111" s="154">
        <v>26572180</v>
      </c>
      <c r="AG111" s="155">
        <f t="shared" si="113"/>
        <v>9.6923076923076917E-2</v>
      </c>
      <c r="AH111" s="155">
        <f t="shared" si="75"/>
        <v>0.60383386581469645</v>
      </c>
      <c r="AI111" s="149">
        <f t="shared" si="76"/>
        <v>70296.77248677249</v>
      </c>
      <c r="AJ111" s="380"/>
      <c r="AK111" s="252" t="s">
        <v>171</v>
      </c>
      <c r="AL111" s="145">
        <v>410</v>
      </c>
      <c r="AM111" s="154">
        <v>235</v>
      </c>
      <c r="AN111" s="154">
        <v>19605740</v>
      </c>
      <c r="AO111" s="155">
        <f t="shared" si="114"/>
        <v>8.7982029202545858E-2</v>
      </c>
      <c r="AP111" s="155">
        <f t="shared" si="77"/>
        <v>0.57317073170731703</v>
      </c>
      <c r="AQ111" s="149">
        <f t="shared" si="78"/>
        <v>83428.680851063837</v>
      </c>
      <c r="AR111" s="380"/>
      <c r="AS111" s="252" t="s">
        <v>171</v>
      </c>
      <c r="AT111" s="145">
        <v>145</v>
      </c>
      <c r="AU111" s="154">
        <v>68</v>
      </c>
      <c r="AV111" s="154">
        <v>6629750</v>
      </c>
      <c r="AW111" s="155">
        <f t="shared" si="115"/>
        <v>5.4750402576489533E-2</v>
      </c>
      <c r="AX111" s="155">
        <f t="shared" si="79"/>
        <v>0.4689655172413793</v>
      </c>
      <c r="AY111" s="154">
        <f t="shared" si="80"/>
        <v>97496.323529411762</v>
      </c>
      <c r="AZ111" s="380"/>
      <c r="BA111" s="252" t="s">
        <v>171</v>
      </c>
      <c r="BB111" s="145">
        <v>48</v>
      </c>
      <c r="BC111" s="154">
        <v>30</v>
      </c>
      <c r="BD111" s="154">
        <v>3348020</v>
      </c>
      <c r="BE111" s="155">
        <f t="shared" si="116"/>
        <v>6.0120240480961921E-2</v>
      </c>
      <c r="BF111" s="155">
        <f t="shared" si="81"/>
        <v>0.625</v>
      </c>
      <c r="BG111" s="181">
        <f t="shared" si="82"/>
        <v>111600.66666666667</v>
      </c>
      <c r="BH111" s="380"/>
      <c r="BI111" s="252" t="s">
        <v>171</v>
      </c>
      <c r="BJ111" s="145">
        <f t="shared" si="83"/>
        <v>1861</v>
      </c>
      <c r="BK111" s="154">
        <f t="shared" si="67"/>
        <v>1089</v>
      </c>
      <c r="BL111" s="154">
        <f t="shared" si="68"/>
        <v>82583100</v>
      </c>
      <c r="BM111" s="155">
        <f t="shared" si="117"/>
        <v>8.2939832444782938E-2</v>
      </c>
      <c r="BN111" s="155">
        <f t="shared" si="84"/>
        <v>0.58516926383664691</v>
      </c>
      <c r="BO111" s="154">
        <f t="shared" si="85"/>
        <v>75833.884297520664</v>
      </c>
      <c r="BP111" s="218"/>
    </row>
    <row r="112" spans="2:68" s="87" customFormat="1">
      <c r="B112" s="390"/>
      <c r="C112" s="420"/>
      <c r="D112" s="380"/>
      <c r="E112" s="252" t="s">
        <v>172</v>
      </c>
      <c r="F112" s="145">
        <v>9</v>
      </c>
      <c r="G112" s="154">
        <v>5</v>
      </c>
      <c r="H112" s="154">
        <v>376620</v>
      </c>
      <c r="I112" s="155">
        <f t="shared" si="110"/>
        <v>0.12195121951219512</v>
      </c>
      <c r="J112" s="155">
        <f t="shared" si="69"/>
        <v>0.55555555555555558</v>
      </c>
      <c r="K112" s="181">
        <f t="shared" si="70"/>
        <v>75324</v>
      </c>
      <c r="L112" s="380"/>
      <c r="M112" s="252" t="s">
        <v>172</v>
      </c>
      <c r="N112" s="145">
        <v>17</v>
      </c>
      <c r="O112" s="154">
        <v>9</v>
      </c>
      <c r="P112" s="154">
        <v>768140</v>
      </c>
      <c r="Q112" s="155">
        <f t="shared" si="111"/>
        <v>9.8901098901098897E-2</v>
      </c>
      <c r="R112" s="155">
        <f t="shared" si="71"/>
        <v>0.52941176470588236</v>
      </c>
      <c r="S112" s="149">
        <f t="shared" si="72"/>
        <v>85348.888888888891</v>
      </c>
      <c r="T112" s="380"/>
      <c r="U112" s="252" t="s">
        <v>172</v>
      </c>
      <c r="V112" s="145">
        <v>298</v>
      </c>
      <c r="W112" s="154">
        <v>155</v>
      </c>
      <c r="X112" s="154">
        <v>10217410</v>
      </c>
      <c r="Y112" s="155">
        <f t="shared" si="112"/>
        <v>3.307725138711054E-2</v>
      </c>
      <c r="Z112" s="155">
        <f t="shared" si="73"/>
        <v>0.52013422818791943</v>
      </c>
      <c r="AA112" s="154">
        <f t="shared" si="74"/>
        <v>65918.774193548394</v>
      </c>
      <c r="AB112" s="380"/>
      <c r="AC112" s="252" t="s">
        <v>172</v>
      </c>
      <c r="AD112" s="145">
        <v>377</v>
      </c>
      <c r="AE112" s="154">
        <v>222</v>
      </c>
      <c r="AF112" s="154">
        <v>15897040</v>
      </c>
      <c r="AG112" s="155">
        <f t="shared" si="113"/>
        <v>5.6923076923076923E-2</v>
      </c>
      <c r="AH112" s="155">
        <f t="shared" si="75"/>
        <v>0.58885941644562334</v>
      </c>
      <c r="AI112" s="149">
        <f t="shared" si="76"/>
        <v>71608.288288288284</v>
      </c>
      <c r="AJ112" s="380"/>
      <c r="AK112" s="252" t="s">
        <v>172</v>
      </c>
      <c r="AL112" s="145">
        <v>342</v>
      </c>
      <c r="AM112" s="154">
        <v>184</v>
      </c>
      <c r="AN112" s="154">
        <v>13695070</v>
      </c>
      <c r="AO112" s="155">
        <f t="shared" si="114"/>
        <v>6.8888056907525266E-2</v>
      </c>
      <c r="AP112" s="155">
        <f t="shared" si="77"/>
        <v>0.53801169590643272</v>
      </c>
      <c r="AQ112" s="149">
        <f t="shared" si="78"/>
        <v>74429.728260869568</v>
      </c>
      <c r="AR112" s="380"/>
      <c r="AS112" s="252" t="s">
        <v>172</v>
      </c>
      <c r="AT112" s="145">
        <v>198</v>
      </c>
      <c r="AU112" s="154">
        <v>95</v>
      </c>
      <c r="AV112" s="154">
        <v>8520670</v>
      </c>
      <c r="AW112" s="155">
        <f t="shared" si="115"/>
        <v>7.6489533011272148E-2</v>
      </c>
      <c r="AX112" s="155">
        <f t="shared" si="79"/>
        <v>0.47979797979797978</v>
      </c>
      <c r="AY112" s="154">
        <f t="shared" si="80"/>
        <v>89691.263157894733</v>
      </c>
      <c r="AZ112" s="380"/>
      <c r="BA112" s="252" t="s">
        <v>172</v>
      </c>
      <c r="BB112" s="145">
        <v>83</v>
      </c>
      <c r="BC112" s="154">
        <v>43</v>
      </c>
      <c r="BD112" s="154">
        <v>4617700</v>
      </c>
      <c r="BE112" s="155">
        <f t="shared" si="116"/>
        <v>8.617234468937876E-2</v>
      </c>
      <c r="BF112" s="155">
        <f t="shared" si="81"/>
        <v>0.51807228915662651</v>
      </c>
      <c r="BG112" s="181">
        <f t="shared" si="82"/>
        <v>107388.37209302325</v>
      </c>
      <c r="BH112" s="380"/>
      <c r="BI112" s="252" t="s">
        <v>172</v>
      </c>
      <c r="BJ112" s="145">
        <f t="shared" si="83"/>
        <v>1324</v>
      </c>
      <c r="BK112" s="154">
        <f t="shared" si="67"/>
        <v>713</v>
      </c>
      <c r="BL112" s="154">
        <f t="shared" si="68"/>
        <v>54092650</v>
      </c>
      <c r="BM112" s="155">
        <f t="shared" si="117"/>
        <v>5.4303122619954305E-2</v>
      </c>
      <c r="BN112" s="155">
        <f t="shared" si="84"/>
        <v>0.53851963746223563</v>
      </c>
      <c r="BO112" s="154">
        <f t="shared" si="85"/>
        <v>75866.269284712485</v>
      </c>
      <c r="BP112" s="218"/>
    </row>
    <row r="113" spans="2:68" s="87" customFormat="1">
      <c r="B113" s="390"/>
      <c r="C113" s="420"/>
      <c r="D113" s="380"/>
      <c r="E113" s="252" t="s">
        <v>173</v>
      </c>
      <c r="F113" s="145">
        <v>8</v>
      </c>
      <c r="G113" s="154">
        <v>6</v>
      </c>
      <c r="H113" s="154">
        <v>409810</v>
      </c>
      <c r="I113" s="155">
        <f t="shared" si="110"/>
        <v>0.14634146341463414</v>
      </c>
      <c r="J113" s="155">
        <f t="shared" si="69"/>
        <v>0.75</v>
      </c>
      <c r="K113" s="181">
        <f t="shared" si="70"/>
        <v>68301.666666666672</v>
      </c>
      <c r="L113" s="380"/>
      <c r="M113" s="252" t="s">
        <v>173</v>
      </c>
      <c r="N113" s="145">
        <v>6</v>
      </c>
      <c r="O113" s="154">
        <v>4</v>
      </c>
      <c r="P113" s="154">
        <v>252750</v>
      </c>
      <c r="Q113" s="155">
        <f t="shared" si="111"/>
        <v>4.3956043956043959E-2</v>
      </c>
      <c r="R113" s="155">
        <f t="shared" si="71"/>
        <v>0.66666666666666663</v>
      </c>
      <c r="S113" s="149">
        <f t="shared" si="72"/>
        <v>63187.5</v>
      </c>
      <c r="T113" s="380"/>
      <c r="U113" s="252" t="s">
        <v>173</v>
      </c>
      <c r="V113" s="145">
        <v>263</v>
      </c>
      <c r="W113" s="154">
        <v>163</v>
      </c>
      <c r="X113" s="154">
        <v>14555690</v>
      </c>
      <c r="Y113" s="155">
        <f t="shared" si="112"/>
        <v>3.4784464361929147E-2</v>
      </c>
      <c r="Z113" s="155">
        <f t="shared" si="73"/>
        <v>0.61977186311787069</v>
      </c>
      <c r="AA113" s="154">
        <f t="shared" si="74"/>
        <v>89298.711656441723</v>
      </c>
      <c r="AB113" s="380"/>
      <c r="AC113" s="252" t="s">
        <v>173</v>
      </c>
      <c r="AD113" s="145">
        <v>309</v>
      </c>
      <c r="AE113" s="154">
        <v>191</v>
      </c>
      <c r="AF113" s="154">
        <v>15373900</v>
      </c>
      <c r="AG113" s="155">
        <f t="shared" si="113"/>
        <v>4.8974358974358971E-2</v>
      </c>
      <c r="AH113" s="155">
        <f t="shared" si="75"/>
        <v>0.6181229773462783</v>
      </c>
      <c r="AI113" s="149">
        <f t="shared" si="76"/>
        <v>80491.623036649209</v>
      </c>
      <c r="AJ113" s="380"/>
      <c r="AK113" s="252" t="s">
        <v>173</v>
      </c>
      <c r="AL113" s="145">
        <v>266</v>
      </c>
      <c r="AM113" s="154">
        <v>159</v>
      </c>
      <c r="AN113" s="154">
        <v>15040380</v>
      </c>
      <c r="AO113" s="155">
        <f t="shared" si="114"/>
        <v>5.95282665668289E-2</v>
      </c>
      <c r="AP113" s="155">
        <f t="shared" si="77"/>
        <v>0.59774436090225569</v>
      </c>
      <c r="AQ113" s="149">
        <f t="shared" si="78"/>
        <v>94593.584905660377</v>
      </c>
      <c r="AR113" s="380"/>
      <c r="AS113" s="252" t="s">
        <v>173</v>
      </c>
      <c r="AT113" s="145">
        <v>121</v>
      </c>
      <c r="AU113" s="154">
        <v>66</v>
      </c>
      <c r="AV113" s="154">
        <v>8908840</v>
      </c>
      <c r="AW113" s="155">
        <f t="shared" si="115"/>
        <v>5.3140096618357488E-2</v>
      </c>
      <c r="AX113" s="155">
        <f t="shared" si="79"/>
        <v>0.54545454545454541</v>
      </c>
      <c r="AY113" s="154">
        <f t="shared" si="80"/>
        <v>134982.42424242425</v>
      </c>
      <c r="AZ113" s="380"/>
      <c r="BA113" s="252" t="s">
        <v>173</v>
      </c>
      <c r="BB113" s="145">
        <v>47</v>
      </c>
      <c r="BC113" s="154">
        <v>30</v>
      </c>
      <c r="BD113" s="154">
        <v>4330400</v>
      </c>
      <c r="BE113" s="155">
        <f t="shared" si="116"/>
        <v>6.0120240480961921E-2</v>
      </c>
      <c r="BF113" s="155">
        <f t="shared" si="81"/>
        <v>0.63829787234042556</v>
      </c>
      <c r="BG113" s="181">
        <f t="shared" si="82"/>
        <v>144346.66666666666</v>
      </c>
      <c r="BH113" s="380"/>
      <c r="BI113" s="252" t="s">
        <v>173</v>
      </c>
      <c r="BJ113" s="145">
        <f t="shared" si="83"/>
        <v>1020</v>
      </c>
      <c r="BK113" s="154">
        <f t="shared" si="67"/>
        <v>619</v>
      </c>
      <c r="BL113" s="154">
        <f t="shared" si="68"/>
        <v>58871770</v>
      </c>
      <c r="BM113" s="155">
        <f t="shared" si="117"/>
        <v>4.7143945163747147E-2</v>
      </c>
      <c r="BN113" s="155">
        <f t="shared" si="84"/>
        <v>0.60686274509803917</v>
      </c>
      <c r="BO113" s="154">
        <f t="shared" si="85"/>
        <v>95107.86752827141</v>
      </c>
      <c r="BP113" s="218"/>
    </row>
    <row r="114" spans="2:68" s="87" customFormat="1">
      <c r="B114" s="390"/>
      <c r="C114" s="420"/>
      <c r="D114" s="380"/>
      <c r="E114" s="252" t="s">
        <v>174</v>
      </c>
      <c r="F114" s="145">
        <v>20</v>
      </c>
      <c r="G114" s="154">
        <v>11</v>
      </c>
      <c r="H114" s="154">
        <v>642860</v>
      </c>
      <c r="I114" s="155">
        <f t="shared" si="110"/>
        <v>0.26829268292682928</v>
      </c>
      <c r="J114" s="155">
        <f t="shared" si="69"/>
        <v>0.55000000000000004</v>
      </c>
      <c r="K114" s="181">
        <f t="shared" si="70"/>
        <v>58441.818181818184</v>
      </c>
      <c r="L114" s="380"/>
      <c r="M114" s="252" t="s">
        <v>174</v>
      </c>
      <c r="N114" s="145">
        <v>46</v>
      </c>
      <c r="O114" s="154">
        <v>32</v>
      </c>
      <c r="P114" s="154">
        <v>3896300</v>
      </c>
      <c r="Q114" s="155">
        <f t="shared" si="111"/>
        <v>0.35164835164835168</v>
      </c>
      <c r="R114" s="155">
        <f t="shared" si="71"/>
        <v>0.69565217391304346</v>
      </c>
      <c r="S114" s="149">
        <f t="shared" si="72"/>
        <v>121759.375</v>
      </c>
      <c r="T114" s="380"/>
      <c r="U114" s="252" t="s">
        <v>174</v>
      </c>
      <c r="V114" s="145">
        <v>1887</v>
      </c>
      <c r="W114" s="154">
        <v>1158</v>
      </c>
      <c r="X114" s="154">
        <v>81120130</v>
      </c>
      <c r="Y114" s="155">
        <f t="shared" si="112"/>
        <v>0.24711907810499359</v>
      </c>
      <c r="Z114" s="155">
        <f t="shared" si="73"/>
        <v>0.61367249602543716</v>
      </c>
      <c r="AA114" s="154">
        <f t="shared" si="74"/>
        <v>70051.925734024175</v>
      </c>
      <c r="AB114" s="380"/>
      <c r="AC114" s="252" t="s">
        <v>174</v>
      </c>
      <c r="AD114" s="145">
        <v>1684</v>
      </c>
      <c r="AE114" s="154">
        <v>1038</v>
      </c>
      <c r="AF114" s="154">
        <v>80213900</v>
      </c>
      <c r="AG114" s="155">
        <f t="shared" si="113"/>
        <v>0.26615384615384613</v>
      </c>
      <c r="AH114" s="155">
        <f t="shared" si="75"/>
        <v>0.61638954869358675</v>
      </c>
      <c r="AI114" s="149">
        <f t="shared" si="76"/>
        <v>77277.360308285162</v>
      </c>
      <c r="AJ114" s="380"/>
      <c r="AK114" s="252" t="s">
        <v>174</v>
      </c>
      <c r="AL114" s="145">
        <v>1054</v>
      </c>
      <c r="AM114" s="154">
        <v>580</v>
      </c>
      <c r="AN114" s="154">
        <v>46070380</v>
      </c>
      <c r="AO114" s="155">
        <f t="shared" si="114"/>
        <v>0.21714713590415574</v>
      </c>
      <c r="AP114" s="155">
        <f t="shared" si="77"/>
        <v>0.55028462998102468</v>
      </c>
      <c r="AQ114" s="149">
        <f t="shared" si="78"/>
        <v>79431.68965517242</v>
      </c>
      <c r="AR114" s="380"/>
      <c r="AS114" s="252" t="s">
        <v>174</v>
      </c>
      <c r="AT114" s="145">
        <v>419</v>
      </c>
      <c r="AU114" s="154">
        <v>190</v>
      </c>
      <c r="AV114" s="154">
        <v>16749580</v>
      </c>
      <c r="AW114" s="155">
        <f t="shared" si="115"/>
        <v>0.1529790660225443</v>
      </c>
      <c r="AX114" s="155">
        <f t="shared" si="79"/>
        <v>0.45346062052505964</v>
      </c>
      <c r="AY114" s="154">
        <f t="shared" si="80"/>
        <v>88155.68421052632</v>
      </c>
      <c r="AZ114" s="380"/>
      <c r="BA114" s="252" t="s">
        <v>174</v>
      </c>
      <c r="BB114" s="145">
        <v>133</v>
      </c>
      <c r="BC114" s="154">
        <v>72</v>
      </c>
      <c r="BD114" s="154">
        <v>7495100</v>
      </c>
      <c r="BE114" s="155">
        <f t="shared" si="116"/>
        <v>0.14428857715430862</v>
      </c>
      <c r="BF114" s="155">
        <f t="shared" si="81"/>
        <v>0.54135338345864659</v>
      </c>
      <c r="BG114" s="181">
        <f t="shared" si="82"/>
        <v>104098.61111111111</v>
      </c>
      <c r="BH114" s="380"/>
      <c r="BI114" s="252" t="s">
        <v>174</v>
      </c>
      <c r="BJ114" s="145">
        <f t="shared" si="83"/>
        <v>5243</v>
      </c>
      <c r="BK114" s="154">
        <f t="shared" si="67"/>
        <v>3081</v>
      </c>
      <c r="BL114" s="154">
        <f t="shared" si="68"/>
        <v>236188250</v>
      </c>
      <c r="BM114" s="155">
        <f t="shared" si="117"/>
        <v>0.23465346534653464</v>
      </c>
      <c r="BN114" s="155">
        <f t="shared" si="84"/>
        <v>0.58764066374213242</v>
      </c>
      <c r="BO114" s="154">
        <f t="shared" si="85"/>
        <v>76659.60727036676</v>
      </c>
      <c r="BP114" s="218"/>
    </row>
    <row r="115" spans="2:68" s="87" customFormat="1">
      <c r="B115" s="390"/>
      <c r="C115" s="420"/>
      <c r="D115" s="380"/>
      <c r="E115" s="252" t="s">
        <v>175</v>
      </c>
      <c r="F115" s="145">
        <v>7</v>
      </c>
      <c r="G115" s="154">
        <v>4</v>
      </c>
      <c r="H115" s="154">
        <v>415340</v>
      </c>
      <c r="I115" s="155">
        <f t="shared" si="110"/>
        <v>9.7560975609756101E-2</v>
      </c>
      <c r="J115" s="155">
        <f t="shared" si="69"/>
        <v>0.5714285714285714</v>
      </c>
      <c r="K115" s="181">
        <f t="shared" si="70"/>
        <v>103835</v>
      </c>
      <c r="L115" s="380"/>
      <c r="M115" s="252" t="s">
        <v>175</v>
      </c>
      <c r="N115" s="145">
        <v>16</v>
      </c>
      <c r="O115" s="154">
        <v>7</v>
      </c>
      <c r="P115" s="154">
        <v>1347120</v>
      </c>
      <c r="Q115" s="155">
        <f t="shared" si="111"/>
        <v>7.6923076923076927E-2</v>
      </c>
      <c r="R115" s="155">
        <f t="shared" si="71"/>
        <v>0.4375</v>
      </c>
      <c r="S115" s="149">
        <f t="shared" si="72"/>
        <v>192445.71428571429</v>
      </c>
      <c r="T115" s="380"/>
      <c r="U115" s="252" t="s">
        <v>175</v>
      </c>
      <c r="V115" s="145">
        <v>488</v>
      </c>
      <c r="W115" s="154">
        <v>300</v>
      </c>
      <c r="X115" s="154">
        <v>21456120</v>
      </c>
      <c r="Y115" s="155">
        <f t="shared" si="112"/>
        <v>6.4020486555697823E-2</v>
      </c>
      <c r="Z115" s="155">
        <f t="shared" si="73"/>
        <v>0.61475409836065575</v>
      </c>
      <c r="AA115" s="154">
        <f t="shared" si="74"/>
        <v>71520.399999999994</v>
      </c>
      <c r="AB115" s="380"/>
      <c r="AC115" s="252" t="s">
        <v>175</v>
      </c>
      <c r="AD115" s="145">
        <v>501</v>
      </c>
      <c r="AE115" s="154">
        <v>282</v>
      </c>
      <c r="AF115" s="154">
        <v>23119630</v>
      </c>
      <c r="AG115" s="155">
        <f t="shared" si="113"/>
        <v>7.2307692307692309E-2</v>
      </c>
      <c r="AH115" s="155">
        <f t="shared" si="75"/>
        <v>0.56287425149700598</v>
      </c>
      <c r="AI115" s="149">
        <f t="shared" si="76"/>
        <v>81984.503546099295</v>
      </c>
      <c r="AJ115" s="380"/>
      <c r="AK115" s="252" t="s">
        <v>175</v>
      </c>
      <c r="AL115" s="145">
        <v>491</v>
      </c>
      <c r="AM115" s="154">
        <v>292</v>
      </c>
      <c r="AN115" s="154">
        <v>27570630</v>
      </c>
      <c r="AO115" s="155">
        <f t="shared" si="114"/>
        <v>0.10932235117933359</v>
      </c>
      <c r="AP115" s="155">
        <f t="shared" si="77"/>
        <v>0.59470468431771895</v>
      </c>
      <c r="AQ115" s="149">
        <f t="shared" si="78"/>
        <v>94419.965753424651</v>
      </c>
      <c r="AR115" s="380"/>
      <c r="AS115" s="252" t="s">
        <v>175</v>
      </c>
      <c r="AT115" s="145">
        <v>256</v>
      </c>
      <c r="AU115" s="154">
        <v>138</v>
      </c>
      <c r="AV115" s="154">
        <v>15363350</v>
      </c>
      <c r="AW115" s="155">
        <f t="shared" si="115"/>
        <v>0.1111111111111111</v>
      </c>
      <c r="AX115" s="155">
        <f t="shared" si="79"/>
        <v>0.5390625</v>
      </c>
      <c r="AY115" s="154">
        <f t="shared" si="80"/>
        <v>111328.62318840579</v>
      </c>
      <c r="AZ115" s="380"/>
      <c r="BA115" s="252" t="s">
        <v>175</v>
      </c>
      <c r="BB115" s="145">
        <v>120</v>
      </c>
      <c r="BC115" s="154">
        <v>71</v>
      </c>
      <c r="BD115" s="154">
        <v>8244940</v>
      </c>
      <c r="BE115" s="155">
        <f t="shared" si="116"/>
        <v>0.14228456913827656</v>
      </c>
      <c r="BF115" s="155">
        <f t="shared" si="81"/>
        <v>0.59166666666666667</v>
      </c>
      <c r="BG115" s="181">
        <f t="shared" si="82"/>
        <v>116125.91549295775</v>
      </c>
      <c r="BH115" s="380"/>
      <c r="BI115" s="252" t="s">
        <v>175</v>
      </c>
      <c r="BJ115" s="145">
        <f t="shared" si="83"/>
        <v>1879</v>
      </c>
      <c r="BK115" s="154">
        <f t="shared" si="67"/>
        <v>1094</v>
      </c>
      <c r="BL115" s="154">
        <f t="shared" si="68"/>
        <v>97517130</v>
      </c>
      <c r="BM115" s="155">
        <f t="shared" si="117"/>
        <v>8.3320639756283316E-2</v>
      </c>
      <c r="BN115" s="155">
        <f t="shared" si="84"/>
        <v>0.58222458754656736</v>
      </c>
      <c r="BO115" s="154">
        <f t="shared" si="85"/>
        <v>89138.14442413162</v>
      </c>
      <c r="BP115" s="218"/>
    </row>
    <row r="116" spans="2:68" s="87" customFormat="1">
      <c r="B116" s="390"/>
      <c r="C116" s="420"/>
      <c r="D116" s="380"/>
      <c r="E116" s="249" t="s">
        <v>166</v>
      </c>
      <c r="F116" s="145">
        <v>2</v>
      </c>
      <c r="G116" s="154">
        <v>1</v>
      </c>
      <c r="H116" s="154">
        <v>25760</v>
      </c>
      <c r="I116" s="155">
        <f t="shared" si="110"/>
        <v>2.4390243902439025E-2</v>
      </c>
      <c r="J116" s="155">
        <f t="shared" si="69"/>
        <v>0.5</v>
      </c>
      <c r="K116" s="181">
        <f t="shared" si="70"/>
        <v>25760</v>
      </c>
      <c r="L116" s="380"/>
      <c r="M116" s="253" t="s">
        <v>166</v>
      </c>
      <c r="N116" s="145">
        <v>2</v>
      </c>
      <c r="O116" s="154">
        <v>2</v>
      </c>
      <c r="P116" s="154">
        <v>139940</v>
      </c>
      <c r="Q116" s="155">
        <f t="shared" si="111"/>
        <v>2.197802197802198E-2</v>
      </c>
      <c r="R116" s="155">
        <f t="shared" si="71"/>
        <v>1</v>
      </c>
      <c r="S116" s="149">
        <f t="shared" si="72"/>
        <v>69970</v>
      </c>
      <c r="T116" s="380"/>
      <c r="U116" s="253" t="s">
        <v>166</v>
      </c>
      <c r="V116" s="145">
        <v>331</v>
      </c>
      <c r="W116" s="154">
        <v>175</v>
      </c>
      <c r="X116" s="154">
        <v>10316640</v>
      </c>
      <c r="Y116" s="155">
        <f t="shared" si="112"/>
        <v>3.7345283824157062E-2</v>
      </c>
      <c r="Z116" s="155">
        <f t="shared" si="73"/>
        <v>0.52870090634441091</v>
      </c>
      <c r="AA116" s="154">
        <f t="shared" si="74"/>
        <v>58952.228571428568</v>
      </c>
      <c r="AB116" s="380"/>
      <c r="AC116" s="253" t="s">
        <v>166</v>
      </c>
      <c r="AD116" s="145">
        <v>205</v>
      </c>
      <c r="AE116" s="154">
        <v>118</v>
      </c>
      <c r="AF116" s="154">
        <v>11396630</v>
      </c>
      <c r="AG116" s="155">
        <f t="shared" si="113"/>
        <v>3.0256410256410255E-2</v>
      </c>
      <c r="AH116" s="155">
        <f t="shared" si="75"/>
        <v>0.57560975609756093</v>
      </c>
      <c r="AI116" s="149">
        <f t="shared" si="76"/>
        <v>96581.610169491527</v>
      </c>
      <c r="AJ116" s="380"/>
      <c r="AK116" s="253" t="s">
        <v>166</v>
      </c>
      <c r="AL116" s="145">
        <v>104</v>
      </c>
      <c r="AM116" s="154">
        <v>52</v>
      </c>
      <c r="AN116" s="154">
        <v>4722750</v>
      </c>
      <c r="AO116" s="155">
        <f t="shared" si="114"/>
        <v>1.9468363908648447E-2</v>
      </c>
      <c r="AP116" s="155">
        <f t="shared" si="77"/>
        <v>0.5</v>
      </c>
      <c r="AQ116" s="149">
        <f t="shared" si="78"/>
        <v>90822.11538461539</v>
      </c>
      <c r="AR116" s="380"/>
      <c r="AS116" s="253" t="s">
        <v>166</v>
      </c>
      <c r="AT116" s="145">
        <v>50</v>
      </c>
      <c r="AU116" s="154">
        <v>19</v>
      </c>
      <c r="AV116" s="154">
        <v>2940810</v>
      </c>
      <c r="AW116" s="155">
        <f t="shared" si="115"/>
        <v>1.5297906602254429E-2</v>
      </c>
      <c r="AX116" s="155">
        <f t="shared" si="79"/>
        <v>0.38</v>
      </c>
      <c r="AY116" s="154">
        <f t="shared" si="80"/>
        <v>154779.47368421053</v>
      </c>
      <c r="AZ116" s="380"/>
      <c r="BA116" s="253" t="s">
        <v>166</v>
      </c>
      <c r="BB116" s="145">
        <v>31</v>
      </c>
      <c r="BC116" s="154">
        <v>13</v>
      </c>
      <c r="BD116" s="154">
        <v>1587040</v>
      </c>
      <c r="BE116" s="155">
        <f t="shared" si="116"/>
        <v>2.6052104208416832E-2</v>
      </c>
      <c r="BF116" s="155">
        <f t="shared" si="81"/>
        <v>0.41935483870967744</v>
      </c>
      <c r="BG116" s="181">
        <f t="shared" si="82"/>
        <v>122080</v>
      </c>
      <c r="BH116" s="380"/>
      <c r="BI116" s="253" t="s">
        <v>166</v>
      </c>
      <c r="BJ116" s="145">
        <f t="shared" si="83"/>
        <v>725</v>
      </c>
      <c r="BK116" s="154">
        <f t="shared" si="67"/>
        <v>380</v>
      </c>
      <c r="BL116" s="154">
        <f t="shared" si="68"/>
        <v>31129570</v>
      </c>
      <c r="BM116" s="155">
        <f t="shared" si="117"/>
        <v>2.8941355674028942E-2</v>
      </c>
      <c r="BN116" s="155">
        <f t="shared" si="84"/>
        <v>0.52413793103448281</v>
      </c>
      <c r="BO116" s="154">
        <f t="shared" si="85"/>
        <v>81919.921052631573</v>
      </c>
      <c r="BP116" s="218"/>
    </row>
    <row r="117" spans="2:68" s="87" customFormat="1">
      <c r="B117" s="390">
        <v>11</v>
      </c>
      <c r="C117" s="419" t="s">
        <v>61</v>
      </c>
      <c r="D117" s="388">
        <f>BS18</f>
        <v>76</v>
      </c>
      <c r="E117" s="250" t="s">
        <v>143</v>
      </c>
      <c r="F117" s="144">
        <v>37</v>
      </c>
      <c r="G117" s="152">
        <v>15</v>
      </c>
      <c r="H117" s="152">
        <v>2080540</v>
      </c>
      <c r="I117" s="153">
        <f>IFERROR(G117/$D$117,"-")</f>
        <v>0.19736842105263158</v>
      </c>
      <c r="J117" s="153">
        <f t="shared" si="69"/>
        <v>0.40540540540540543</v>
      </c>
      <c r="K117" s="180">
        <f t="shared" si="70"/>
        <v>138702.66666666666</v>
      </c>
      <c r="L117" s="388">
        <f>BT18</f>
        <v>189</v>
      </c>
      <c r="M117" s="250" t="s">
        <v>143</v>
      </c>
      <c r="N117" s="144">
        <v>98</v>
      </c>
      <c r="O117" s="152">
        <v>58</v>
      </c>
      <c r="P117" s="152">
        <v>6306320</v>
      </c>
      <c r="Q117" s="153">
        <f>IFERROR(O117/$L$117,"-")</f>
        <v>0.30687830687830686</v>
      </c>
      <c r="R117" s="153">
        <f t="shared" si="71"/>
        <v>0.59183673469387754</v>
      </c>
      <c r="S117" s="148">
        <f t="shared" si="72"/>
        <v>108729.6551724138</v>
      </c>
      <c r="T117" s="388">
        <f>BU18</f>
        <v>7911</v>
      </c>
      <c r="U117" s="250" t="s">
        <v>143</v>
      </c>
      <c r="V117" s="144">
        <v>3973</v>
      </c>
      <c r="W117" s="152">
        <v>2326</v>
      </c>
      <c r="X117" s="152">
        <v>169796470</v>
      </c>
      <c r="Y117" s="153">
        <f>IFERROR(W117/$T$117,"-")</f>
        <v>0.29402098344077865</v>
      </c>
      <c r="Z117" s="153">
        <f t="shared" si="73"/>
        <v>0.5854517996476214</v>
      </c>
      <c r="AA117" s="152">
        <f t="shared" si="74"/>
        <v>72999.342218400692</v>
      </c>
      <c r="AB117" s="388">
        <f>BV18</f>
        <v>6814</v>
      </c>
      <c r="AC117" s="250" t="s">
        <v>143</v>
      </c>
      <c r="AD117" s="144">
        <v>3431</v>
      </c>
      <c r="AE117" s="152">
        <v>1979</v>
      </c>
      <c r="AF117" s="152">
        <v>155451950</v>
      </c>
      <c r="AG117" s="153">
        <f>IFERROR(AE117/$AB$117,"-")</f>
        <v>0.29043146463164071</v>
      </c>
      <c r="AH117" s="153">
        <f t="shared" si="75"/>
        <v>0.57679976683182743</v>
      </c>
      <c r="AI117" s="148">
        <f t="shared" si="76"/>
        <v>78550.757958564936</v>
      </c>
      <c r="AJ117" s="388">
        <f>BW18</f>
        <v>4663</v>
      </c>
      <c r="AK117" s="250" t="s">
        <v>143</v>
      </c>
      <c r="AL117" s="144">
        <v>2276</v>
      </c>
      <c r="AM117" s="152">
        <v>1213</v>
      </c>
      <c r="AN117" s="152">
        <v>103427090</v>
      </c>
      <c r="AO117" s="153">
        <f>IFERROR(AM117/$AJ$117,"-")</f>
        <v>0.26013296161269567</v>
      </c>
      <c r="AP117" s="153">
        <f t="shared" si="77"/>
        <v>0.53295254833040417</v>
      </c>
      <c r="AQ117" s="148">
        <f t="shared" si="78"/>
        <v>85265.53173948887</v>
      </c>
      <c r="AR117" s="388">
        <f>BX18</f>
        <v>2284</v>
      </c>
      <c r="AS117" s="250" t="s">
        <v>143</v>
      </c>
      <c r="AT117" s="144">
        <v>930</v>
      </c>
      <c r="AU117" s="152">
        <v>444</v>
      </c>
      <c r="AV117" s="152">
        <v>41952740</v>
      </c>
      <c r="AW117" s="153">
        <f>IFERROR(AU117/$AR$117,"-")</f>
        <v>0.19439579684763572</v>
      </c>
      <c r="AX117" s="153">
        <f t="shared" si="79"/>
        <v>0.47741935483870968</v>
      </c>
      <c r="AY117" s="152">
        <f t="shared" si="80"/>
        <v>94488.153153153151</v>
      </c>
      <c r="AZ117" s="388">
        <f>BY18</f>
        <v>786</v>
      </c>
      <c r="BA117" s="250" t="s">
        <v>143</v>
      </c>
      <c r="BB117" s="144">
        <v>218</v>
      </c>
      <c r="BC117" s="152">
        <v>98</v>
      </c>
      <c r="BD117" s="152">
        <v>9642120</v>
      </c>
      <c r="BE117" s="153">
        <f>IFERROR(BC117/$AZ$117,"-")</f>
        <v>0.12468193384223919</v>
      </c>
      <c r="BF117" s="153">
        <f t="shared" si="81"/>
        <v>0.44954128440366975</v>
      </c>
      <c r="BG117" s="180">
        <f t="shared" si="82"/>
        <v>98388.979591836731</v>
      </c>
      <c r="BH117" s="388">
        <f>BZ18</f>
        <v>22723</v>
      </c>
      <c r="BI117" s="250" t="s">
        <v>143</v>
      </c>
      <c r="BJ117" s="144">
        <f t="shared" si="83"/>
        <v>10963</v>
      </c>
      <c r="BK117" s="152">
        <f t="shared" si="67"/>
        <v>6133</v>
      </c>
      <c r="BL117" s="152">
        <f t="shared" si="68"/>
        <v>488657230</v>
      </c>
      <c r="BM117" s="153">
        <f>IFERROR(BK117/$BH$117,"-")</f>
        <v>0.26990274171544248</v>
      </c>
      <c r="BN117" s="153">
        <f t="shared" si="84"/>
        <v>0.55942716409741855</v>
      </c>
      <c r="BO117" s="152">
        <f t="shared" si="85"/>
        <v>79676.704712212624</v>
      </c>
      <c r="BP117" s="218"/>
    </row>
    <row r="118" spans="2:68" s="87" customFormat="1">
      <c r="B118" s="390"/>
      <c r="C118" s="420"/>
      <c r="D118" s="380"/>
      <c r="E118" s="251" t="s">
        <v>192</v>
      </c>
      <c r="F118" s="145">
        <v>27</v>
      </c>
      <c r="G118" s="154">
        <v>15</v>
      </c>
      <c r="H118" s="154">
        <v>2073630</v>
      </c>
      <c r="I118" s="155">
        <f t="shared" ref="I118:I127" si="118">IFERROR(G118/$D$117,"-")</f>
        <v>0.19736842105263158</v>
      </c>
      <c r="J118" s="155">
        <f t="shared" si="69"/>
        <v>0.55555555555555558</v>
      </c>
      <c r="K118" s="181">
        <f t="shared" si="70"/>
        <v>138242</v>
      </c>
      <c r="L118" s="380"/>
      <c r="M118" s="251" t="s">
        <v>192</v>
      </c>
      <c r="N118" s="145">
        <v>76</v>
      </c>
      <c r="O118" s="154">
        <v>43</v>
      </c>
      <c r="P118" s="154">
        <v>4285790</v>
      </c>
      <c r="Q118" s="155">
        <f t="shared" ref="Q118:Q127" si="119">IFERROR(O118/$L$117,"-")</f>
        <v>0.2275132275132275</v>
      </c>
      <c r="R118" s="155">
        <f t="shared" si="71"/>
        <v>0.56578947368421051</v>
      </c>
      <c r="S118" s="149">
        <f t="shared" si="72"/>
        <v>99669.534883720931</v>
      </c>
      <c r="T118" s="380"/>
      <c r="U118" s="251" t="s">
        <v>192</v>
      </c>
      <c r="V118" s="145">
        <v>3687</v>
      </c>
      <c r="W118" s="154">
        <v>2132</v>
      </c>
      <c r="X118" s="154">
        <v>154504330</v>
      </c>
      <c r="Y118" s="155">
        <f t="shared" ref="Y118:Y127" si="120">IFERROR(W118/$T$117,"-")</f>
        <v>0.26949816710908864</v>
      </c>
      <c r="Z118" s="155">
        <f t="shared" si="73"/>
        <v>0.57824789802007048</v>
      </c>
      <c r="AA118" s="154">
        <f t="shared" si="74"/>
        <v>72469.197936210126</v>
      </c>
      <c r="AB118" s="380"/>
      <c r="AC118" s="251" t="s">
        <v>192</v>
      </c>
      <c r="AD118" s="145">
        <v>3158</v>
      </c>
      <c r="AE118" s="154">
        <v>1810</v>
      </c>
      <c r="AF118" s="154">
        <v>140676160</v>
      </c>
      <c r="AG118" s="155">
        <f t="shared" ref="AG118:AG127" si="121">IFERROR(AE118/$AB$117,"-")</f>
        <v>0.26562958614616966</v>
      </c>
      <c r="AH118" s="155">
        <f t="shared" si="75"/>
        <v>0.57314756174794168</v>
      </c>
      <c r="AI118" s="149">
        <f t="shared" si="76"/>
        <v>77721.635359116015</v>
      </c>
      <c r="AJ118" s="380"/>
      <c r="AK118" s="251" t="s">
        <v>192</v>
      </c>
      <c r="AL118" s="145">
        <v>1911</v>
      </c>
      <c r="AM118" s="154">
        <v>1009</v>
      </c>
      <c r="AN118" s="154">
        <v>78862390</v>
      </c>
      <c r="AO118" s="155">
        <f t="shared" ref="AO118:AO127" si="122">IFERROR(AM118/$AJ$117,"-")</f>
        <v>0.21638430195153335</v>
      </c>
      <c r="AP118" s="155">
        <f t="shared" si="77"/>
        <v>0.5279958137100994</v>
      </c>
      <c r="AQ118" s="149">
        <f t="shared" si="78"/>
        <v>78158.959365708622</v>
      </c>
      <c r="AR118" s="380"/>
      <c r="AS118" s="251" t="s">
        <v>192</v>
      </c>
      <c r="AT118" s="145">
        <v>708</v>
      </c>
      <c r="AU118" s="154">
        <v>343</v>
      </c>
      <c r="AV118" s="154">
        <v>28868120</v>
      </c>
      <c r="AW118" s="155">
        <f t="shared" ref="AW118:AW127" si="123">IFERROR(AU118/$AR$117,"-")</f>
        <v>0.15017513134851138</v>
      </c>
      <c r="AX118" s="155">
        <f t="shared" si="79"/>
        <v>0.4844632768361582</v>
      </c>
      <c r="AY118" s="154">
        <f t="shared" si="80"/>
        <v>84163.615160349858</v>
      </c>
      <c r="AZ118" s="380"/>
      <c r="BA118" s="251" t="s">
        <v>192</v>
      </c>
      <c r="BB118" s="145">
        <v>146</v>
      </c>
      <c r="BC118" s="154">
        <v>68</v>
      </c>
      <c r="BD118" s="154">
        <v>5742290</v>
      </c>
      <c r="BE118" s="155">
        <f t="shared" ref="BE118:BE127" si="124">IFERROR(BC118/$AZ$117,"-")</f>
        <v>8.6513994910941472E-2</v>
      </c>
      <c r="BF118" s="155">
        <f t="shared" si="81"/>
        <v>0.46575342465753422</v>
      </c>
      <c r="BG118" s="181">
        <f t="shared" si="82"/>
        <v>84445.441176470587</v>
      </c>
      <c r="BH118" s="380"/>
      <c r="BI118" s="251" t="s">
        <v>192</v>
      </c>
      <c r="BJ118" s="145">
        <f t="shared" si="83"/>
        <v>9713</v>
      </c>
      <c r="BK118" s="154">
        <f t="shared" si="67"/>
        <v>5420</v>
      </c>
      <c r="BL118" s="154">
        <f t="shared" si="68"/>
        <v>415012710</v>
      </c>
      <c r="BM118" s="155">
        <f t="shared" ref="BM118:BM127" si="125">IFERROR(BK118/$BH$117,"-")</f>
        <v>0.23852484267042204</v>
      </c>
      <c r="BN118" s="155">
        <f t="shared" si="84"/>
        <v>0.55801503140121489</v>
      </c>
      <c r="BO118" s="154">
        <f t="shared" si="85"/>
        <v>76570.610701107013</v>
      </c>
      <c r="BP118" s="218"/>
    </row>
    <row r="119" spans="2:68" s="87" customFormat="1">
      <c r="B119" s="390"/>
      <c r="C119" s="420"/>
      <c r="D119" s="380"/>
      <c r="E119" s="252" t="s">
        <v>142</v>
      </c>
      <c r="F119" s="145">
        <v>48</v>
      </c>
      <c r="G119" s="154">
        <v>19</v>
      </c>
      <c r="H119" s="154">
        <v>2445500</v>
      </c>
      <c r="I119" s="155">
        <f t="shared" si="118"/>
        <v>0.25</v>
      </c>
      <c r="J119" s="155">
        <f t="shared" si="69"/>
        <v>0.39583333333333331</v>
      </c>
      <c r="K119" s="181">
        <f t="shared" si="70"/>
        <v>128710.52631578948</v>
      </c>
      <c r="L119" s="380"/>
      <c r="M119" s="252" t="s">
        <v>142</v>
      </c>
      <c r="N119" s="145">
        <v>119</v>
      </c>
      <c r="O119" s="154">
        <v>65</v>
      </c>
      <c r="P119" s="154">
        <v>6076240</v>
      </c>
      <c r="Q119" s="155">
        <f t="shared" si="119"/>
        <v>0.3439153439153439</v>
      </c>
      <c r="R119" s="155">
        <f t="shared" si="71"/>
        <v>0.54621848739495793</v>
      </c>
      <c r="S119" s="149">
        <f t="shared" si="72"/>
        <v>93480.61538461539</v>
      </c>
      <c r="T119" s="380"/>
      <c r="U119" s="252" t="s">
        <v>142</v>
      </c>
      <c r="V119" s="145">
        <v>4939</v>
      </c>
      <c r="W119" s="154">
        <v>2777</v>
      </c>
      <c r="X119" s="154">
        <v>203109740</v>
      </c>
      <c r="Y119" s="155">
        <f t="shared" si="120"/>
        <v>0.35103021109847049</v>
      </c>
      <c r="Z119" s="155">
        <f t="shared" si="73"/>
        <v>0.56225956671390975</v>
      </c>
      <c r="AA119" s="154">
        <f t="shared" si="74"/>
        <v>73139.985595966864</v>
      </c>
      <c r="AB119" s="380"/>
      <c r="AC119" s="252" t="s">
        <v>142</v>
      </c>
      <c r="AD119" s="145">
        <v>4536</v>
      </c>
      <c r="AE119" s="154">
        <v>2544</v>
      </c>
      <c r="AF119" s="154">
        <v>204157900</v>
      </c>
      <c r="AG119" s="155">
        <f t="shared" si="121"/>
        <v>0.37334898737892575</v>
      </c>
      <c r="AH119" s="155">
        <f t="shared" si="75"/>
        <v>0.56084656084656082</v>
      </c>
      <c r="AI119" s="149">
        <f t="shared" si="76"/>
        <v>80250.746855345918</v>
      </c>
      <c r="AJ119" s="380"/>
      <c r="AK119" s="252" t="s">
        <v>142</v>
      </c>
      <c r="AL119" s="145">
        <v>3155</v>
      </c>
      <c r="AM119" s="154">
        <v>1649</v>
      </c>
      <c r="AN119" s="154">
        <v>139930760</v>
      </c>
      <c r="AO119" s="155">
        <f t="shared" si="122"/>
        <v>0.35363499892772893</v>
      </c>
      <c r="AP119" s="155">
        <f t="shared" si="77"/>
        <v>0.52266244057052302</v>
      </c>
      <c r="AQ119" s="149">
        <f t="shared" si="78"/>
        <v>84857.95027289266</v>
      </c>
      <c r="AR119" s="380"/>
      <c r="AS119" s="252" t="s">
        <v>142</v>
      </c>
      <c r="AT119" s="145">
        <v>1453</v>
      </c>
      <c r="AU119" s="154">
        <v>726</v>
      </c>
      <c r="AV119" s="154">
        <v>68009180</v>
      </c>
      <c r="AW119" s="155">
        <f t="shared" si="123"/>
        <v>0.31786339754816112</v>
      </c>
      <c r="AX119" s="155">
        <f t="shared" si="79"/>
        <v>0.49965588437715075</v>
      </c>
      <c r="AY119" s="154">
        <f t="shared" si="80"/>
        <v>93676.556473829201</v>
      </c>
      <c r="AZ119" s="380"/>
      <c r="BA119" s="252" t="s">
        <v>142</v>
      </c>
      <c r="BB119" s="145">
        <v>427</v>
      </c>
      <c r="BC119" s="154">
        <v>196</v>
      </c>
      <c r="BD119" s="154">
        <v>17419680</v>
      </c>
      <c r="BE119" s="155">
        <f t="shared" si="124"/>
        <v>0.24936386768447838</v>
      </c>
      <c r="BF119" s="155">
        <f t="shared" si="81"/>
        <v>0.45901639344262296</v>
      </c>
      <c r="BG119" s="181">
        <f t="shared" si="82"/>
        <v>88875.918367346938</v>
      </c>
      <c r="BH119" s="380"/>
      <c r="BI119" s="252" t="s">
        <v>142</v>
      </c>
      <c r="BJ119" s="145">
        <f t="shared" si="83"/>
        <v>14677</v>
      </c>
      <c r="BK119" s="154">
        <f t="shared" si="67"/>
        <v>7976</v>
      </c>
      <c r="BL119" s="154">
        <f t="shared" si="68"/>
        <v>641149000</v>
      </c>
      <c r="BM119" s="155">
        <f t="shared" si="125"/>
        <v>0.35100998987809706</v>
      </c>
      <c r="BN119" s="155">
        <f t="shared" si="84"/>
        <v>0.54343530694283571</v>
      </c>
      <c r="BO119" s="154">
        <f t="shared" si="85"/>
        <v>80384.779338014036</v>
      </c>
      <c r="BP119" s="218"/>
    </row>
    <row r="120" spans="2:68" s="87" customFormat="1">
      <c r="B120" s="390"/>
      <c r="C120" s="420"/>
      <c r="D120" s="380"/>
      <c r="E120" s="252" t="s">
        <v>151</v>
      </c>
      <c r="F120" s="145">
        <v>22</v>
      </c>
      <c r="G120" s="154">
        <v>8</v>
      </c>
      <c r="H120" s="154">
        <v>598800</v>
      </c>
      <c r="I120" s="155">
        <f t="shared" si="118"/>
        <v>0.10526315789473684</v>
      </c>
      <c r="J120" s="155">
        <f t="shared" si="69"/>
        <v>0.36363636363636365</v>
      </c>
      <c r="K120" s="181">
        <f t="shared" si="70"/>
        <v>74850</v>
      </c>
      <c r="L120" s="380"/>
      <c r="M120" s="252" t="s">
        <v>151</v>
      </c>
      <c r="N120" s="145">
        <v>66</v>
      </c>
      <c r="O120" s="154">
        <v>30</v>
      </c>
      <c r="P120" s="154">
        <v>2674130</v>
      </c>
      <c r="Q120" s="155">
        <f t="shared" si="119"/>
        <v>0.15873015873015872</v>
      </c>
      <c r="R120" s="155">
        <f t="shared" si="71"/>
        <v>0.45454545454545453</v>
      </c>
      <c r="S120" s="149">
        <f t="shared" si="72"/>
        <v>89137.666666666672</v>
      </c>
      <c r="T120" s="380"/>
      <c r="U120" s="252" t="s">
        <v>151</v>
      </c>
      <c r="V120" s="145">
        <v>1805</v>
      </c>
      <c r="W120" s="154">
        <v>1035</v>
      </c>
      <c r="X120" s="154">
        <v>80850480</v>
      </c>
      <c r="Y120" s="155">
        <f t="shared" si="120"/>
        <v>0.13083048919226395</v>
      </c>
      <c r="Z120" s="155">
        <f t="shared" si="73"/>
        <v>0.57340720221606645</v>
      </c>
      <c r="AA120" s="154">
        <f t="shared" si="74"/>
        <v>78116.405797101455</v>
      </c>
      <c r="AB120" s="380"/>
      <c r="AC120" s="252" t="s">
        <v>151</v>
      </c>
      <c r="AD120" s="145">
        <v>1837</v>
      </c>
      <c r="AE120" s="154">
        <v>1036</v>
      </c>
      <c r="AF120" s="154">
        <v>86261930</v>
      </c>
      <c r="AG120" s="155">
        <f t="shared" si="121"/>
        <v>0.15203991781626064</v>
      </c>
      <c r="AH120" s="155">
        <f t="shared" si="75"/>
        <v>0.56396298312465976</v>
      </c>
      <c r="AI120" s="149">
        <f t="shared" si="76"/>
        <v>83264.411196911198</v>
      </c>
      <c r="AJ120" s="380"/>
      <c r="AK120" s="252" t="s">
        <v>151</v>
      </c>
      <c r="AL120" s="145">
        <v>1361</v>
      </c>
      <c r="AM120" s="154">
        <v>733</v>
      </c>
      <c r="AN120" s="154">
        <v>64785070</v>
      </c>
      <c r="AO120" s="155">
        <f t="shared" si="122"/>
        <v>0.157194938880549</v>
      </c>
      <c r="AP120" s="155">
        <f t="shared" si="77"/>
        <v>0.53857457751653193</v>
      </c>
      <c r="AQ120" s="149">
        <f t="shared" si="78"/>
        <v>88383.451568894947</v>
      </c>
      <c r="AR120" s="380"/>
      <c r="AS120" s="252" t="s">
        <v>151</v>
      </c>
      <c r="AT120" s="145">
        <v>632</v>
      </c>
      <c r="AU120" s="154">
        <v>319</v>
      </c>
      <c r="AV120" s="154">
        <v>32390310</v>
      </c>
      <c r="AW120" s="155">
        <f t="shared" si="123"/>
        <v>0.13966725043782838</v>
      </c>
      <c r="AX120" s="155">
        <f t="shared" si="79"/>
        <v>0.504746835443038</v>
      </c>
      <c r="AY120" s="154">
        <f t="shared" si="80"/>
        <v>101537.02194357367</v>
      </c>
      <c r="AZ120" s="380"/>
      <c r="BA120" s="252" t="s">
        <v>151</v>
      </c>
      <c r="BB120" s="145">
        <v>181</v>
      </c>
      <c r="BC120" s="154">
        <v>87</v>
      </c>
      <c r="BD120" s="154">
        <v>7936050</v>
      </c>
      <c r="BE120" s="155">
        <f t="shared" si="124"/>
        <v>0.11068702290076336</v>
      </c>
      <c r="BF120" s="155">
        <f t="shared" si="81"/>
        <v>0.48066298342541436</v>
      </c>
      <c r="BG120" s="181">
        <f t="shared" si="82"/>
        <v>91218.965517241377</v>
      </c>
      <c r="BH120" s="380"/>
      <c r="BI120" s="252" t="s">
        <v>151</v>
      </c>
      <c r="BJ120" s="145">
        <f t="shared" si="83"/>
        <v>5904</v>
      </c>
      <c r="BK120" s="154">
        <f t="shared" si="67"/>
        <v>3248</v>
      </c>
      <c r="BL120" s="154">
        <f t="shared" si="68"/>
        <v>275496770</v>
      </c>
      <c r="BM120" s="155">
        <f t="shared" si="125"/>
        <v>0.1429388725080315</v>
      </c>
      <c r="BN120" s="155">
        <f t="shared" si="84"/>
        <v>0.55013550135501355</v>
      </c>
      <c r="BO120" s="154">
        <f t="shared" si="85"/>
        <v>84820.434113300493</v>
      </c>
      <c r="BP120" s="218"/>
    </row>
    <row r="121" spans="2:68" s="87" customFormat="1">
      <c r="B121" s="390"/>
      <c r="C121" s="420"/>
      <c r="D121" s="380"/>
      <c r="E121" s="252" t="s">
        <v>170</v>
      </c>
      <c r="F121" s="145">
        <v>31</v>
      </c>
      <c r="G121" s="154">
        <v>14</v>
      </c>
      <c r="H121" s="154">
        <v>1435410</v>
      </c>
      <c r="I121" s="155">
        <f t="shared" si="118"/>
        <v>0.18421052631578946</v>
      </c>
      <c r="J121" s="155">
        <f t="shared" si="69"/>
        <v>0.45161290322580644</v>
      </c>
      <c r="K121" s="181">
        <f t="shared" si="70"/>
        <v>102529.28571428571</v>
      </c>
      <c r="L121" s="380"/>
      <c r="M121" s="252" t="s">
        <v>170</v>
      </c>
      <c r="N121" s="145">
        <v>67</v>
      </c>
      <c r="O121" s="154">
        <v>34</v>
      </c>
      <c r="P121" s="154">
        <v>3550960</v>
      </c>
      <c r="Q121" s="155">
        <f t="shared" si="119"/>
        <v>0.17989417989417988</v>
      </c>
      <c r="R121" s="155">
        <f t="shared" si="71"/>
        <v>0.5074626865671642</v>
      </c>
      <c r="S121" s="149">
        <f t="shared" si="72"/>
        <v>104440</v>
      </c>
      <c r="T121" s="380"/>
      <c r="U121" s="252" t="s">
        <v>170</v>
      </c>
      <c r="V121" s="145">
        <v>1760</v>
      </c>
      <c r="W121" s="154">
        <v>1037</v>
      </c>
      <c r="X121" s="154">
        <v>78531750</v>
      </c>
      <c r="Y121" s="155">
        <f t="shared" si="120"/>
        <v>0.13108330173176588</v>
      </c>
      <c r="Z121" s="155">
        <f t="shared" si="73"/>
        <v>0.58920454545454548</v>
      </c>
      <c r="AA121" s="154">
        <f t="shared" si="74"/>
        <v>75729.749276759889</v>
      </c>
      <c r="AB121" s="380"/>
      <c r="AC121" s="252" t="s">
        <v>170</v>
      </c>
      <c r="AD121" s="145">
        <v>1811</v>
      </c>
      <c r="AE121" s="154">
        <v>1066</v>
      </c>
      <c r="AF121" s="154">
        <v>86188110</v>
      </c>
      <c r="AG121" s="155">
        <f t="shared" si="121"/>
        <v>0.15644261813912533</v>
      </c>
      <c r="AH121" s="155">
        <f t="shared" si="75"/>
        <v>0.58862506902263945</v>
      </c>
      <c r="AI121" s="149">
        <f t="shared" si="76"/>
        <v>80851.885553470915</v>
      </c>
      <c r="AJ121" s="380"/>
      <c r="AK121" s="252" t="s">
        <v>170</v>
      </c>
      <c r="AL121" s="145">
        <v>1347</v>
      </c>
      <c r="AM121" s="154">
        <v>736</v>
      </c>
      <c r="AN121" s="154">
        <v>66076250</v>
      </c>
      <c r="AO121" s="155">
        <f t="shared" si="122"/>
        <v>0.15783830152262493</v>
      </c>
      <c r="AP121" s="155">
        <f t="shared" si="77"/>
        <v>0.54639940608760207</v>
      </c>
      <c r="AQ121" s="149">
        <f t="shared" si="78"/>
        <v>89777.513586956527</v>
      </c>
      <c r="AR121" s="380"/>
      <c r="AS121" s="252" t="s">
        <v>170</v>
      </c>
      <c r="AT121" s="145">
        <v>614</v>
      </c>
      <c r="AU121" s="154">
        <v>334</v>
      </c>
      <c r="AV121" s="154">
        <v>33072700</v>
      </c>
      <c r="AW121" s="155">
        <f t="shared" si="123"/>
        <v>0.14623467600700527</v>
      </c>
      <c r="AX121" s="155">
        <f t="shared" si="79"/>
        <v>0.5439739413680782</v>
      </c>
      <c r="AY121" s="154">
        <f t="shared" si="80"/>
        <v>99020.059880239525</v>
      </c>
      <c r="AZ121" s="380"/>
      <c r="BA121" s="252" t="s">
        <v>170</v>
      </c>
      <c r="BB121" s="145">
        <v>190</v>
      </c>
      <c r="BC121" s="154">
        <v>90</v>
      </c>
      <c r="BD121" s="154">
        <v>8021260</v>
      </c>
      <c r="BE121" s="155">
        <f t="shared" si="124"/>
        <v>0.11450381679389313</v>
      </c>
      <c r="BF121" s="155">
        <f t="shared" si="81"/>
        <v>0.47368421052631576</v>
      </c>
      <c r="BG121" s="181">
        <f t="shared" si="82"/>
        <v>89125.111111111109</v>
      </c>
      <c r="BH121" s="380"/>
      <c r="BI121" s="252" t="s">
        <v>170</v>
      </c>
      <c r="BJ121" s="145">
        <f t="shared" si="83"/>
        <v>5820</v>
      </c>
      <c r="BK121" s="154">
        <f t="shared" si="67"/>
        <v>3311</v>
      </c>
      <c r="BL121" s="154">
        <f t="shared" si="68"/>
        <v>276876440</v>
      </c>
      <c r="BM121" s="155">
        <f t="shared" si="125"/>
        <v>0.14571139374202349</v>
      </c>
      <c r="BN121" s="155">
        <f t="shared" si="84"/>
        <v>0.56890034364261166</v>
      </c>
      <c r="BO121" s="154">
        <f t="shared" si="85"/>
        <v>83623.207490184228</v>
      </c>
      <c r="BP121" s="218"/>
    </row>
    <row r="122" spans="2:68" s="87" customFormat="1">
      <c r="B122" s="390"/>
      <c r="C122" s="420"/>
      <c r="D122" s="380"/>
      <c r="E122" s="252" t="s">
        <v>171</v>
      </c>
      <c r="F122" s="145">
        <v>20</v>
      </c>
      <c r="G122" s="154">
        <v>5</v>
      </c>
      <c r="H122" s="154">
        <v>880550</v>
      </c>
      <c r="I122" s="155">
        <f t="shared" si="118"/>
        <v>6.5789473684210523E-2</v>
      </c>
      <c r="J122" s="155">
        <f t="shared" si="69"/>
        <v>0.25</v>
      </c>
      <c r="K122" s="181">
        <f t="shared" si="70"/>
        <v>176110</v>
      </c>
      <c r="L122" s="380"/>
      <c r="M122" s="252" t="s">
        <v>171</v>
      </c>
      <c r="N122" s="145">
        <v>42</v>
      </c>
      <c r="O122" s="154">
        <v>21</v>
      </c>
      <c r="P122" s="154">
        <v>1797650</v>
      </c>
      <c r="Q122" s="155">
        <f t="shared" si="119"/>
        <v>0.1111111111111111</v>
      </c>
      <c r="R122" s="155">
        <f t="shared" si="71"/>
        <v>0.5</v>
      </c>
      <c r="S122" s="149">
        <f t="shared" si="72"/>
        <v>85602.380952380947</v>
      </c>
      <c r="T122" s="380"/>
      <c r="U122" s="252" t="s">
        <v>171</v>
      </c>
      <c r="V122" s="145">
        <v>1091</v>
      </c>
      <c r="W122" s="154">
        <v>666</v>
      </c>
      <c r="X122" s="154">
        <v>51213450</v>
      </c>
      <c r="Y122" s="155">
        <f t="shared" si="120"/>
        <v>8.418657565415244E-2</v>
      </c>
      <c r="Z122" s="155">
        <f t="shared" si="73"/>
        <v>0.61044912923923011</v>
      </c>
      <c r="AA122" s="154">
        <f t="shared" si="74"/>
        <v>76897.072072072071</v>
      </c>
      <c r="AB122" s="380"/>
      <c r="AC122" s="252" t="s">
        <v>171</v>
      </c>
      <c r="AD122" s="145">
        <v>1095</v>
      </c>
      <c r="AE122" s="154">
        <v>665</v>
      </c>
      <c r="AF122" s="154">
        <v>52564800</v>
      </c>
      <c r="AG122" s="155">
        <f t="shared" si="121"/>
        <v>9.7593190490167306E-2</v>
      </c>
      <c r="AH122" s="155">
        <f t="shared" si="75"/>
        <v>0.60730593607305938</v>
      </c>
      <c r="AI122" s="149">
        <f t="shared" si="76"/>
        <v>79044.812030075191</v>
      </c>
      <c r="AJ122" s="380"/>
      <c r="AK122" s="252" t="s">
        <v>171</v>
      </c>
      <c r="AL122" s="145">
        <v>670</v>
      </c>
      <c r="AM122" s="154">
        <v>378</v>
      </c>
      <c r="AN122" s="154">
        <v>34309810</v>
      </c>
      <c r="AO122" s="155">
        <f t="shared" si="122"/>
        <v>8.1063692901565509E-2</v>
      </c>
      <c r="AP122" s="155">
        <f t="shared" si="77"/>
        <v>0.56417910447761199</v>
      </c>
      <c r="AQ122" s="149">
        <f t="shared" si="78"/>
        <v>90766.693121693126</v>
      </c>
      <c r="AR122" s="380"/>
      <c r="AS122" s="252" t="s">
        <v>171</v>
      </c>
      <c r="AT122" s="145">
        <v>298</v>
      </c>
      <c r="AU122" s="154">
        <v>152</v>
      </c>
      <c r="AV122" s="154">
        <v>13117670</v>
      </c>
      <c r="AW122" s="155">
        <f t="shared" si="123"/>
        <v>6.6549912434325745E-2</v>
      </c>
      <c r="AX122" s="155">
        <f t="shared" si="79"/>
        <v>0.51006711409395977</v>
      </c>
      <c r="AY122" s="154">
        <f t="shared" si="80"/>
        <v>86300.460526315786</v>
      </c>
      <c r="AZ122" s="380"/>
      <c r="BA122" s="252" t="s">
        <v>171</v>
      </c>
      <c r="BB122" s="145">
        <v>65</v>
      </c>
      <c r="BC122" s="154">
        <v>23</v>
      </c>
      <c r="BD122" s="154">
        <v>1660580</v>
      </c>
      <c r="BE122" s="155">
        <f t="shared" si="124"/>
        <v>2.9262086513994912E-2</v>
      </c>
      <c r="BF122" s="155">
        <f t="shared" si="81"/>
        <v>0.35384615384615387</v>
      </c>
      <c r="BG122" s="181">
        <f t="shared" si="82"/>
        <v>72199.130434782608</v>
      </c>
      <c r="BH122" s="380"/>
      <c r="BI122" s="252" t="s">
        <v>171</v>
      </c>
      <c r="BJ122" s="145">
        <f t="shared" si="83"/>
        <v>3281</v>
      </c>
      <c r="BK122" s="154">
        <f t="shared" si="67"/>
        <v>1910</v>
      </c>
      <c r="BL122" s="154">
        <f t="shared" si="68"/>
        <v>155544510</v>
      </c>
      <c r="BM122" s="155">
        <f t="shared" si="125"/>
        <v>8.4055802490868289E-2</v>
      </c>
      <c r="BN122" s="155">
        <f t="shared" si="84"/>
        <v>0.58213959158793049</v>
      </c>
      <c r="BO122" s="154">
        <f t="shared" si="85"/>
        <v>81436.916230366493</v>
      </c>
      <c r="BP122" s="218"/>
    </row>
    <row r="123" spans="2:68" s="87" customFormat="1">
      <c r="B123" s="390"/>
      <c r="C123" s="420"/>
      <c r="D123" s="380"/>
      <c r="E123" s="252" t="s">
        <v>172</v>
      </c>
      <c r="F123" s="145">
        <v>14</v>
      </c>
      <c r="G123" s="154">
        <v>4</v>
      </c>
      <c r="H123" s="154">
        <v>488760</v>
      </c>
      <c r="I123" s="155">
        <f t="shared" si="118"/>
        <v>5.2631578947368418E-2</v>
      </c>
      <c r="J123" s="155">
        <f t="shared" si="69"/>
        <v>0.2857142857142857</v>
      </c>
      <c r="K123" s="181">
        <f t="shared" si="70"/>
        <v>122190</v>
      </c>
      <c r="L123" s="380"/>
      <c r="M123" s="252" t="s">
        <v>172</v>
      </c>
      <c r="N123" s="145">
        <v>35</v>
      </c>
      <c r="O123" s="154">
        <v>16</v>
      </c>
      <c r="P123" s="154">
        <v>1091890</v>
      </c>
      <c r="Q123" s="155">
        <f t="shared" si="119"/>
        <v>8.4656084656084651E-2</v>
      </c>
      <c r="R123" s="155">
        <f t="shared" si="71"/>
        <v>0.45714285714285713</v>
      </c>
      <c r="S123" s="149">
        <f t="shared" si="72"/>
        <v>68243.125</v>
      </c>
      <c r="T123" s="380"/>
      <c r="U123" s="252" t="s">
        <v>172</v>
      </c>
      <c r="V123" s="145">
        <v>573</v>
      </c>
      <c r="W123" s="154">
        <v>292</v>
      </c>
      <c r="X123" s="154">
        <v>21889940</v>
      </c>
      <c r="Y123" s="155">
        <f t="shared" si="120"/>
        <v>3.6910630767286054E-2</v>
      </c>
      <c r="Z123" s="155">
        <f t="shared" si="73"/>
        <v>0.50959860383944156</v>
      </c>
      <c r="AA123" s="154">
        <f t="shared" si="74"/>
        <v>74965.547945205486</v>
      </c>
      <c r="AB123" s="380"/>
      <c r="AC123" s="252" t="s">
        <v>172</v>
      </c>
      <c r="AD123" s="145">
        <v>634</v>
      </c>
      <c r="AE123" s="154">
        <v>336</v>
      </c>
      <c r="AF123" s="154">
        <v>27074610</v>
      </c>
      <c r="AG123" s="155">
        <f t="shared" si="121"/>
        <v>4.9310243616084534E-2</v>
      </c>
      <c r="AH123" s="155">
        <f t="shared" si="75"/>
        <v>0.52996845425867511</v>
      </c>
      <c r="AI123" s="149">
        <f t="shared" si="76"/>
        <v>80579.196428571435</v>
      </c>
      <c r="AJ123" s="380"/>
      <c r="AK123" s="252" t="s">
        <v>172</v>
      </c>
      <c r="AL123" s="145">
        <v>568</v>
      </c>
      <c r="AM123" s="154">
        <v>282</v>
      </c>
      <c r="AN123" s="154">
        <v>22629140</v>
      </c>
      <c r="AO123" s="155">
        <f t="shared" si="122"/>
        <v>6.0476088355136182E-2</v>
      </c>
      <c r="AP123" s="155">
        <f t="shared" si="77"/>
        <v>0.49647887323943662</v>
      </c>
      <c r="AQ123" s="149">
        <f t="shared" si="78"/>
        <v>80245.177304964542</v>
      </c>
      <c r="AR123" s="380"/>
      <c r="AS123" s="252" t="s">
        <v>172</v>
      </c>
      <c r="AT123" s="145">
        <v>310</v>
      </c>
      <c r="AU123" s="154">
        <v>143</v>
      </c>
      <c r="AV123" s="154">
        <v>12118520</v>
      </c>
      <c r="AW123" s="155">
        <f t="shared" si="123"/>
        <v>6.260945709281962E-2</v>
      </c>
      <c r="AX123" s="155">
        <f t="shared" si="79"/>
        <v>0.46129032258064517</v>
      </c>
      <c r="AY123" s="154">
        <f t="shared" si="80"/>
        <v>84744.895104895098</v>
      </c>
      <c r="AZ123" s="380"/>
      <c r="BA123" s="252" t="s">
        <v>172</v>
      </c>
      <c r="BB123" s="145">
        <v>91</v>
      </c>
      <c r="BC123" s="154">
        <v>37</v>
      </c>
      <c r="BD123" s="154">
        <v>3578910</v>
      </c>
      <c r="BE123" s="155">
        <f t="shared" si="124"/>
        <v>4.7073791348600506E-2</v>
      </c>
      <c r="BF123" s="155">
        <f t="shared" si="81"/>
        <v>0.40659340659340659</v>
      </c>
      <c r="BG123" s="181">
        <f t="shared" si="82"/>
        <v>96727.297297297293</v>
      </c>
      <c r="BH123" s="380"/>
      <c r="BI123" s="252" t="s">
        <v>172</v>
      </c>
      <c r="BJ123" s="145">
        <f t="shared" si="83"/>
        <v>2225</v>
      </c>
      <c r="BK123" s="154">
        <f t="shared" si="67"/>
        <v>1110</v>
      </c>
      <c r="BL123" s="154">
        <f t="shared" si="68"/>
        <v>88871770</v>
      </c>
      <c r="BM123" s="155">
        <f t="shared" si="125"/>
        <v>4.8849183646525546E-2</v>
      </c>
      <c r="BN123" s="155">
        <f t="shared" si="84"/>
        <v>0.49887640449438203</v>
      </c>
      <c r="BO123" s="154">
        <f t="shared" si="85"/>
        <v>80064.657657657663</v>
      </c>
      <c r="BP123" s="218"/>
    </row>
    <row r="124" spans="2:68" s="87" customFormat="1">
      <c r="B124" s="390"/>
      <c r="C124" s="420"/>
      <c r="D124" s="380"/>
      <c r="E124" s="252" t="s">
        <v>173</v>
      </c>
      <c r="F124" s="145">
        <v>8</v>
      </c>
      <c r="G124" s="154">
        <v>3</v>
      </c>
      <c r="H124" s="154">
        <v>292180</v>
      </c>
      <c r="I124" s="155">
        <f t="shared" si="118"/>
        <v>3.9473684210526314E-2</v>
      </c>
      <c r="J124" s="155">
        <f t="shared" si="69"/>
        <v>0.375</v>
      </c>
      <c r="K124" s="181">
        <f t="shared" si="70"/>
        <v>97393.333333333328</v>
      </c>
      <c r="L124" s="380"/>
      <c r="M124" s="252" t="s">
        <v>173</v>
      </c>
      <c r="N124" s="145">
        <v>19</v>
      </c>
      <c r="O124" s="154">
        <v>9</v>
      </c>
      <c r="P124" s="154">
        <v>1647300</v>
      </c>
      <c r="Q124" s="155">
        <f t="shared" si="119"/>
        <v>4.7619047619047616E-2</v>
      </c>
      <c r="R124" s="155">
        <f t="shared" si="71"/>
        <v>0.47368421052631576</v>
      </c>
      <c r="S124" s="149">
        <f t="shared" si="72"/>
        <v>183033.33333333334</v>
      </c>
      <c r="T124" s="380"/>
      <c r="U124" s="252" t="s">
        <v>173</v>
      </c>
      <c r="V124" s="145">
        <v>431</v>
      </c>
      <c r="W124" s="154">
        <v>272</v>
      </c>
      <c r="X124" s="154">
        <v>24476120</v>
      </c>
      <c r="Y124" s="155">
        <f t="shared" si="120"/>
        <v>3.4382505372266461E-2</v>
      </c>
      <c r="Z124" s="155">
        <f t="shared" si="73"/>
        <v>0.63109048723897909</v>
      </c>
      <c r="AA124" s="154">
        <f t="shared" si="74"/>
        <v>89985.73529411765</v>
      </c>
      <c r="AB124" s="380"/>
      <c r="AC124" s="252" t="s">
        <v>173</v>
      </c>
      <c r="AD124" s="145">
        <v>439</v>
      </c>
      <c r="AE124" s="154">
        <v>262</v>
      </c>
      <c r="AF124" s="154">
        <v>23932940</v>
      </c>
      <c r="AG124" s="155">
        <f t="shared" si="121"/>
        <v>3.8450249486351631E-2</v>
      </c>
      <c r="AH124" s="155">
        <f t="shared" si="75"/>
        <v>0.59681093394077445</v>
      </c>
      <c r="AI124" s="149">
        <f t="shared" si="76"/>
        <v>91347.099236641225</v>
      </c>
      <c r="AJ124" s="380"/>
      <c r="AK124" s="252" t="s">
        <v>173</v>
      </c>
      <c r="AL124" s="145">
        <v>341</v>
      </c>
      <c r="AM124" s="154">
        <v>198</v>
      </c>
      <c r="AN124" s="154">
        <v>18686950</v>
      </c>
      <c r="AO124" s="155">
        <f t="shared" si="122"/>
        <v>4.2461934377010506E-2</v>
      </c>
      <c r="AP124" s="155">
        <f t="shared" si="77"/>
        <v>0.58064516129032262</v>
      </c>
      <c r="AQ124" s="149">
        <f t="shared" si="78"/>
        <v>94378.53535353535</v>
      </c>
      <c r="AR124" s="380"/>
      <c r="AS124" s="252" t="s">
        <v>173</v>
      </c>
      <c r="AT124" s="145">
        <v>181</v>
      </c>
      <c r="AU124" s="154">
        <v>114</v>
      </c>
      <c r="AV124" s="154">
        <v>11848500</v>
      </c>
      <c r="AW124" s="155">
        <f t="shared" si="123"/>
        <v>4.9912434325744305E-2</v>
      </c>
      <c r="AX124" s="155">
        <f t="shared" si="79"/>
        <v>0.62983425414364635</v>
      </c>
      <c r="AY124" s="154">
        <f t="shared" si="80"/>
        <v>103934.21052631579</v>
      </c>
      <c r="AZ124" s="380"/>
      <c r="BA124" s="252" t="s">
        <v>173</v>
      </c>
      <c r="BB124" s="145">
        <v>46</v>
      </c>
      <c r="BC124" s="154">
        <v>26</v>
      </c>
      <c r="BD124" s="154">
        <v>2356150</v>
      </c>
      <c r="BE124" s="155">
        <f t="shared" si="124"/>
        <v>3.3078880407124679E-2</v>
      </c>
      <c r="BF124" s="155">
        <f t="shared" si="81"/>
        <v>0.56521739130434778</v>
      </c>
      <c r="BG124" s="181">
        <f t="shared" si="82"/>
        <v>90621.153846153844</v>
      </c>
      <c r="BH124" s="380"/>
      <c r="BI124" s="252" t="s">
        <v>173</v>
      </c>
      <c r="BJ124" s="145">
        <f t="shared" si="83"/>
        <v>1465</v>
      </c>
      <c r="BK124" s="154">
        <f t="shared" si="67"/>
        <v>884</v>
      </c>
      <c r="BL124" s="154">
        <f t="shared" si="68"/>
        <v>83240140</v>
      </c>
      <c r="BM124" s="155">
        <f t="shared" si="125"/>
        <v>3.8903313822998727E-2</v>
      </c>
      <c r="BN124" s="155">
        <f t="shared" si="84"/>
        <v>0.60341296928327648</v>
      </c>
      <c r="BO124" s="154">
        <f t="shared" si="85"/>
        <v>94163.054298642528</v>
      </c>
      <c r="BP124" s="218"/>
    </row>
    <row r="125" spans="2:68" s="87" customFormat="1">
      <c r="B125" s="390"/>
      <c r="C125" s="420"/>
      <c r="D125" s="380"/>
      <c r="E125" s="252" t="s">
        <v>174</v>
      </c>
      <c r="F125" s="145">
        <v>26</v>
      </c>
      <c r="G125" s="154">
        <v>12</v>
      </c>
      <c r="H125" s="154">
        <v>1286600</v>
      </c>
      <c r="I125" s="155">
        <f t="shared" si="118"/>
        <v>0.15789473684210525</v>
      </c>
      <c r="J125" s="155">
        <f t="shared" si="69"/>
        <v>0.46153846153846156</v>
      </c>
      <c r="K125" s="181">
        <f t="shared" si="70"/>
        <v>107216.66666666667</v>
      </c>
      <c r="L125" s="380"/>
      <c r="M125" s="252" t="s">
        <v>174</v>
      </c>
      <c r="N125" s="145">
        <v>72</v>
      </c>
      <c r="O125" s="154">
        <v>37</v>
      </c>
      <c r="P125" s="154">
        <v>3499960</v>
      </c>
      <c r="Q125" s="155">
        <f t="shared" si="119"/>
        <v>0.19576719576719576</v>
      </c>
      <c r="R125" s="155">
        <f t="shared" si="71"/>
        <v>0.51388888888888884</v>
      </c>
      <c r="S125" s="149">
        <f t="shared" si="72"/>
        <v>94593.513513513521</v>
      </c>
      <c r="T125" s="380"/>
      <c r="U125" s="252" t="s">
        <v>174</v>
      </c>
      <c r="V125" s="145">
        <v>2823</v>
      </c>
      <c r="W125" s="154">
        <v>1678</v>
      </c>
      <c r="X125" s="154">
        <v>124780460</v>
      </c>
      <c r="Y125" s="155">
        <f t="shared" si="120"/>
        <v>0.21210972064214384</v>
      </c>
      <c r="Z125" s="155">
        <f t="shared" si="73"/>
        <v>0.59440311725115125</v>
      </c>
      <c r="AA125" s="154">
        <f t="shared" si="74"/>
        <v>74362.610250297977</v>
      </c>
      <c r="AB125" s="380"/>
      <c r="AC125" s="252" t="s">
        <v>174</v>
      </c>
      <c r="AD125" s="145">
        <v>2545</v>
      </c>
      <c r="AE125" s="154">
        <v>1540</v>
      </c>
      <c r="AF125" s="154">
        <v>124526980</v>
      </c>
      <c r="AG125" s="155">
        <f t="shared" si="121"/>
        <v>0.22600528324038743</v>
      </c>
      <c r="AH125" s="155">
        <f t="shared" si="75"/>
        <v>0.60510805500982323</v>
      </c>
      <c r="AI125" s="149">
        <f t="shared" si="76"/>
        <v>80861.675324675321</v>
      </c>
      <c r="AJ125" s="380"/>
      <c r="AK125" s="252" t="s">
        <v>174</v>
      </c>
      <c r="AL125" s="145">
        <v>1602</v>
      </c>
      <c r="AM125" s="154">
        <v>865</v>
      </c>
      <c r="AN125" s="154">
        <v>69885060</v>
      </c>
      <c r="AO125" s="155">
        <f t="shared" si="122"/>
        <v>0.18550289513188933</v>
      </c>
      <c r="AP125" s="155">
        <f t="shared" si="77"/>
        <v>0.53995006242197252</v>
      </c>
      <c r="AQ125" s="149">
        <f t="shared" si="78"/>
        <v>80791.97687861271</v>
      </c>
      <c r="AR125" s="380"/>
      <c r="AS125" s="252" t="s">
        <v>174</v>
      </c>
      <c r="AT125" s="145">
        <v>641</v>
      </c>
      <c r="AU125" s="154">
        <v>341</v>
      </c>
      <c r="AV125" s="154">
        <v>30501020</v>
      </c>
      <c r="AW125" s="155">
        <f t="shared" si="123"/>
        <v>0.14929947460595447</v>
      </c>
      <c r="AX125" s="155">
        <f t="shared" si="79"/>
        <v>0.53198127925117</v>
      </c>
      <c r="AY125" s="154">
        <f t="shared" si="80"/>
        <v>89445.806451612909</v>
      </c>
      <c r="AZ125" s="380"/>
      <c r="BA125" s="252" t="s">
        <v>174</v>
      </c>
      <c r="BB125" s="145">
        <v>154</v>
      </c>
      <c r="BC125" s="154">
        <v>83</v>
      </c>
      <c r="BD125" s="154">
        <v>7370500</v>
      </c>
      <c r="BE125" s="155">
        <f t="shared" si="124"/>
        <v>0.10559796437659033</v>
      </c>
      <c r="BF125" s="155">
        <f t="shared" si="81"/>
        <v>0.53896103896103897</v>
      </c>
      <c r="BG125" s="181">
        <f t="shared" si="82"/>
        <v>88801.204819277104</v>
      </c>
      <c r="BH125" s="380"/>
      <c r="BI125" s="252" t="s">
        <v>174</v>
      </c>
      <c r="BJ125" s="145">
        <f t="shared" si="83"/>
        <v>7863</v>
      </c>
      <c r="BK125" s="154">
        <f t="shared" si="67"/>
        <v>4556</v>
      </c>
      <c r="BL125" s="154">
        <f t="shared" si="68"/>
        <v>361850580</v>
      </c>
      <c r="BM125" s="155">
        <f t="shared" si="125"/>
        <v>0.20050169431853188</v>
      </c>
      <c r="BN125" s="155">
        <f t="shared" si="84"/>
        <v>0.57942261223451608</v>
      </c>
      <c r="BO125" s="154">
        <f t="shared" si="85"/>
        <v>79422.866549604922</v>
      </c>
      <c r="BP125" s="218"/>
    </row>
    <row r="126" spans="2:68" s="87" customFormat="1">
      <c r="B126" s="390"/>
      <c r="C126" s="420"/>
      <c r="D126" s="380"/>
      <c r="E126" s="252" t="s">
        <v>175</v>
      </c>
      <c r="F126" s="145">
        <v>9</v>
      </c>
      <c r="G126" s="154">
        <v>3</v>
      </c>
      <c r="H126" s="154">
        <v>277200</v>
      </c>
      <c r="I126" s="155">
        <f t="shared" si="118"/>
        <v>3.9473684210526314E-2</v>
      </c>
      <c r="J126" s="155">
        <f t="shared" si="69"/>
        <v>0.33333333333333331</v>
      </c>
      <c r="K126" s="181">
        <f t="shared" si="70"/>
        <v>92400</v>
      </c>
      <c r="L126" s="380"/>
      <c r="M126" s="252" t="s">
        <v>175</v>
      </c>
      <c r="N126" s="145">
        <v>26</v>
      </c>
      <c r="O126" s="154">
        <v>12</v>
      </c>
      <c r="P126" s="154">
        <v>1181160</v>
      </c>
      <c r="Q126" s="155">
        <f t="shared" si="119"/>
        <v>6.3492063492063489E-2</v>
      </c>
      <c r="R126" s="155">
        <f t="shared" si="71"/>
        <v>0.46153846153846156</v>
      </c>
      <c r="S126" s="149">
        <f t="shared" si="72"/>
        <v>98430</v>
      </c>
      <c r="T126" s="380"/>
      <c r="U126" s="252" t="s">
        <v>175</v>
      </c>
      <c r="V126" s="145">
        <v>592</v>
      </c>
      <c r="W126" s="154">
        <v>325</v>
      </c>
      <c r="X126" s="154">
        <v>25267270</v>
      </c>
      <c r="Y126" s="155">
        <f t="shared" si="120"/>
        <v>4.1082037669068386E-2</v>
      </c>
      <c r="Z126" s="155">
        <f t="shared" si="73"/>
        <v>0.54898648648648651</v>
      </c>
      <c r="AA126" s="154">
        <f t="shared" si="74"/>
        <v>77745.446153846147</v>
      </c>
      <c r="AB126" s="380"/>
      <c r="AC126" s="252" t="s">
        <v>175</v>
      </c>
      <c r="AD126" s="145">
        <v>676</v>
      </c>
      <c r="AE126" s="154">
        <v>389</v>
      </c>
      <c r="AF126" s="154">
        <v>32312140</v>
      </c>
      <c r="AG126" s="155">
        <f t="shared" si="121"/>
        <v>5.7088347519812149E-2</v>
      </c>
      <c r="AH126" s="155">
        <f t="shared" si="75"/>
        <v>0.57544378698224852</v>
      </c>
      <c r="AI126" s="149">
        <f t="shared" si="76"/>
        <v>83064.62724935732</v>
      </c>
      <c r="AJ126" s="380"/>
      <c r="AK126" s="252" t="s">
        <v>175</v>
      </c>
      <c r="AL126" s="145">
        <v>579</v>
      </c>
      <c r="AM126" s="154">
        <v>288</v>
      </c>
      <c r="AN126" s="154">
        <v>26874150</v>
      </c>
      <c r="AO126" s="155">
        <f t="shared" si="122"/>
        <v>6.1762813639288011E-2</v>
      </c>
      <c r="AP126" s="155">
        <f t="shared" si="77"/>
        <v>0.49740932642487046</v>
      </c>
      <c r="AQ126" s="149">
        <f t="shared" si="78"/>
        <v>93313.020833333328</v>
      </c>
      <c r="AR126" s="380"/>
      <c r="AS126" s="252" t="s">
        <v>175</v>
      </c>
      <c r="AT126" s="145">
        <v>382</v>
      </c>
      <c r="AU126" s="154">
        <v>197</v>
      </c>
      <c r="AV126" s="154">
        <v>20855420</v>
      </c>
      <c r="AW126" s="155">
        <f t="shared" si="123"/>
        <v>8.6252189141856395E-2</v>
      </c>
      <c r="AX126" s="155">
        <f t="shared" si="79"/>
        <v>0.51570680628272247</v>
      </c>
      <c r="AY126" s="154">
        <f t="shared" si="80"/>
        <v>105865.07614213198</v>
      </c>
      <c r="AZ126" s="380"/>
      <c r="BA126" s="252" t="s">
        <v>175</v>
      </c>
      <c r="BB126" s="145">
        <v>123</v>
      </c>
      <c r="BC126" s="154">
        <v>65</v>
      </c>
      <c r="BD126" s="154">
        <v>5637010</v>
      </c>
      <c r="BE126" s="155">
        <f t="shared" si="124"/>
        <v>8.2697201017811708E-2</v>
      </c>
      <c r="BF126" s="155">
        <f t="shared" si="81"/>
        <v>0.52845528455284552</v>
      </c>
      <c r="BG126" s="181">
        <f t="shared" si="82"/>
        <v>86723.230769230766</v>
      </c>
      <c r="BH126" s="380"/>
      <c r="BI126" s="252" t="s">
        <v>175</v>
      </c>
      <c r="BJ126" s="145">
        <f t="shared" si="83"/>
        <v>2387</v>
      </c>
      <c r="BK126" s="154">
        <f t="shared" si="67"/>
        <v>1279</v>
      </c>
      <c r="BL126" s="154">
        <f t="shared" si="68"/>
        <v>112404350</v>
      </c>
      <c r="BM126" s="155">
        <f t="shared" si="125"/>
        <v>5.6286581877392952E-2</v>
      </c>
      <c r="BN126" s="155">
        <f t="shared" si="84"/>
        <v>0.53581901968998746</v>
      </c>
      <c r="BO126" s="154">
        <f t="shared" si="85"/>
        <v>87884.558248631743</v>
      </c>
      <c r="BP126" s="218"/>
    </row>
    <row r="127" spans="2:68" s="87" customFormat="1">
      <c r="B127" s="390"/>
      <c r="C127" s="420"/>
      <c r="D127" s="380"/>
      <c r="E127" s="249" t="s">
        <v>166</v>
      </c>
      <c r="F127" s="145">
        <v>8</v>
      </c>
      <c r="G127" s="154">
        <v>3</v>
      </c>
      <c r="H127" s="154">
        <v>264610</v>
      </c>
      <c r="I127" s="155">
        <f t="shared" si="118"/>
        <v>3.9473684210526314E-2</v>
      </c>
      <c r="J127" s="155">
        <f t="shared" si="69"/>
        <v>0.375</v>
      </c>
      <c r="K127" s="181">
        <f t="shared" si="70"/>
        <v>88203.333333333328</v>
      </c>
      <c r="L127" s="380"/>
      <c r="M127" s="253" t="s">
        <v>166</v>
      </c>
      <c r="N127" s="145">
        <v>9</v>
      </c>
      <c r="O127" s="154">
        <v>5</v>
      </c>
      <c r="P127" s="154">
        <v>917900</v>
      </c>
      <c r="Q127" s="155">
        <f t="shared" si="119"/>
        <v>2.6455026455026454E-2</v>
      </c>
      <c r="R127" s="155">
        <f t="shared" si="71"/>
        <v>0.55555555555555558</v>
      </c>
      <c r="S127" s="149">
        <f t="shared" si="72"/>
        <v>183580</v>
      </c>
      <c r="T127" s="380"/>
      <c r="U127" s="253" t="s">
        <v>166</v>
      </c>
      <c r="V127" s="145">
        <v>573</v>
      </c>
      <c r="W127" s="154">
        <v>293</v>
      </c>
      <c r="X127" s="154">
        <v>21320830</v>
      </c>
      <c r="Y127" s="155">
        <f t="shared" si="120"/>
        <v>3.7037037037037035E-2</v>
      </c>
      <c r="Z127" s="155">
        <f t="shared" si="73"/>
        <v>0.51134380453752182</v>
      </c>
      <c r="AA127" s="154">
        <f t="shared" si="74"/>
        <v>72767.337883959044</v>
      </c>
      <c r="AB127" s="380"/>
      <c r="AC127" s="253" t="s">
        <v>166</v>
      </c>
      <c r="AD127" s="145">
        <v>361</v>
      </c>
      <c r="AE127" s="154">
        <v>179</v>
      </c>
      <c r="AF127" s="154">
        <v>14422500</v>
      </c>
      <c r="AG127" s="155">
        <f t="shared" si="121"/>
        <v>2.6269445259759321E-2</v>
      </c>
      <c r="AH127" s="155">
        <f t="shared" si="75"/>
        <v>0.49584487534626037</v>
      </c>
      <c r="AI127" s="149">
        <f t="shared" si="76"/>
        <v>80572.625698324016</v>
      </c>
      <c r="AJ127" s="380"/>
      <c r="AK127" s="253" t="s">
        <v>166</v>
      </c>
      <c r="AL127" s="145">
        <v>207</v>
      </c>
      <c r="AM127" s="154">
        <v>115</v>
      </c>
      <c r="AN127" s="154">
        <v>9847970</v>
      </c>
      <c r="AO127" s="155">
        <f t="shared" si="122"/>
        <v>2.4662234612910144E-2</v>
      </c>
      <c r="AP127" s="155">
        <f t="shared" si="77"/>
        <v>0.55555555555555558</v>
      </c>
      <c r="AQ127" s="149">
        <f t="shared" si="78"/>
        <v>85634.521739130432</v>
      </c>
      <c r="AR127" s="380"/>
      <c r="AS127" s="253" t="s">
        <v>166</v>
      </c>
      <c r="AT127" s="145">
        <v>111</v>
      </c>
      <c r="AU127" s="154">
        <v>53</v>
      </c>
      <c r="AV127" s="154">
        <v>6395280</v>
      </c>
      <c r="AW127" s="155">
        <f t="shared" si="123"/>
        <v>2.3204903677758317E-2</v>
      </c>
      <c r="AX127" s="155">
        <f t="shared" si="79"/>
        <v>0.47747747747747749</v>
      </c>
      <c r="AY127" s="154">
        <f t="shared" si="80"/>
        <v>120665.66037735849</v>
      </c>
      <c r="AZ127" s="380"/>
      <c r="BA127" s="253" t="s">
        <v>166</v>
      </c>
      <c r="BB127" s="145">
        <v>48</v>
      </c>
      <c r="BC127" s="154">
        <v>20</v>
      </c>
      <c r="BD127" s="154">
        <v>2507140</v>
      </c>
      <c r="BE127" s="155">
        <f t="shared" si="124"/>
        <v>2.5445292620865138E-2</v>
      </c>
      <c r="BF127" s="155">
        <f t="shared" si="81"/>
        <v>0.41666666666666669</v>
      </c>
      <c r="BG127" s="181">
        <f t="shared" si="82"/>
        <v>125357</v>
      </c>
      <c r="BH127" s="380"/>
      <c r="BI127" s="253" t="s">
        <v>166</v>
      </c>
      <c r="BJ127" s="145">
        <f t="shared" si="83"/>
        <v>1317</v>
      </c>
      <c r="BK127" s="154">
        <f t="shared" si="67"/>
        <v>668</v>
      </c>
      <c r="BL127" s="154">
        <f t="shared" si="68"/>
        <v>55676230</v>
      </c>
      <c r="BM127" s="155">
        <f t="shared" si="125"/>
        <v>2.9397526735026186E-2</v>
      </c>
      <c r="BN127" s="155">
        <f t="shared" si="84"/>
        <v>0.50721336370539105</v>
      </c>
      <c r="BO127" s="154">
        <f t="shared" si="85"/>
        <v>83347.649700598806</v>
      </c>
      <c r="BP127" s="218"/>
    </row>
    <row r="128" spans="2:68" s="87" customFormat="1">
      <c r="B128" s="390">
        <v>12</v>
      </c>
      <c r="C128" s="390" t="s">
        <v>84</v>
      </c>
      <c r="D128" s="394">
        <f>BS19</f>
        <v>42</v>
      </c>
      <c r="E128" s="250" t="s">
        <v>143</v>
      </c>
      <c r="F128" s="144">
        <v>17</v>
      </c>
      <c r="G128" s="152">
        <v>8</v>
      </c>
      <c r="H128" s="152">
        <v>655830</v>
      </c>
      <c r="I128" s="153">
        <f>IFERROR(G128/$D$128,"-")</f>
        <v>0.19047619047619047</v>
      </c>
      <c r="J128" s="153">
        <f t="shared" si="69"/>
        <v>0.47058823529411764</v>
      </c>
      <c r="K128" s="180">
        <f t="shared" si="70"/>
        <v>81978.75</v>
      </c>
      <c r="L128" s="394">
        <f>BT19</f>
        <v>98</v>
      </c>
      <c r="M128" s="250" t="s">
        <v>143</v>
      </c>
      <c r="N128" s="144">
        <v>51</v>
      </c>
      <c r="O128" s="152">
        <v>28</v>
      </c>
      <c r="P128" s="152">
        <v>3742560</v>
      </c>
      <c r="Q128" s="153">
        <f>IFERROR(O128/$L$128,"-")</f>
        <v>0.2857142857142857</v>
      </c>
      <c r="R128" s="153">
        <f t="shared" si="71"/>
        <v>0.5490196078431373</v>
      </c>
      <c r="S128" s="148">
        <f t="shared" si="72"/>
        <v>133662.85714285713</v>
      </c>
      <c r="T128" s="394">
        <f>BU19</f>
        <v>3801</v>
      </c>
      <c r="U128" s="250" t="s">
        <v>143</v>
      </c>
      <c r="V128" s="144">
        <v>1722</v>
      </c>
      <c r="W128" s="152">
        <v>983</v>
      </c>
      <c r="X128" s="152">
        <v>82161790</v>
      </c>
      <c r="Y128" s="153">
        <f>IFERROR(W128/$T$128,"-")</f>
        <v>0.25861615364377794</v>
      </c>
      <c r="Z128" s="153">
        <f t="shared" si="73"/>
        <v>0.57084785133565619</v>
      </c>
      <c r="AA128" s="152">
        <f t="shared" si="74"/>
        <v>83582.695829094606</v>
      </c>
      <c r="AB128" s="394">
        <f>BV19</f>
        <v>3411</v>
      </c>
      <c r="AC128" s="250" t="s">
        <v>143</v>
      </c>
      <c r="AD128" s="144">
        <v>1633</v>
      </c>
      <c r="AE128" s="152">
        <v>952</v>
      </c>
      <c r="AF128" s="152">
        <v>82644800</v>
      </c>
      <c r="AG128" s="153">
        <f>IFERROR(AE128/$AB$128,"-")</f>
        <v>0.27909703899149807</v>
      </c>
      <c r="AH128" s="153">
        <f t="shared" si="75"/>
        <v>0.58297611757501533</v>
      </c>
      <c r="AI128" s="148">
        <f t="shared" si="76"/>
        <v>86811.76470588235</v>
      </c>
      <c r="AJ128" s="394">
        <f>BW19</f>
        <v>2671</v>
      </c>
      <c r="AK128" s="250" t="s">
        <v>143</v>
      </c>
      <c r="AL128" s="144">
        <v>1236</v>
      </c>
      <c r="AM128" s="152">
        <v>689</v>
      </c>
      <c r="AN128" s="152">
        <v>58622320</v>
      </c>
      <c r="AO128" s="153">
        <f>IFERROR(AM128/$AJ$128,"-")</f>
        <v>0.25795582178959192</v>
      </c>
      <c r="AP128" s="153">
        <f t="shared" si="77"/>
        <v>0.55744336569579289</v>
      </c>
      <c r="AQ128" s="148">
        <f t="shared" si="78"/>
        <v>85083.193033381714</v>
      </c>
      <c r="AR128" s="394">
        <f>BX19</f>
        <v>1282</v>
      </c>
      <c r="AS128" s="250" t="s">
        <v>143</v>
      </c>
      <c r="AT128" s="144">
        <v>485</v>
      </c>
      <c r="AU128" s="152">
        <v>251</v>
      </c>
      <c r="AV128" s="152">
        <v>22273920</v>
      </c>
      <c r="AW128" s="153">
        <f>IFERROR(AU128/$AR$128,"-")</f>
        <v>0.19578783151326054</v>
      </c>
      <c r="AX128" s="153">
        <f t="shared" si="79"/>
        <v>0.51752577319587634</v>
      </c>
      <c r="AY128" s="152">
        <f t="shared" si="80"/>
        <v>88740.717131474099</v>
      </c>
      <c r="AZ128" s="394">
        <f>BY19</f>
        <v>522</v>
      </c>
      <c r="BA128" s="250" t="s">
        <v>143</v>
      </c>
      <c r="BB128" s="144">
        <v>138</v>
      </c>
      <c r="BC128" s="152">
        <v>67</v>
      </c>
      <c r="BD128" s="152">
        <v>5131260</v>
      </c>
      <c r="BE128" s="153">
        <f>IFERROR(BC128/$AZ$128,"-")</f>
        <v>0.12835249042145594</v>
      </c>
      <c r="BF128" s="153">
        <f t="shared" si="81"/>
        <v>0.48550724637681159</v>
      </c>
      <c r="BG128" s="180">
        <f t="shared" si="82"/>
        <v>76585.970149253728</v>
      </c>
      <c r="BH128" s="394">
        <f>BZ19</f>
        <v>11827</v>
      </c>
      <c r="BI128" s="250" t="s">
        <v>143</v>
      </c>
      <c r="BJ128" s="144">
        <f t="shared" si="83"/>
        <v>5282</v>
      </c>
      <c r="BK128" s="152">
        <f t="shared" si="67"/>
        <v>2978</v>
      </c>
      <c r="BL128" s="152">
        <f t="shared" si="68"/>
        <v>255232480</v>
      </c>
      <c r="BM128" s="153">
        <f>IFERROR(BK128/$BH$128,"-")</f>
        <v>0.25179673628139004</v>
      </c>
      <c r="BN128" s="153">
        <f t="shared" si="84"/>
        <v>0.56380159030670196</v>
      </c>
      <c r="BO128" s="152">
        <f t="shared" si="85"/>
        <v>85706.004029550037</v>
      </c>
      <c r="BP128" s="218"/>
    </row>
    <row r="129" spans="2:68" s="87" customFormat="1">
      <c r="B129" s="390"/>
      <c r="C129" s="390"/>
      <c r="D129" s="394"/>
      <c r="E129" s="251" t="s">
        <v>192</v>
      </c>
      <c r="F129" s="145">
        <v>19</v>
      </c>
      <c r="G129" s="154">
        <v>12</v>
      </c>
      <c r="H129" s="154">
        <v>782390</v>
      </c>
      <c r="I129" s="155">
        <f t="shared" ref="I129:I138" si="126">IFERROR(G129/$D$128,"-")</f>
        <v>0.2857142857142857</v>
      </c>
      <c r="J129" s="155">
        <f t="shared" si="69"/>
        <v>0.63157894736842102</v>
      </c>
      <c r="K129" s="181">
        <f t="shared" si="70"/>
        <v>65199.166666666664</v>
      </c>
      <c r="L129" s="394"/>
      <c r="M129" s="251" t="s">
        <v>192</v>
      </c>
      <c r="N129" s="145">
        <v>42</v>
      </c>
      <c r="O129" s="154">
        <v>28</v>
      </c>
      <c r="P129" s="154">
        <v>3303490</v>
      </c>
      <c r="Q129" s="155">
        <f t="shared" ref="Q129:Q138" si="127">IFERROR(O129/$L$128,"-")</f>
        <v>0.2857142857142857</v>
      </c>
      <c r="R129" s="155">
        <f t="shared" si="71"/>
        <v>0.66666666666666663</v>
      </c>
      <c r="S129" s="149">
        <f t="shared" si="72"/>
        <v>117981.78571428571</v>
      </c>
      <c r="T129" s="394"/>
      <c r="U129" s="251" t="s">
        <v>192</v>
      </c>
      <c r="V129" s="145">
        <v>1714</v>
      </c>
      <c r="W129" s="154">
        <v>1028</v>
      </c>
      <c r="X129" s="154">
        <v>80412110</v>
      </c>
      <c r="Y129" s="155">
        <f t="shared" ref="Y129:Y138" si="128">IFERROR(W129/$T$128,"-")</f>
        <v>0.27045514338332016</v>
      </c>
      <c r="Z129" s="155">
        <f t="shared" si="73"/>
        <v>0.59976662777129519</v>
      </c>
      <c r="AA129" s="154">
        <f t="shared" si="74"/>
        <v>78221.896887159528</v>
      </c>
      <c r="AB129" s="394"/>
      <c r="AC129" s="251" t="s">
        <v>192</v>
      </c>
      <c r="AD129" s="145">
        <v>1506</v>
      </c>
      <c r="AE129" s="154">
        <v>869</v>
      </c>
      <c r="AF129" s="154">
        <v>70273380</v>
      </c>
      <c r="AG129" s="155">
        <f t="shared" ref="AG129:AG138" si="129">IFERROR(AE129/$AB$128,"-")</f>
        <v>0.25476399882732337</v>
      </c>
      <c r="AH129" s="155">
        <f t="shared" si="75"/>
        <v>0.5770252324037185</v>
      </c>
      <c r="AI129" s="149">
        <f t="shared" si="76"/>
        <v>80866.950517836594</v>
      </c>
      <c r="AJ129" s="394"/>
      <c r="AK129" s="251" t="s">
        <v>192</v>
      </c>
      <c r="AL129" s="145">
        <v>1084</v>
      </c>
      <c r="AM129" s="154">
        <v>583</v>
      </c>
      <c r="AN129" s="154">
        <v>48409200</v>
      </c>
      <c r="AO129" s="155">
        <f t="shared" ref="AO129:AO138" si="130">IFERROR(AM129/$AJ$128,"-")</f>
        <v>0.2182703107450393</v>
      </c>
      <c r="AP129" s="155">
        <f t="shared" si="77"/>
        <v>0.53782287822878228</v>
      </c>
      <c r="AQ129" s="149">
        <f t="shared" si="78"/>
        <v>83034.648370497423</v>
      </c>
      <c r="AR129" s="394"/>
      <c r="AS129" s="251" t="s">
        <v>192</v>
      </c>
      <c r="AT129" s="145">
        <v>376</v>
      </c>
      <c r="AU129" s="154">
        <v>191</v>
      </c>
      <c r="AV129" s="154">
        <v>17604670</v>
      </c>
      <c r="AW129" s="155">
        <f t="shared" ref="AW129:AW138" si="131">IFERROR(AU129/$AR$128,"-")</f>
        <v>0.14898595943837753</v>
      </c>
      <c r="AX129" s="155">
        <f t="shared" si="79"/>
        <v>0.50797872340425532</v>
      </c>
      <c r="AY129" s="154">
        <f t="shared" si="80"/>
        <v>92171.047120418851</v>
      </c>
      <c r="AZ129" s="394"/>
      <c r="BA129" s="251" t="s">
        <v>192</v>
      </c>
      <c r="BB129" s="145">
        <v>117</v>
      </c>
      <c r="BC129" s="154">
        <v>53</v>
      </c>
      <c r="BD129" s="154">
        <v>4005210</v>
      </c>
      <c r="BE129" s="155">
        <f t="shared" ref="BE129:BE138" si="132">IFERROR(BC129/$AZ$128,"-")</f>
        <v>0.10153256704980843</v>
      </c>
      <c r="BF129" s="155">
        <f t="shared" si="81"/>
        <v>0.45299145299145299</v>
      </c>
      <c r="BG129" s="181">
        <f t="shared" si="82"/>
        <v>75570</v>
      </c>
      <c r="BH129" s="394"/>
      <c r="BI129" s="251" t="s">
        <v>192</v>
      </c>
      <c r="BJ129" s="145">
        <f t="shared" si="83"/>
        <v>4858</v>
      </c>
      <c r="BK129" s="154">
        <f t="shared" si="67"/>
        <v>2764</v>
      </c>
      <c r="BL129" s="154">
        <f t="shared" si="68"/>
        <v>224790450</v>
      </c>
      <c r="BM129" s="155">
        <f t="shared" ref="BM129:BM138" si="133">IFERROR(BK129/$BH$128,"-")</f>
        <v>0.2337025450240974</v>
      </c>
      <c r="BN129" s="155">
        <f t="shared" si="84"/>
        <v>0.56895841910251133</v>
      </c>
      <c r="BO129" s="154">
        <f t="shared" si="85"/>
        <v>81327.948625180899</v>
      </c>
      <c r="BP129" s="218"/>
    </row>
    <row r="130" spans="2:68" s="87" customFormat="1">
      <c r="B130" s="390"/>
      <c r="C130" s="390"/>
      <c r="D130" s="394"/>
      <c r="E130" s="252" t="s">
        <v>142</v>
      </c>
      <c r="F130" s="145">
        <v>18</v>
      </c>
      <c r="G130" s="154">
        <v>7</v>
      </c>
      <c r="H130" s="154">
        <v>569660</v>
      </c>
      <c r="I130" s="155">
        <f t="shared" si="126"/>
        <v>0.16666666666666666</v>
      </c>
      <c r="J130" s="155">
        <f t="shared" si="69"/>
        <v>0.3888888888888889</v>
      </c>
      <c r="K130" s="181">
        <f t="shared" si="70"/>
        <v>81380</v>
      </c>
      <c r="L130" s="394"/>
      <c r="M130" s="252" t="s">
        <v>142</v>
      </c>
      <c r="N130" s="145">
        <v>65</v>
      </c>
      <c r="O130" s="154">
        <v>37</v>
      </c>
      <c r="P130" s="154">
        <v>4910180</v>
      </c>
      <c r="Q130" s="155">
        <f t="shared" si="127"/>
        <v>0.37755102040816324</v>
      </c>
      <c r="R130" s="155">
        <f t="shared" si="71"/>
        <v>0.56923076923076921</v>
      </c>
      <c r="S130" s="149">
        <f t="shared" si="72"/>
        <v>132707.56756756757</v>
      </c>
      <c r="T130" s="394"/>
      <c r="U130" s="252" t="s">
        <v>142</v>
      </c>
      <c r="V130" s="145">
        <v>2253</v>
      </c>
      <c r="W130" s="154">
        <v>1263</v>
      </c>
      <c r="X130" s="154">
        <v>103202910</v>
      </c>
      <c r="Y130" s="155">
        <f t="shared" si="128"/>
        <v>0.33228097868981848</v>
      </c>
      <c r="Z130" s="155">
        <f t="shared" si="73"/>
        <v>0.56058588548601862</v>
      </c>
      <c r="AA130" s="154">
        <f t="shared" si="74"/>
        <v>81712.517814726845</v>
      </c>
      <c r="AB130" s="394"/>
      <c r="AC130" s="252" t="s">
        <v>142</v>
      </c>
      <c r="AD130" s="145">
        <v>2201</v>
      </c>
      <c r="AE130" s="154">
        <v>1256</v>
      </c>
      <c r="AF130" s="154">
        <v>106023540</v>
      </c>
      <c r="AG130" s="155">
        <f t="shared" si="129"/>
        <v>0.36822046320727059</v>
      </c>
      <c r="AH130" s="155">
        <f t="shared" si="75"/>
        <v>0.57064970467969101</v>
      </c>
      <c r="AI130" s="149">
        <f t="shared" si="76"/>
        <v>84413.646496815287</v>
      </c>
      <c r="AJ130" s="394"/>
      <c r="AK130" s="252" t="s">
        <v>142</v>
      </c>
      <c r="AL130" s="145">
        <v>1774</v>
      </c>
      <c r="AM130" s="154">
        <v>938</v>
      </c>
      <c r="AN130" s="154">
        <v>82195470</v>
      </c>
      <c r="AO130" s="155">
        <f t="shared" si="130"/>
        <v>0.35117933358292774</v>
      </c>
      <c r="AP130" s="155">
        <f t="shared" si="77"/>
        <v>0.52874859075535507</v>
      </c>
      <c r="AQ130" s="149">
        <f t="shared" si="78"/>
        <v>87628.432835820902</v>
      </c>
      <c r="AR130" s="394"/>
      <c r="AS130" s="252" t="s">
        <v>142</v>
      </c>
      <c r="AT130" s="145">
        <v>807</v>
      </c>
      <c r="AU130" s="154">
        <v>406</v>
      </c>
      <c r="AV130" s="154">
        <v>36838110</v>
      </c>
      <c r="AW130" s="155">
        <f t="shared" si="131"/>
        <v>0.31669266770670829</v>
      </c>
      <c r="AX130" s="155">
        <f t="shared" si="79"/>
        <v>0.50309789343246591</v>
      </c>
      <c r="AY130" s="154">
        <f t="shared" si="80"/>
        <v>90734.261083743841</v>
      </c>
      <c r="AZ130" s="394"/>
      <c r="BA130" s="252" t="s">
        <v>142</v>
      </c>
      <c r="BB130" s="145">
        <v>285</v>
      </c>
      <c r="BC130" s="154">
        <v>132</v>
      </c>
      <c r="BD130" s="154">
        <v>11709390</v>
      </c>
      <c r="BE130" s="155">
        <f t="shared" si="132"/>
        <v>0.25287356321839083</v>
      </c>
      <c r="BF130" s="155">
        <f t="shared" si="81"/>
        <v>0.4631578947368421</v>
      </c>
      <c r="BG130" s="181">
        <f t="shared" si="82"/>
        <v>88707.5</v>
      </c>
      <c r="BH130" s="394"/>
      <c r="BI130" s="252" t="s">
        <v>142</v>
      </c>
      <c r="BJ130" s="145">
        <f t="shared" si="83"/>
        <v>7403</v>
      </c>
      <c r="BK130" s="154">
        <f t="shared" si="67"/>
        <v>4039</v>
      </c>
      <c r="BL130" s="154">
        <f t="shared" si="68"/>
        <v>345449260</v>
      </c>
      <c r="BM130" s="155">
        <f t="shared" si="133"/>
        <v>0.34150672190749981</v>
      </c>
      <c r="BN130" s="155">
        <f t="shared" si="84"/>
        <v>0.54558962582736725</v>
      </c>
      <c r="BO130" s="154">
        <f t="shared" si="85"/>
        <v>85528.412973508297</v>
      </c>
      <c r="BP130" s="218"/>
    </row>
    <row r="131" spans="2:68" s="87" customFormat="1">
      <c r="B131" s="390"/>
      <c r="C131" s="390"/>
      <c r="D131" s="394"/>
      <c r="E131" s="252" t="s">
        <v>151</v>
      </c>
      <c r="F131" s="145">
        <v>10</v>
      </c>
      <c r="G131" s="154">
        <v>4</v>
      </c>
      <c r="H131" s="154">
        <v>159500</v>
      </c>
      <c r="I131" s="155">
        <f t="shared" si="126"/>
        <v>9.5238095238095233E-2</v>
      </c>
      <c r="J131" s="155">
        <f t="shared" si="69"/>
        <v>0.4</v>
      </c>
      <c r="K131" s="181">
        <f t="shared" si="70"/>
        <v>39875</v>
      </c>
      <c r="L131" s="394"/>
      <c r="M131" s="252" t="s">
        <v>151</v>
      </c>
      <c r="N131" s="145">
        <v>26</v>
      </c>
      <c r="O131" s="154">
        <v>18</v>
      </c>
      <c r="P131" s="154">
        <v>2103060</v>
      </c>
      <c r="Q131" s="155">
        <f t="shared" si="127"/>
        <v>0.18367346938775511</v>
      </c>
      <c r="R131" s="155">
        <f t="shared" si="71"/>
        <v>0.69230769230769229</v>
      </c>
      <c r="S131" s="149">
        <f t="shared" si="72"/>
        <v>116836.66666666667</v>
      </c>
      <c r="T131" s="394"/>
      <c r="U131" s="252" t="s">
        <v>151</v>
      </c>
      <c r="V131" s="145">
        <v>759</v>
      </c>
      <c r="W131" s="154">
        <v>414</v>
      </c>
      <c r="X131" s="154">
        <v>31684960</v>
      </c>
      <c r="Y131" s="155">
        <f t="shared" si="128"/>
        <v>0.10891870560378848</v>
      </c>
      <c r="Z131" s="155">
        <f t="shared" si="73"/>
        <v>0.54545454545454541</v>
      </c>
      <c r="AA131" s="154">
        <f t="shared" si="74"/>
        <v>76533.719806763285</v>
      </c>
      <c r="AB131" s="394"/>
      <c r="AC131" s="252" t="s">
        <v>151</v>
      </c>
      <c r="AD131" s="145">
        <v>866</v>
      </c>
      <c r="AE131" s="154">
        <v>496</v>
      </c>
      <c r="AF131" s="154">
        <v>42833800</v>
      </c>
      <c r="AG131" s="155">
        <f t="shared" si="129"/>
        <v>0.14541190266783935</v>
      </c>
      <c r="AH131" s="155">
        <f t="shared" si="75"/>
        <v>0.5727482678983834</v>
      </c>
      <c r="AI131" s="149">
        <f t="shared" si="76"/>
        <v>86358.467741935485</v>
      </c>
      <c r="AJ131" s="394"/>
      <c r="AK131" s="252" t="s">
        <v>151</v>
      </c>
      <c r="AL131" s="145">
        <v>743</v>
      </c>
      <c r="AM131" s="154">
        <v>405</v>
      </c>
      <c r="AN131" s="154">
        <v>34149210</v>
      </c>
      <c r="AO131" s="155">
        <f t="shared" si="130"/>
        <v>0.15162860351928117</v>
      </c>
      <c r="AP131" s="155">
        <f t="shared" si="77"/>
        <v>0.54508748317631228</v>
      </c>
      <c r="AQ131" s="149">
        <f t="shared" si="78"/>
        <v>84319.037037037036</v>
      </c>
      <c r="AR131" s="394"/>
      <c r="AS131" s="252" t="s">
        <v>151</v>
      </c>
      <c r="AT131" s="145">
        <v>362</v>
      </c>
      <c r="AU131" s="154">
        <v>185</v>
      </c>
      <c r="AV131" s="154">
        <v>15010810</v>
      </c>
      <c r="AW131" s="155">
        <f t="shared" si="131"/>
        <v>0.14430577223088922</v>
      </c>
      <c r="AX131" s="155">
        <f t="shared" si="79"/>
        <v>0.51104972375690605</v>
      </c>
      <c r="AY131" s="154">
        <f t="shared" si="80"/>
        <v>81139.513513513521</v>
      </c>
      <c r="AZ131" s="394"/>
      <c r="BA131" s="252" t="s">
        <v>151</v>
      </c>
      <c r="BB131" s="145">
        <v>121</v>
      </c>
      <c r="BC131" s="154">
        <v>55</v>
      </c>
      <c r="BD131" s="154">
        <v>4138670</v>
      </c>
      <c r="BE131" s="155">
        <f t="shared" si="132"/>
        <v>0.1053639846743295</v>
      </c>
      <c r="BF131" s="155">
        <f t="shared" si="81"/>
        <v>0.45454545454545453</v>
      </c>
      <c r="BG131" s="181">
        <f t="shared" si="82"/>
        <v>75248.545454545456</v>
      </c>
      <c r="BH131" s="394"/>
      <c r="BI131" s="252" t="s">
        <v>151</v>
      </c>
      <c r="BJ131" s="145">
        <f t="shared" si="83"/>
        <v>2887</v>
      </c>
      <c r="BK131" s="154">
        <f t="shared" si="67"/>
        <v>1577</v>
      </c>
      <c r="BL131" s="154">
        <f t="shared" si="68"/>
        <v>130080010</v>
      </c>
      <c r="BM131" s="155">
        <f t="shared" si="133"/>
        <v>0.13333897015303967</v>
      </c>
      <c r="BN131" s="155">
        <f t="shared" si="84"/>
        <v>0.5462417734672671</v>
      </c>
      <c r="BO131" s="154">
        <f t="shared" si="85"/>
        <v>82485.73874445149</v>
      </c>
      <c r="BP131" s="218"/>
    </row>
    <row r="132" spans="2:68" s="87" customFormat="1">
      <c r="B132" s="390"/>
      <c r="C132" s="390"/>
      <c r="D132" s="394"/>
      <c r="E132" s="252" t="s">
        <v>170</v>
      </c>
      <c r="F132" s="145">
        <v>11</v>
      </c>
      <c r="G132" s="154">
        <v>5</v>
      </c>
      <c r="H132" s="154">
        <v>314780</v>
      </c>
      <c r="I132" s="155">
        <f t="shared" si="126"/>
        <v>0.11904761904761904</v>
      </c>
      <c r="J132" s="155">
        <f t="shared" si="69"/>
        <v>0.45454545454545453</v>
      </c>
      <c r="K132" s="181">
        <f t="shared" si="70"/>
        <v>62956</v>
      </c>
      <c r="L132" s="394"/>
      <c r="M132" s="252" t="s">
        <v>170</v>
      </c>
      <c r="N132" s="145">
        <v>34</v>
      </c>
      <c r="O132" s="154">
        <v>20</v>
      </c>
      <c r="P132" s="154">
        <v>2470160</v>
      </c>
      <c r="Q132" s="155">
        <f t="shared" si="127"/>
        <v>0.20408163265306123</v>
      </c>
      <c r="R132" s="155">
        <f t="shared" si="71"/>
        <v>0.58823529411764708</v>
      </c>
      <c r="S132" s="149">
        <f t="shared" si="72"/>
        <v>123508</v>
      </c>
      <c r="T132" s="394"/>
      <c r="U132" s="252" t="s">
        <v>170</v>
      </c>
      <c r="V132" s="145">
        <v>1010</v>
      </c>
      <c r="W132" s="154">
        <v>605</v>
      </c>
      <c r="X132" s="154">
        <v>53132750</v>
      </c>
      <c r="Y132" s="155">
        <f t="shared" si="128"/>
        <v>0.15916863983162327</v>
      </c>
      <c r="Z132" s="155">
        <f t="shared" si="73"/>
        <v>0.59900990099009899</v>
      </c>
      <c r="AA132" s="154">
        <f t="shared" si="74"/>
        <v>87822.727272727279</v>
      </c>
      <c r="AB132" s="394"/>
      <c r="AC132" s="252" t="s">
        <v>170</v>
      </c>
      <c r="AD132" s="145">
        <v>1056</v>
      </c>
      <c r="AE132" s="154">
        <v>620</v>
      </c>
      <c r="AF132" s="154">
        <v>51926250</v>
      </c>
      <c r="AG132" s="155">
        <f t="shared" si="129"/>
        <v>0.18176487833479918</v>
      </c>
      <c r="AH132" s="155">
        <f t="shared" si="75"/>
        <v>0.58712121212121215</v>
      </c>
      <c r="AI132" s="149">
        <f t="shared" si="76"/>
        <v>83752.016129032258</v>
      </c>
      <c r="AJ132" s="394"/>
      <c r="AK132" s="252" t="s">
        <v>170</v>
      </c>
      <c r="AL132" s="145">
        <v>908</v>
      </c>
      <c r="AM132" s="154">
        <v>520</v>
      </c>
      <c r="AN132" s="154">
        <v>46820390</v>
      </c>
      <c r="AO132" s="155">
        <f t="shared" si="130"/>
        <v>0.19468363908648445</v>
      </c>
      <c r="AP132" s="155">
        <f t="shared" si="77"/>
        <v>0.57268722466960353</v>
      </c>
      <c r="AQ132" s="149">
        <f t="shared" si="78"/>
        <v>90039.211538461532</v>
      </c>
      <c r="AR132" s="394"/>
      <c r="AS132" s="252" t="s">
        <v>170</v>
      </c>
      <c r="AT132" s="145">
        <v>397</v>
      </c>
      <c r="AU132" s="154">
        <v>213</v>
      </c>
      <c r="AV132" s="154">
        <v>19966410</v>
      </c>
      <c r="AW132" s="155">
        <f t="shared" si="131"/>
        <v>0.16614664586583464</v>
      </c>
      <c r="AX132" s="155">
        <f t="shared" si="79"/>
        <v>0.53652392947103278</v>
      </c>
      <c r="AY132" s="154">
        <f t="shared" si="80"/>
        <v>93739.014084507042</v>
      </c>
      <c r="AZ132" s="394"/>
      <c r="BA132" s="252" t="s">
        <v>170</v>
      </c>
      <c r="BB132" s="145">
        <v>124</v>
      </c>
      <c r="BC132" s="154">
        <v>61</v>
      </c>
      <c r="BD132" s="154">
        <v>5781890</v>
      </c>
      <c r="BE132" s="155">
        <f t="shared" si="132"/>
        <v>0.11685823754789272</v>
      </c>
      <c r="BF132" s="155">
        <f t="shared" si="81"/>
        <v>0.49193548387096775</v>
      </c>
      <c r="BG132" s="181">
        <f t="shared" si="82"/>
        <v>94785.081967213118</v>
      </c>
      <c r="BH132" s="394"/>
      <c r="BI132" s="252" t="s">
        <v>170</v>
      </c>
      <c r="BJ132" s="145">
        <f t="shared" si="83"/>
        <v>3540</v>
      </c>
      <c r="BK132" s="154">
        <f t="shared" si="67"/>
        <v>2044</v>
      </c>
      <c r="BL132" s="154">
        <f t="shared" si="68"/>
        <v>180412630</v>
      </c>
      <c r="BM132" s="155">
        <f t="shared" si="133"/>
        <v>0.17282489219582312</v>
      </c>
      <c r="BN132" s="155">
        <f t="shared" si="84"/>
        <v>0.57740112994350279</v>
      </c>
      <c r="BO132" s="154">
        <f t="shared" si="85"/>
        <v>88264.496086105675</v>
      </c>
      <c r="BP132" s="218"/>
    </row>
    <row r="133" spans="2:68" s="87" customFormat="1">
      <c r="B133" s="390"/>
      <c r="C133" s="390"/>
      <c r="D133" s="394"/>
      <c r="E133" s="252" t="s">
        <v>171</v>
      </c>
      <c r="F133" s="145">
        <v>6</v>
      </c>
      <c r="G133" s="154">
        <v>2</v>
      </c>
      <c r="H133" s="154">
        <v>81370</v>
      </c>
      <c r="I133" s="155">
        <f t="shared" si="126"/>
        <v>4.7619047619047616E-2</v>
      </c>
      <c r="J133" s="155">
        <f t="shared" si="69"/>
        <v>0.33333333333333331</v>
      </c>
      <c r="K133" s="181">
        <f t="shared" si="70"/>
        <v>40685</v>
      </c>
      <c r="L133" s="394"/>
      <c r="M133" s="252" t="s">
        <v>171</v>
      </c>
      <c r="N133" s="145">
        <v>21</v>
      </c>
      <c r="O133" s="154">
        <v>11</v>
      </c>
      <c r="P133" s="154">
        <v>1684810</v>
      </c>
      <c r="Q133" s="155">
        <f t="shared" si="127"/>
        <v>0.11224489795918367</v>
      </c>
      <c r="R133" s="155">
        <f t="shared" si="71"/>
        <v>0.52380952380952384</v>
      </c>
      <c r="S133" s="149">
        <f t="shared" si="72"/>
        <v>153164.54545454544</v>
      </c>
      <c r="T133" s="394"/>
      <c r="U133" s="252" t="s">
        <v>171</v>
      </c>
      <c r="V133" s="145">
        <v>373</v>
      </c>
      <c r="W133" s="154">
        <v>234</v>
      </c>
      <c r="X133" s="154">
        <v>17738760</v>
      </c>
      <c r="Y133" s="155">
        <f t="shared" si="128"/>
        <v>6.1562746645619573E-2</v>
      </c>
      <c r="Z133" s="155">
        <f t="shared" si="73"/>
        <v>0.62734584450402142</v>
      </c>
      <c r="AA133" s="154">
        <f t="shared" si="74"/>
        <v>75806.666666666672</v>
      </c>
      <c r="AB133" s="394"/>
      <c r="AC133" s="252" t="s">
        <v>171</v>
      </c>
      <c r="AD133" s="145">
        <v>401</v>
      </c>
      <c r="AE133" s="154">
        <v>240</v>
      </c>
      <c r="AF133" s="154">
        <v>21611960</v>
      </c>
      <c r="AG133" s="155">
        <f t="shared" si="129"/>
        <v>7.036059806508356E-2</v>
      </c>
      <c r="AH133" s="155">
        <f t="shared" si="75"/>
        <v>0.59850374064837908</v>
      </c>
      <c r="AI133" s="149">
        <f t="shared" si="76"/>
        <v>90049.833333333328</v>
      </c>
      <c r="AJ133" s="394"/>
      <c r="AK133" s="252" t="s">
        <v>171</v>
      </c>
      <c r="AL133" s="145">
        <v>281</v>
      </c>
      <c r="AM133" s="154">
        <v>157</v>
      </c>
      <c r="AN133" s="154">
        <v>11369930</v>
      </c>
      <c r="AO133" s="155">
        <f t="shared" si="130"/>
        <v>5.8779483339573196E-2</v>
      </c>
      <c r="AP133" s="155">
        <f t="shared" si="77"/>
        <v>0.55871886120996439</v>
      </c>
      <c r="AQ133" s="149">
        <f t="shared" si="78"/>
        <v>72419.936305732481</v>
      </c>
      <c r="AR133" s="394"/>
      <c r="AS133" s="252" t="s">
        <v>171</v>
      </c>
      <c r="AT133" s="145">
        <v>117</v>
      </c>
      <c r="AU133" s="154">
        <v>73</v>
      </c>
      <c r="AV133" s="154">
        <v>7538960</v>
      </c>
      <c r="AW133" s="155">
        <f t="shared" si="131"/>
        <v>5.6942277691107643E-2</v>
      </c>
      <c r="AX133" s="155">
        <f t="shared" si="79"/>
        <v>0.62393162393162394</v>
      </c>
      <c r="AY133" s="154">
        <f t="shared" si="80"/>
        <v>103273.42465753424</v>
      </c>
      <c r="AZ133" s="394"/>
      <c r="BA133" s="252" t="s">
        <v>171</v>
      </c>
      <c r="BB133" s="145">
        <v>32</v>
      </c>
      <c r="BC133" s="154">
        <v>18</v>
      </c>
      <c r="BD133" s="154">
        <v>1564250</v>
      </c>
      <c r="BE133" s="155">
        <f t="shared" si="132"/>
        <v>3.4482758620689655E-2</v>
      </c>
      <c r="BF133" s="155">
        <f t="shared" si="81"/>
        <v>0.5625</v>
      </c>
      <c r="BG133" s="181">
        <f t="shared" si="82"/>
        <v>86902.777777777781</v>
      </c>
      <c r="BH133" s="394"/>
      <c r="BI133" s="252" t="s">
        <v>171</v>
      </c>
      <c r="BJ133" s="145">
        <f t="shared" si="83"/>
        <v>1231</v>
      </c>
      <c r="BK133" s="154">
        <f t="shared" si="67"/>
        <v>735</v>
      </c>
      <c r="BL133" s="154">
        <f t="shared" si="68"/>
        <v>61590040</v>
      </c>
      <c r="BM133" s="155">
        <f t="shared" si="133"/>
        <v>6.2145937262196665E-2</v>
      </c>
      <c r="BN133" s="155">
        <f t="shared" si="84"/>
        <v>0.59707554833468723</v>
      </c>
      <c r="BO133" s="154">
        <f t="shared" si="85"/>
        <v>83795.972789115651</v>
      </c>
      <c r="BP133" s="218"/>
    </row>
    <row r="134" spans="2:68" s="87" customFormat="1">
      <c r="B134" s="390"/>
      <c r="C134" s="390"/>
      <c r="D134" s="394"/>
      <c r="E134" s="252" t="s">
        <v>172</v>
      </c>
      <c r="F134" s="145">
        <v>8</v>
      </c>
      <c r="G134" s="154">
        <v>5</v>
      </c>
      <c r="H134" s="154">
        <v>279360</v>
      </c>
      <c r="I134" s="155">
        <f t="shared" si="126"/>
        <v>0.11904761904761904</v>
      </c>
      <c r="J134" s="155">
        <f t="shared" si="69"/>
        <v>0.625</v>
      </c>
      <c r="K134" s="181">
        <f t="shared" si="70"/>
        <v>55872</v>
      </c>
      <c r="L134" s="394"/>
      <c r="M134" s="252" t="s">
        <v>172</v>
      </c>
      <c r="N134" s="145">
        <v>19</v>
      </c>
      <c r="O134" s="154">
        <v>12</v>
      </c>
      <c r="P134" s="154">
        <v>602040</v>
      </c>
      <c r="Q134" s="155">
        <f t="shared" si="127"/>
        <v>0.12244897959183673</v>
      </c>
      <c r="R134" s="155">
        <f t="shared" si="71"/>
        <v>0.63157894736842102</v>
      </c>
      <c r="S134" s="149">
        <f t="shared" si="72"/>
        <v>50170</v>
      </c>
      <c r="T134" s="394"/>
      <c r="U134" s="252" t="s">
        <v>172</v>
      </c>
      <c r="V134" s="145">
        <v>224</v>
      </c>
      <c r="W134" s="154">
        <v>122</v>
      </c>
      <c r="X134" s="154">
        <v>10060950</v>
      </c>
      <c r="Y134" s="155">
        <f t="shared" si="128"/>
        <v>3.2096816627203366E-2</v>
      </c>
      <c r="Z134" s="155">
        <f t="shared" si="73"/>
        <v>0.5446428571428571</v>
      </c>
      <c r="AA134" s="154">
        <f t="shared" si="74"/>
        <v>82466.803278688531</v>
      </c>
      <c r="AB134" s="394"/>
      <c r="AC134" s="252" t="s">
        <v>172</v>
      </c>
      <c r="AD134" s="145">
        <v>294</v>
      </c>
      <c r="AE134" s="154">
        <v>161</v>
      </c>
      <c r="AF134" s="154">
        <v>14733480</v>
      </c>
      <c r="AG134" s="155">
        <f t="shared" si="129"/>
        <v>4.7200234535326881E-2</v>
      </c>
      <c r="AH134" s="155">
        <f t="shared" si="75"/>
        <v>0.54761904761904767</v>
      </c>
      <c r="AI134" s="149">
        <f t="shared" si="76"/>
        <v>91512.298136645957</v>
      </c>
      <c r="AJ134" s="394"/>
      <c r="AK134" s="252" t="s">
        <v>172</v>
      </c>
      <c r="AL134" s="145">
        <v>277</v>
      </c>
      <c r="AM134" s="154">
        <v>136</v>
      </c>
      <c r="AN134" s="154">
        <v>10682400</v>
      </c>
      <c r="AO134" s="155">
        <f t="shared" si="130"/>
        <v>5.0917259453388243E-2</v>
      </c>
      <c r="AP134" s="155">
        <f t="shared" si="77"/>
        <v>0.49097472924187724</v>
      </c>
      <c r="AQ134" s="149">
        <f t="shared" si="78"/>
        <v>78547.058823529413</v>
      </c>
      <c r="AR134" s="394"/>
      <c r="AS134" s="252" t="s">
        <v>172</v>
      </c>
      <c r="AT134" s="145">
        <v>165</v>
      </c>
      <c r="AU134" s="154">
        <v>91</v>
      </c>
      <c r="AV134" s="154">
        <v>8293080</v>
      </c>
      <c r="AW134" s="155">
        <f t="shared" si="131"/>
        <v>7.0982839313572549E-2</v>
      </c>
      <c r="AX134" s="155">
        <f t="shared" si="79"/>
        <v>0.55151515151515151</v>
      </c>
      <c r="AY134" s="154">
        <f t="shared" si="80"/>
        <v>91132.747252747256</v>
      </c>
      <c r="AZ134" s="394"/>
      <c r="BA134" s="252" t="s">
        <v>172</v>
      </c>
      <c r="BB134" s="145">
        <v>78</v>
      </c>
      <c r="BC134" s="154">
        <v>38</v>
      </c>
      <c r="BD134" s="154">
        <v>3498940</v>
      </c>
      <c r="BE134" s="155">
        <f t="shared" si="132"/>
        <v>7.2796934865900387E-2</v>
      </c>
      <c r="BF134" s="155">
        <f t="shared" si="81"/>
        <v>0.48717948717948717</v>
      </c>
      <c r="BG134" s="181">
        <f t="shared" si="82"/>
        <v>92077.368421052626</v>
      </c>
      <c r="BH134" s="394"/>
      <c r="BI134" s="252" t="s">
        <v>172</v>
      </c>
      <c r="BJ134" s="145">
        <f t="shared" si="83"/>
        <v>1065</v>
      </c>
      <c r="BK134" s="154">
        <f t="shared" si="67"/>
        <v>565</v>
      </c>
      <c r="BL134" s="154">
        <f t="shared" si="68"/>
        <v>48150250</v>
      </c>
      <c r="BM134" s="155">
        <f t="shared" si="133"/>
        <v>4.7772047011076353E-2</v>
      </c>
      <c r="BN134" s="155">
        <f t="shared" si="84"/>
        <v>0.53051643192488263</v>
      </c>
      <c r="BO134" s="154">
        <f t="shared" si="85"/>
        <v>85221.681415929197</v>
      </c>
      <c r="BP134" s="218"/>
    </row>
    <row r="135" spans="2:68" s="87" customFormat="1">
      <c r="B135" s="390"/>
      <c r="C135" s="390"/>
      <c r="D135" s="394"/>
      <c r="E135" s="252" t="s">
        <v>173</v>
      </c>
      <c r="F135" s="145">
        <v>5</v>
      </c>
      <c r="G135" s="154">
        <v>4</v>
      </c>
      <c r="H135" s="154">
        <v>623850</v>
      </c>
      <c r="I135" s="155">
        <f t="shared" si="126"/>
        <v>9.5238095238095233E-2</v>
      </c>
      <c r="J135" s="155">
        <f t="shared" si="69"/>
        <v>0.8</v>
      </c>
      <c r="K135" s="181">
        <f t="shared" si="70"/>
        <v>155962.5</v>
      </c>
      <c r="L135" s="394"/>
      <c r="M135" s="252" t="s">
        <v>173</v>
      </c>
      <c r="N135" s="145">
        <v>3</v>
      </c>
      <c r="O135" s="154">
        <v>0</v>
      </c>
      <c r="P135" s="154">
        <v>0</v>
      </c>
      <c r="Q135" s="155">
        <f t="shared" si="127"/>
        <v>0</v>
      </c>
      <c r="R135" s="155">
        <f t="shared" si="71"/>
        <v>0</v>
      </c>
      <c r="S135" s="149" t="str">
        <f t="shared" si="72"/>
        <v>-</v>
      </c>
      <c r="T135" s="394"/>
      <c r="U135" s="252" t="s">
        <v>173</v>
      </c>
      <c r="V135" s="145">
        <v>226</v>
      </c>
      <c r="W135" s="154">
        <v>141</v>
      </c>
      <c r="X135" s="154">
        <v>12003790</v>
      </c>
      <c r="Y135" s="155">
        <f t="shared" si="128"/>
        <v>3.7095501183898975E-2</v>
      </c>
      <c r="Z135" s="155">
        <f t="shared" si="73"/>
        <v>0.62389380530973448</v>
      </c>
      <c r="AA135" s="154">
        <f t="shared" si="74"/>
        <v>85133.262411347518</v>
      </c>
      <c r="AB135" s="394"/>
      <c r="AC135" s="252" t="s">
        <v>173</v>
      </c>
      <c r="AD135" s="145">
        <v>216</v>
      </c>
      <c r="AE135" s="154">
        <v>132</v>
      </c>
      <c r="AF135" s="154">
        <v>14003670</v>
      </c>
      <c r="AG135" s="155">
        <f t="shared" si="129"/>
        <v>3.8698328935795952E-2</v>
      </c>
      <c r="AH135" s="155">
        <f t="shared" si="75"/>
        <v>0.61111111111111116</v>
      </c>
      <c r="AI135" s="149">
        <f t="shared" si="76"/>
        <v>106088.40909090909</v>
      </c>
      <c r="AJ135" s="394"/>
      <c r="AK135" s="252" t="s">
        <v>173</v>
      </c>
      <c r="AL135" s="145">
        <v>207</v>
      </c>
      <c r="AM135" s="154">
        <v>121</v>
      </c>
      <c r="AN135" s="154">
        <v>10156910</v>
      </c>
      <c r="AO135" s="155">
        <f t="shared" si="130"/>
        <v>4.530138524897042E-2</v>
      </c>
      <c r="AP135" s="155">
        <f t="shared" si="77"/>
        <v>0.58454106280193241</v>
      </c>
      <c r="AQ135" s="149">
        <f t="shared" si="78"/>
        <v>83941.404958677682</v>
      </c>
      <c r="AR135" s="394"/>
      <c r="AS135" s="252" t="s">
        <v>173</v>
      </c>
      <c r="AT135" s="145">
        <v>74</v>
      </c>
      <c r="AU135" s="154">
        <v>42</v>
      </c>
      <c r="AV135" s="154">
        <v>3686700</v>
      </c>
      <c r="AW135" s="155">
        <f t="shared" si="131"/>
        <v>3.2761310452418098E-2</v>
      </c>
      <c r="AX135" s="155">
        <f t="shared" si="79"/>
        <v>0.56756756756756754</v>
      </c>
      <c r="AY135" s="154">
        <f t="shared" si="80"/>
        <v>87778.571428571435</v>
      </c>
      <c r="AZ135" s="394"/>
      <c r="BA135" s="252" t="s">
        <v>173</v>
      </c>
      <c r="BB135" s="145">
        <v>27</v>
      </c>
      <c r="BC135" s="154">
        <v>13</v>
      </c>
      <c r="BD135" s="154">
        <v>1362860</v>
      </c>
      <c r="BE135" s="155">
        <f t="shared" si="132"/>
        <v>2.4904214559386972E-2</v>
      </c>
      <c r="BF135" s="155">
        <f t="shared" si="81"/>
        <v>0.48148148148148145</v>
      </c>
      <c r="BG135" s="181">
        <f t="shared" si="82"/>
        <v>104835.38461538461</v>
      </c>
      <c r="BH135" s="394"/>
      <c r="BI135" s="252" t="s">
        <v>173</v>
      </c>
      <c r="BJ135" s="145">
        <f t="shared" si="83"/>
        <v>758</v>
      </c>
      <c r="BK135" s="154">
        <f t="shared" ref="BK135:BK198" si="134">SUM(G135,O135,W135,AE135,AM135,AU135,BC135)</f>
        <v>453</v>
      </c>
      <c r="BL135" s="154">
        <f t="shared" ref="BL135:BL198" si="135">SUM(H135,P135,X135,AF135,AN135,AV135,BD135)</f>
        <v>41837780</v>
      </c>
      <c r="BM135" s="155">
        <f t="shared" si="133"/>
        <v>3.8302189904455906E-2</v>
      </c>
      <c r="BN135" s="155">
        <f t="shared" si="84"/>
        <v>0.59762532981530347</v>
      </c>
      <c r="BO135" s="154">
        <f t="shared" si="85"/>
        <v>92357.130242825602</v>
      </c>
      <c r="BP135" s="218"/>
    </row>
    <row r="136" spans="2:68" s="87" customFormat="1">
      <c r="B136" s="390"/>
      <c r="C136" s="390"/>
      <c r="D136" s="394"/>
      <c r="E136" s="252" t="s">
        <v>174</v>
      </c>
      <c r="F136" s="145">
        <v>18</v>
      </c>
      <c r="G136" s="154">
        <v>7</v>
      </c>
      <c r="H136" s="154">
        <v>427220</v>
      </c>
      <c r="I136" s="155">
        <f t="shared" si="126"/>
        <v>0.16666666666666666</v>
      </c>
      <c r="J136" s="155">
        <f t="shared" ref="J136:J199" si="136">IFERROR(G136/F136,"-")</f>
        <v>0.3888888888888889</v>
      </c>
      <c r="K136" s="181">
        <f t="shared" ref="K136:K199" si="137">IFERROR(H136/G136,"-")</f>
        <v>61031.428571428572</v>
      </c>
      <c r="L136" s="394"/>
      <c r="M136" s="252" t="s">
        <v>174</v>
      </c>
      <c r="N136" s="145">
        <v>38</v>
      </c>
      <c r="O136" s="154">
        <v>23</v>
      </c>
      <c r="P136" s="154">
        <v>1894870</v>
      </c>
      <c r="Q136" s="155">
        <f t="shared" si="127"/>
        <v>0.23469387755102042</v>
      </c>
      <c r="R136" s="155">
        <f t="shared" ref="R136:R199" si="138">IFERROR(O136/N136,"-")</f>
        <v>0.60526315789473684</v>
      </c>
      <c r="S136" s="149">
        <f t="shared" ref="S136:S199" si="139">IFERROR(P136/O136,"-")</f>
        <v>82385.65217391304</v>
      </c>
      <c r="T136" s="394"/>
      <c r="U136" s="252" t="s">
        <v>174</v>
      </c>
      <c r="V136" s="145">
        <v>1630</v>
      </c>
      <c r="W136" s="154">
        <v>993</v>
      </c>
      <c r="X136" s="154">
        <v>80194540</v>
      </c>
      <c r="Y136" s="155">
        <f t="shared" si="128"/>
        <v>0.26124704025256512</v>
      </c>
      <c r="Z136" s="155">
        <f t="shared" ref="Z136:Z199" si="140">IFERROR(W136/V136,"-")</f>
        <v>0.6092024539877301</v>
      </c>
      <c r="AA136" s="154">
        <f t="shared" ref="AA136:AA199" si="141">IFERROR(X136/W136,"-")</f>
        <v>80759.859013091642</v>
      </c>
      <c r="AB136" s="394"/>
      <c r="AC136" s="252" t="s">
        <v>174</v>
      </c>
      <c r="AD136" s="145">
        <v>1545</v>
      </c>
      <c r="AE136" s="154">
        <v>943</v>
      </c>
      <c r="AF136" s="154">
        <v>80461760</v>
      </c>
      <c r="AG136" s="155">
        <f t="shared" si="129"/>
        <v>0.27645851656405745</v>
      </c>
      <c r="AH136" s="155">
        <f t="shared" ref="AH136:AH199" si="142">IFERROR(AE136/AD136,"-")</f>
        <v>0.61035598705501615</v>
      </c>
      <c r="AI136" s="149">
        <f t="shared" ref="AI136:AI199" si="143">IFERROR(AF136/AE136,"-")</f>
        <v>85325.30222693531</v>
      </c>
      <c r="AJ136" s="394"/>
      <c r="AK136" s="252" t="s">
        <v>174</v>
      </c>
      <c r="AL136" s="145">
        <v>1121</v>
      </c>
      <c r="AM136" s="154">
        <v>617</v>
      </c>
      <c r="AN136" s="154">
        <v>50720820</v>
      </c>
      <c r="AO136" s="155">
        <f t="shared" si="130"/>
        <v>0.23099962560838638</v>
      </c>
      <c r="AP136" s="155">
        <f t="shared" ref="AP136:AP199" si="144">IFERROR(AM136/AL136,"-")</f>
        <v>0.55040142729705621</v>
      </c>
      <c r="AQ136" s="149">
        <f t="shared" ref="AQ136:AQ199" si="145">IFERROR(AN136/AM136,"-")</f>
        <v>82205.542949756884</v>
      </c>
      <c r="AR136" s="394"/>
      <c r="AS136" s="252" t="s">
        <v>174</v>
      </c>
      <c r="AT136" s="145">
        <v>457</v>
      </c>
      <c r="AU136" s="154">
        <v>232</v>
      </c>
      <c r="AV136" s="154">
        <v>18963830</v>
      </c>
      <c r="AW136" s="155">
        <f t="shared" si="131"/>
        <v>0.18096723868954759</v>
      </c>
      <c r="AX136" s="155">
        <f t="shared" ref="AX136:AX199" si="146">IFERROR(AU136/AT136,"-")</f>
        <v>0.50765864332603938</v>
      </c>
      <c r="AY136" s="154">
        <f t="shared" ref="AY136:AY199" si="147">IFERROR(AV136/AU136,"-")</f>
        <v>81740.646551724145</v>
      </c>
      <c r="AZ136" s="394"/>
      <c r="BA136" s="252" t="s">
        <v>174</v>
      </c>
      <c r="BB136" s="145">
        <v>115</v>
      </c>
      <c r="BC136" s="154">
        <v>47</v>
      </c>
      <c r="BD136" s="154">
        <v>3445890</v>
      </c>
      <c r="BE136" s="155">
        <f t="shared" si="132"/>
        <v>9.0038314176245207E-2</v>
      </c>
      <c r="BF136" s="155">
        <f t="shared" ref="BF136:BF199" si="148">IFERROR(BC136/BB136,"-")</f>
        <v>0.40869565217391307</v>
      </c>
      <c r="BG136" s="181">
        <f t="shared" ref="BG136:BG199" si="149">IFERROR(BD136/BC136,"-")</f>
        <v>73316.808510638293</v>
      </c>
      <c r="BH136" s="394"/>
      <c r="BI136" s="252" t="s">
        <v>174</v>
      </c>
      <c r="BJ136" s="145">
        <f t="shared" ref="BJ136:BJ199" si="150">SUM(F136,N136,V136,AD136,AL136,AT136,BB136)</f>
        <v>4924</v>
      </c>
      <c r="BK136" s="154">
        <f t="shared" si="134"/>
        <v>2862</v>
      </c>
      <c r="BL136" s="154">
        <f t="shared" si="135"/>
        <v>236108930</v>
      </c>
      <c r="BM136" s="155">
        <f t="shared" si="133"/>
        <v>0.2419886699923903</v>
      </c>
      <c r="BN136" s="155">
        <f t="shared" ref="BN136:BN199" si="151">IFERROR(BK136/BJ136,"-")</f>
        <v>0.58123476848090982</v>
      </c>
      <c r="BO136" s="154">
        <f t="shared" ref="BO136:BO199" si="152">IFERROR(BL136/BK136,"-")</f>
        <v>82497.879105520609</v>
      </c>
      <c r="BP136" s="218"/>
    </row>
    <row r="137" spans="2:68" s="87" customFormat="1">
      <c r="B137" s="390"/>
      <c r="C137" s="390"/>
      <c r="D137" s="394"/>
      <c r="E137" s="252" t="s">
        <v>175</v>
      </c>
      <c r="F137" s="145">
        <v>0</v>
      </c>
      <c r="G137" s="154">
        <v>0</v>
      </c>
      <c r="H137" s="154">
        <v>0</v>
      </c>
      <c r="I137" s="155">
        <f t="shared" si="126"/>
        <v>0</v>
      </c>
      <c r="J137" s="155" t="str">
        <f t="shared" si="136"/>
        <v>-</v>
      </c>
      <c r="K137" s="181" t="str">
        <f t="shared" si="137"/>
        <v>-</v>
      </c>
      <c r="L137" s="394"/>
      <c r="M137" s="252" t="s">
        <v>175</v>
      </c>
      <c r="N137" s="145">
        <v>13</v>
      </c>
      <c r="O137" s="154">
        <v>7</v>
      </c>
      <c r="P137" s="154">
        <v>634330</v>
      </c>
      <c r="Q137" s="155">
        <f t="shared" si="127"/>
        <v>7.1428571428571425E-2</v>
      </c>
      <c r="R137" s="155">
        <f t="shared" si="138"/>
        <v>0.53846153846153844</v>
      </c>
      <c r="S137" s="149">
        <f t="shared" si="139"/>
        <v>90618.571428571435</v>
      </c>
      <c r="T137" s="394"/>
      <c r="U137" s="252" t="s">
        <v>175</v>
      </c>
      <c r="V137" s="145">
        <v>289</v>
      </c>
      <c r="W137" s="154">
        <v>171</v>
      </c>
      <c r="X137" s="154">
        <v>13657590</v>
      </c>
      <c r="Y137" s="155">
        <f t="shared" si="128"/>
        <v>4.4988161010260458E-2</v>
      </c>
      <c r="Z137" s="155">
        <f t="shared" si="140"/>
        <v>0.59169550173010377</v>
      </c>
      <c r="AA137" s="154">
        <f t="shared" si="141"/>
        <v>79868.947368421053</v>
      </c>
      <c r="AB137" s="394"/>
      <c r="AC137" s="252" t="s">
        <v>175</v>
      </c>
      <c r="AD137" s="145">
        <v>339</v>
      </c>
      <c r="AE137" s="154">
        <v>189</v>
      </c>
      <c r="AF137" s="154">
        <v>15379330</v>
      </c>
      <c r="AG137" s="155">
        <f t="shared" si="129"/>
        <v>5.5408970976253295E-2</v>
      </c>
      <c r="AH137" s="155">
        <f t="shared" si="142"/>
        <v>0.55752212389380529</v>
      </c>
      <c r="AI137" s="149">
        <f t="shared" si="143"/>
        <v>81372.1164021164</v>
      </c>
      <c r="AJ137" s="394"/>
      <c r="AK137" s="252" t="s">
        <v>175</v>
      </c>
      <c r="AL137" s="145">
        <v>365</v>
      </c>
      <c r="AM137" s="154">
        <v>210</v>
      </c>
      <c r="AN137" s="154">
        <v>18980230</v>
      </c>
      <c r="AO137" s="155">
        <f t="shared" si="130"/>
        <v>7.8622238861849492E-2</v>
      </c>
      <c r="AP137" s="155">
        <f t="shared" si="144"/>
        <v>0.57534246575342463</v>
      </c>
      <c r="AQ137" s="149">
        <f t="shared" si="145"/>
        <v>90382.047619047618</v>
      </c>
      <c r="AR137" s="394"/>
      <c r="AS137" s="252" t="s">
        <v>175</v>
      </c>
      <c r="AT137" s="145">
        <v>217</v>
      </c>
      <c r="AU137" s="154">
        <v>111</v>
      </c>
      <c r="AV137" s="154">
        <v>8615540</v>
      </c>
      <c r="AW137" s="155">
        <f t="shared" si="131"/>
        <v>8.6583463338533548E-2</v>
      </c>
      <c r="AX137" s="155">
        <f t="shared" si="146"/>
        <v>0.51152073732718895</v>
      </c>
      <c r="AY137" s="154">
        <f t="shared" si="147"/>
        <v>77617.477477477471</v>
      </c>
      <c r="AZ137" s="394"/>
      <c r="BA137" s="252" t="s">
        <v>175</v>
      </c>
      <c r="BB137" s="145">
        <v>58</v>
      </c>
      <c r="BC137" s="154">
        <v>30</v>
      </c>
      <c r="BD137" s="154">
        <v>2147730</v>
      </c>
      <c r="BE137" s="155">
        <f t="shared" si="132"/>
        <v>5.7471264367816091E-2</v>
      </c>
      <c r="BF137" s="155">
        <f t="shared" si="148"/>
        <v>0.51724137931034486</v>
      </c>
      <c r="BG137" s="181">
        <f t="shared" si="149"/>
        <v>71591</v>
      </c>
      <c r="BH137" s="394"/>
      <c r="BI137" s="252" t="s">
        <v>175</v>
      </c>
      <c r="BJ137" s="145">
        <f t="shared" si="150"/>
        <v>1281</v>
      </c>
      <c r="BK137" s="154">
        <f t="shared" si="134"/>
        <v>718</v>
      </c>
      <c r="BL137" s="154">
        <f t="shared" si="135"/>
        <v>59414750</v>
      </c>
      <c r="BM137" s="155">
        <f t="shared" si="133"/>
        <v>6.0708548237084638E-2</v>
      </c>
      <c r="BN137" s="155">
        <f t="shared" si="151"/>
        <v>0.5604996096799375</v>
      </c>
      <c r="BO137" s="154">
        <f t="shared" si="152"/>
        <v>82750.348189415046</v>
      </c>
      <c r="BP137" s="218"/>
    </row>
    <row r="138" spans="2:68" s="87" customFormat="1">
      <c r="B138" s="390"/>
      <c r="C138" s="390"/>
      <c r="D138" s="394"/>
      <c r="E138" s="249" t="s">
        <v>166</v>
      </c>
      <c r="F138" s="147">
        <v>7</v>
      </c>
      <c r="G138" s="158">
        <v>3</v>
      </c>
      <c r="H138" s="158">
        <v>200830</v>
      </c>
      <c r="I138" s="159">
        <f t="shared" si="126"/>
        <v>7.1428571428571425E-2</v>
      </c>
      <c r="J138" s="159">
        <f t="shared" si="136"/>
        <v>0.42857142857142855</v>
      </c>
      <c r="K138" s="212">
        <f t="shared" si="137"/>
        <v>66943.333333333328</v>
      </c>
      <c r="L138" s="394"/>
      <c r="M138" s="249" t="s">
        <v>166</v>
      </c>
      <c r="N138" s="147">
        <v>4</v>
      </c>
      <c r="O138" s="158">
        <v>4</v>
      </c>
      <c r="P138" s="158">
        <v>693270</v>
      </c>
      <c r="Q138" s="159">
        <f t="shared" si="127"/>
        <v>4.0816326530612242E-2</v>
      </c>
      <c r="R138" s="159">
        <f t="shared" si="138"/>
        <v>1</v>
      </c>
      <c r="S138" s="151">
        <f t="shared" si="139"/>
        <v>173317.5</v>
      </c>
      <c r="T138" s="394"/>
      <c r="U138" s="249" t="s">
        <v>166</v>
      </c>
      <c r="V138" s="147">
        <v>309</v>
      </c>
      <c r="W138" s="158">
        <v>149</v>
      </c>
      <c r="X138" s="158">
        <v>11931180</v>
      </c>
      <c r="Y138" s="159">
        <f t="shared" si="128"/>
        <v>3.9200210470928705E-2</v>
      </c>
      <c r="Z138" s="159">
        <f t="shared" si="140"/>
        <v>0.48220064724919093</v>
      </c>
      <c r="AA138" s="158">
        <f t="shared" si="141"/>
        <v>80075.033557046976</v>
      </c>
      <c r="AB138" s="394"/>
      <c r="AC138" s="249" t="s">
        <v>166</v>
      </c>
      <c r="AD138" s="147">
        <v>186</v>
      </c>
      <c r="AE138" s="158">
        <v>93</v>
      </c>
      <c r="AF138" s="158">
        <v>8001220</v>
      </c>
      <c r="AG138" s="159">
        <f t="shared" si="129"/>
        <v>2.7264731750219876E-2</v>
      </c>
      <c r="AH138" s="159">
        <f t="shared" si="142"/>
        <v>0.5</v>
      </c>
      <c r="AI138" s="151">
        <f t="shared" si="143"/>
        <v>86034.62365591398</v>
      </c>
      <c r="AJ138" s="394"/>
      <c r="AK138" s="249" t="s">
        <v>166</v>
      </c>
      <c r="AL138" s="147">
        <v>102</v>
      </c>
      <c r="AM138" s="158">
        <v>49</v>
      </c>
      <c r="AN138" s="158">
        <v>4384450</v>
      </c>
      <c r="AO138" s="159">
        <f t="shared" si="130"/>
        <v>1.8345189067764882E-2</v>
      </c>
      <c r="AP138" s="159">
        <f t="shared" si="144"/>
        <v>0.48039215686274511</v>
      </c>
      <c r="AQ138" s="151">
        <f t="shared" si="145"/>
        <v>89478.571428571435</v>
      </c>
      <c r="AR138" s="394"/>
      <c r="AS138" s="249" t="s">
        <v>166</v>
      </c>
      <c r="AT138" s="147">
        <v>64</v>
      </c>
      <c r="AU138" s="158">
        <v>33</v>
      </c>
      <c r="AV138" s="158">
        <v>4929490</v>
      </c>
      <c r="AW138" s="159">
        <f t="shared" si="131"/>
        <v>2.5741029641185648E-2</v>
      </c>
      <c r="AX138" s="159">
        <f t="shared" si="146"/>
        <v>0.515625</v>
      </c>
      <c r="AY138" s="158">
        <f t="shared" si="147"/>
        <v>149378.48484848486</v>
      </c>
      <c r="AZ138" s="394"/>
      <c r="BA138" s="249" t="s">
        <v>166</v>
      </c>
      <c r="BB138" s="147">
        <v>29</v>
      </c>
      <c r="BC138" s="158">
        <v>16</v>
      </c>
      <c r="BD138" s="158">
        <v>2138750</v>
      </c>
      <c r="BE138" s="159">
        <f t="shared" si="132"/>
        <v>3.0651340996168581E-2</v>
      </c>
      <c r="BF138" s="159">
        <f t="shared" si="148"/>
        <v>0.55172413793103448</v>
      </c>
      <c r="BG138" s="212">
        <f t="shared" si="149"/>
        <v>133671.875</v>
      </c>
      <c r="BH138" s="394"/>
      <c r="BI138" s="249" t="s">
        <v>166</v>
      </c>
      <c r="BJ138" s="147">
        <f t="shared" si="150"/>
        <v>701</v>
      </c>
      <c r="BK138" s="158">
        <f t="shared" si="134"/>
        <v>347</v>
      </c>
      <c r="BL138" s="158">
        <f t="shared" si="135"/>
        <v>32279190</v>
      </c>
      <c r="BM138" s="159">
        <f t="shared" si="133"/>
        <v>2.9339646571404414E-2</v>
      </c>
      <c r="BN138" s="159">
        <f t="shared" si="151"/>
        <v>0.4950071326676177</v>
      </c>
      <c r="BO138" s="158">
        <f t="shared" si="152"/>
        <v>93023.602305475506</v>
      </c>
      <c r="BP138" s="218"/>
    </row>
    <row r="139" spans="2:68" s="87" customFormat="1">
      <c r="B139" s="390">
        <v>13</v>
      </c>
      <c r="C139" s="390" t="s">
        <v>85</v>
      </c>
      <c r="D139" s="394">
        <f>BS20</f>
        <v>97</v>
      </c>
      <c r="E139" s="250" t="s">
        <v>143</v>
      </c>
      <c r="F139" s="144">
        <v>44</v>
      </c>
      <c r="G139" s="152">
        <v>20</v>
      </c>
      <c r="H139" s="152">
        <v>1501960</v>
      </c>
      <c r="I139" s="153">
        <f>IFERROR(G139/$D$139,"-")</f>
        <v>0.20618556701030927</v>
      </c>
      <c r="J139" s="153">
        <f t="shared" si="136"/>
        <v>0.45454545454545453</v>
      </c>
      <c r="K139" s="180">
        <f t="shared" si="137"/>
        <v>75098</v>
      </c>
      <c r="L139" s="394">
        <f>BT20</f>
        <v>202</v>
      </c>
      <c r="M139" s="250" t="s">
        <v>143</v>
      </c>
      <c r="N139" s="144">
        <v>89</v>
      </c>
      <c r="O139" s="152">
        <v>45</v>
      </c>
      <c r="P139" s="152">
        <v>4702030</v>
      </c>
      <c r="Q139" s="153">
        <f>IFERROR(O139/$L$139,"-")</f>
        <v>0.22277227722772278</v>
      </c>
      <c r="R139" s="153">
        <f t="shared" si="138"/>
        <v>0.5056179775280899</v>
      </c>
      <c r="S139" s="148">
        <f t="shared" si="139"/>
        <v>104489.55555555556</v>
      </c>
      <c r="T139" s="394">
        <f>BU20</f>
        <v>6748</v>
      </c>
      <c r="U139" s="250" t="s">
        <v>143</v>
      </c>
      <c r="V139" s="144">
        <v>3035</v>
      </c>
      <c r="W139" s="152">
        <v>1727</v>
      </c>
      <c r="X139" s="152">
        <v>137663890</v>
      </c>
      <c r="Y139" s="153">
        <f>IFERROR(W139/$T$139,"-")</f>
        <v>0.25592768227622997</v>
      </c>
      <c r="Z139" s="153">
        <f t="shared" si="140"/>
        <v>0.56902800658978581</v>
      </c>
      <c r="AA139" s="152">
        <f t="shared" si="141"/>
        <v>79712.733063115229</v>
      </c>
      <c r="AB139" s="394">
        <f>BV20</f>
        <v>6016</v>
      </c>
      <c r="AC139" s="250" t="s">
        <v>143</v>
      </c>
      <c r="AD139" s="144">
        <v>2793</v>
      </c>
      <c r="AE139" s="152">
        <v>1649</v>
      </c>
      <c r="AF139" s="152">
        <v>141655600</v>
      </c>
      <c r="AG139" s="153">
        <f>IFERROR(AE139/$AB$139,"-")</f>
        <v>0.27410239361702127</v>
      </c>
      <c r="AH139" s="153">
        <f t="shared" si="142"/>
        <v>0.5904045828857859</v>
      </c>
      <c r="AI139" s="148">
        <f t="shared" si="143"/>
        <v>85903.941782898721</v>
      </c>
      <c r="AJ139" s="394">
        <f>BW20</f>
        <v>4341</v>
      </c>
      <c r="AK139" s="250" t="s">
        <v>143</v>
      </c>
      <c r="AL139" s="144">
        <v>1916</v>
      </c>
      <c r="AM139" s="152">
        <v>1046</v>
      </c>
      <c r="AN139" s="152">
        <v>91510850</v>
      </c>
      <c r="AO139" s="153">
        <f>IFERROR(AM139/$AJ$139,"-")</f>
        <v>0.24095830453812486</v>
      </c>
      <c r="AP139" s="153">
        <f t="shared" si="144"/>
        <v>0.54592901878914402</v>
      </c>
      <c r="AQ139" s="148">
        <f t="shared" si="145"/>
        <v>87486.472275334614</v>
      </c>
      <c r="AR139" s="394">
        <f>BX20</f>
        <v>2089</v>
      </c>
      <c r="AS139" s="250" t="s">
        <v>143</v>
      </c>
      <c r="AT139" s="144">
        <v>769</v>
      </c>
      <c r="AU139" s="152">
        <v>393</v>
      </c>
      <c r="AV139" s="152">
        <v>40931930</v>
      </c>
      <c r="AW139" s="153">
        <f>IFERROR(AU139/$AR$139,"-")</f>
        <v>0.18812829104834849</v>
      </c>
      <c r="AX139" s="153">
        <f t="shared" si="146"/>
        <v>0.51105331599479842</v>
      </c>
      <c r="AY139" s="152">
        <f t="shared" si="147"/>
        <v>104152.49363867684</v>
      </c>
      <c r="AZ139" s="394">
        <f>BY20</f>
        <v>914</v>
      </c>
      <c r="BA139" s="250" t="s">
        <v>143</v>
      </c>
      <c r="BB139" s="144">
        <v>245</v>
      </c>
      <c r="BC139" s="152">
        <v>110</v>
      </c>
      <c r="BD139" s="152">
        <v>12994560</v>
      </c>
      <c r="BE139" s="153">
        <f>IFERROR(BC139/$AZ$139,"-")</f>
        <v>0.12035010940919037</v>
      </c>
      <c r="BF139" s="153">
        <f t="shared" si="148"/>
        <v>0.44897959183673469</v>
      </c>
      <c r="BG139" s="180">
        <f t="shared" si="149"/>
        <v>118132.36363636363</v>
      </c>
      <c r="BH139" s="394">
        <f>BZ20</f>
        <v>20407</v>
      </c>
      <c r="BI139" s="250" t="s">
        <v>143</v>
      </c>
      <c r="BJ139" s="144">
        <f t="shared" si="150"/>
        <v>8891</v>
      </c>
      <c r="BK139" s="152">
        <f t="shared" si="134"/>
        <v>4990</v>
      </c>
      <c r="BL139" s="152">
        <f t="shared" si="135"/>
        <v>430960820</v>
      </c>
      <c r="BM139" s="153">
        <f>IFERROR(BK139/$BH$139,"-")</f>
        <v>0.24452393786445828</v>
      </c>
      <c r="BN139" s="153">
        <f t="shared" si="151"/>
        <v>0.5612417050950399</v>
      </c>
      <c r="BO139" s="152">
        <f t="shared" si="152"/>
        <v>86364.893787575144</v>
      </c>
      <c r="BP139" s="218"/>
    </row>
    <row r="140" spans="2:68" s="87" customFormat="1">
      <c r="B140" s="390"/>
      <c r="C140" s="390"/>
      <c r="D140" s="394"/>
      <c r="E140" s="251" t="s">
        <v>192</v>
      </c>
      <c r="F140" s="145">
        <v>34</v>
      </c>
      <c r="G140" s="154">
        <v>17</v>
      </c>
      <c r="H140" s="154">
        <v>1161740</v>
      </c>
      <c r="I140" s="155">
        <f t="shared" ref="I140:I149" si="153">IFERROR(G140/$D$139,"-")</f>
        <v>0.17525773195876287</v>
      </c>
      <c r="J140" s="155">
        <f t="shared" si="136"/>
        <v>0.5</v>
      </c>
      <c r="K140" s="181">
        <f t="shared" si="137"/>
        <v>68337.647058823524</v>
      </c>
      <c r="L140" s="394"/>
      <c r="M140" s="251" t="s">
        <v>192</v>
      </c>
      <c r="N140" s="145">
        <v>68</v>
      </c>
      <c r="O140" s="154">
        <v>36</v>
      </c>
      <c r="P140" s="154">
        <v>3974650</v>
      </c>
      <c r="Q140" s="155">
        <f t="shared" ref="Q140:Q149" si="154">IFERROR(O140/$L$139,"-")</f>
        <v>0.17821782178217821</v>
      </c>
      <c r="R140" s="155">
        <f t="shared" si="138"/>
        <v>0.52941176470588236</v>
      </c>
      <c r="S140" s="149">
        <f t="shared" si="139"/>
        <v>110406.94444444444</v>
      </c>
      <c r="T140" s="394"/>
      <c r="U140" s="251" t="s">
        <v>192</v>
      </c>
      <c r="V140" s="145">
        <v>3048</v>
      </c>
      <c r="W140" s="154">
        <v>1745</v>
      </c>
      <c r="X140" s="154">
        <v>135989740</v>
      </c>
      <c r="Y140" s="155">
        <f t="shared" ref="Y140:Y149" si="155">IFERROR(W140/$T$139,"-")</f>
        <v>0.25859513930053352</v>
      </c>
      <c r="Z140" s="155">
        <f t="shared" si="140"/>
        <v>0.57250656167978997</v>
      </c>
      <c r="AA140" s="154">
        <f t="shared" si="141"/>
        <v>77931.08309455587</v>
      </c>
      <c r="AB140" s="394"/>
      <c r="AC140" s="251" t="s">
        <v>192</v>
      </c>
      <c r="AD140" s="145">
        <v>2744</v>
      </c>
      <c r="AE140" s="154">
        <v>1632</v>
      </c>
      <c r="AF140" s="154">
        <v>139897050</v>
      </c>
      <c r="AG140" s="155">
        <f t="shared" ref="AG140:AG149" si="156">IFERROR(AE140/$AB$139,"-")</f>
        <v>0.27127659574468083</v>
      </c>
      <c r="AH140" s="155">
        <f t="shared" si="142"/>
        <v>0.59475218658892126</v>
      </c>
      <c r="AI140" s="149">
        <f t="shared" si="143"/>
        <v>85721.231617647063</v>
      </c>
      <c r="AJ140" s="394"/>
      <c r="AK140" s="251" t="s">
        <v>192</v>
      </c>
      <c r="AL140" s="145">
        <v>1694</v>
      </c>
      <c r="AM140" s="154">
        <v>922</v>
      </c>
      <c r="AN140" s="154">
        <v>74376220</v>
      </c>
      <c r="AO140" s="155">
        <f t="shared" ref="AO140:AO149" si="157">IFERROR(AM140/$AJ$139,"-")</f>
        <v>0.21239345772863397</v>
      </c>
      <c r="AP140" s="155">
        <f t="shared" si="144"/>
        <v>0.54427390791027153</v>
      </c>
      <c r="AQ140" s="149">
        <f t="shared" si="145"/>
        <v>80668.351409978306</v>
      </c>
      <c r="AR140" s="394"/>
      <c r="AS140" s="251" t="s">
        <v>192</v>
      </c>
      <c r="AT140" s="145">
        <v>620</v>
      </c>
      <c r="AU140" s="154">
        <v>292</v>
      </c>
      <c r="AV140" s="154">
        <v>31668930</v>
      </c>
      <c r="AW140" s="155">
        <f t="shared" ref="AW140:AW149" si="158">IFERROR(AU140/$AR$139,"-")</f>
        <v>0.13977979894686454</v>
      </c>
      <c r="AX140" s="155">
        <f t="shared" si="146"/>
        <v>0.47096774193548385</v>
      </c>
      <c r="AY140" s="154">
        <f t="shared" si="147"/>
        <v>108455.2397260274</v>
      </c>
      <c r="AZ140" s="394"/>
      <c r="BA140" s="251" t="s">
        <v>192</v>
      </c>
      <c r="BB140" s="145">
        <v>166</v>
      </c>
      <c r="BC140" s="154">
        <v>82</v>
      </c>
      <c r="BD140" s="154">
        <v>10117240</v>
      </c>
      <c r="BE140" s="155">
        <f t="shared" ref="BE140:BE149" si="159">IFERROR(BC140/$AZ$139,"-")</f>
        <v>8.9715536105032828E-2</v>
      </c>
      <c r="BF140" s="155">
        <f t="shared" si="148"/>
        <v>0.49397590361445781</v>
      </c>
      <c r="BG140" s="181">
        <f t="shared" si="149"/>
        <v>123380.9756097561</v>
      </c>
      <c r="BH140" s="394"/>
      <c r="BI140" s="251" t="s">
        <v>192</v>
      </c>
      <c r="BJ140" s="145">
        <f t="shared" si="150"/>
        <v>8374</v>
      </c>
      <c r="BK140" s="154">
        <f t="shared" si="134"/>
        <v>4726</v>
      </c>
      <c r="BL140" s="154">
        <f t="shared" si="135"/>
        <v>397185570</v>
      </c>
      <c r="BM140" s="155">
        <f t="shared" ref="BM140:BM149" si="160">IFERROR(BK140/$BH$139,"-")</f>
        <v>0.2315872004704268</v>
      </c>
      <c r="BN140" s="155">
        <f t="shared" si="151"/>
        <v>0.56436589443515639</v>
      </c>
      <c r="BO140" s="154">
        <f t="shared" si="152"/>
        <v>84042.651290732116</v>
      </c>
      <c r="BP140" s="218"/>
    </row>
    <row r="141" spans="2:68" s="87" customFormat="1">
      <c r="B141" s="390"/>
      <c r="C141" s="390"/>
      <c r="D141" s="394"/>
      <c r="E141" s="252" t="s">
        <v>142</v>
      </c>
      <c r="F141" s="145">
        <v>60</v>
      </c>
      <c r="G141" s="154">
        <v>30</v>
      </c>
      <c r="H141" s="154">
        <v>2773500</v>
      </c>
      <c r="I141" s="155">
        <f t="shared" si="153"/>
        <v>0.30927835051546393</v>
      </c>
      <c r="J141" s="155">
        <f t="shared" si="136"/>
        <v>0.5</v>
      </c>
      <c r="K141" s="181">
        <f t="shared" si="137"/>
        <v>92450</v>
      </c>
      <c r="L141" s="394"/>
      <c r="M141" s="252" t="s">
        <v>142</v>
      </c>
      <c r="N141" s="145">
        <v>126</v>
      </c>
      <c r="O141" s="154">
        <v>64</v>
      </c>
      <c r="P141" s="154">
        <v>6150320</v>
      </c>
      <c r="Q141" s="155">
        <f t="shared" si="154"/>
        <v>0.31683168316831684</v>
      </c>
      <c r="R141" s="155">
        <f t="shared" si="138"/>
        <v>0.50793650793650791</v>
      </c>
      <c r="S141" s="149">
        <f t="shared" si="139"/>
        <v>96098.75</v>
      </c>
      <c r="T141" s="394"/>
      <c r="U141" s="252" t="s">
        <v>142</v>
      </c>
      <c r="V141" s="145">
        <v>4269</v>
      </c>
      <c r="W141" s="154">
        <v>2387</v>
      </c>
      <c r="X141" s="154">
        <v>190902450</v>
      </c>
      <c r="Y141" s="155">
        <f t="shared" si="155"/>
        <v>0.35373443983402492</v>
      </c>
      <c r="Z141" s="155">
        <f t="shared" si="140"/>
        <v>0.55914734129772781</v>
      </c>
      <c r="AA141" s="154">
        <f t="shared" si="141"/>
        <v>79975.890238793465</v>
      </c>
      <c r="AB141" s="394"/>
      <c r="AC141" s="252" t="s">
        <v>142</v>
      </c>
      <c r="AD141" s="145">
        <v>4036</v>
      </c>
      <c r="AE141" s="154">
        <v>2324</v>
      </c>
      <c r="AF141" s="154">
        <v>200652080</v>
      </c>
      <c r="AG141" s="155">
        <f t="shared" si="156"/>
        <v>0.38630319148936171</v>
      </c>
      <c r="AH141" s="155">
        <f t="shared" si="142"/>
        <v>0.57581764122893953</v>
      </c>
      <c r="AI141" s="149">
        <f t="shared" si="143"/>
        <v>86339.104991394153</v>
      </c>
      <c r="AJ141" s="394"/>
      <c r="AK141" s="252" t="s">
        <v>142</v>
      </c>
      <c r="AL141" s="145">
        <v>3018</v>
      </c>
      <c r="AM141" s="154">
        <v>1646</v>
      </c>
      <c r="AN141" s="154">
        <v>151925500</v>
      </c>
      <c r="AO141" s="155">
        <f t="shared" si="157"/>
        <v>0.37917530522920984</v>
      </c>
      <c r="AP141" s="155">
        <f t="shared" si="144"/>
        <v>0.54539430086149765</v>
      </c>
      <c r="AQ141" s="149">
        <f t="shared" si="145"/>
        <v>92299.817739975697</v>
      </c>
      <c r="AR141" s="394"/>
      <c r="AS141" s="252" t="s">
        <v>142</v>
      </c>
      <c r="AT141" s="145">
        <v>1341</v>
      </c>
      <c r="AU141" s="154">
        <v>668</v>
      </c>
      <c r="AV141" s="154">
        <v>73415750</v>
      </c>
      <c r="AW141" s="155">
        <f t="shared" si="158"/>
        <v>0.31977022498803254</v>
      </c>
      <c r="AX141" s="155">
        <f t="shared" si="146"/>
        <v>0.49813571961222969</v>
      </c>
      <c r="AY141" s="154">
        <f t="shared" si="147"/>
        <v>109903.81736526947</v>
      </c>
      <c r="AZ141" s="394"/>
      <c r="BA141" s="252" t="s">
        <v>142</v>
      </c>
      <c r="BB141" s="145">
        <v>502</v>
      </c>
      <c r="BC141" s="154">
        <v>258</v>
      </c>
      <c r="BD141" s="154">
        <v>31719060</v>
      </c>
      <c r="BE141" s="155">
        <f t="shared" si="159"/>
        <v>0.28227571115973743</v>
      </c>
      <c r="BF141" s="155">
        <f t="shared" si="148"/>
        <v>0.51394422310756971</v>
      </c>
      <c r="BG141" s="181">
        <f t="shared" si="149"/>
        <v>122942.09302325582</v>
      </c>
      <c r="BH141" s="394"/>
      <c r="BI141" s="252" t="s">
        <v>142</v>
      </c>
      <c r="BJ141" s="145">
        <f t="shared" si="150"/>
        <v>13352</v>
      </c>
      <c r="BK141" s="154">
        <f t="shared" si="134"/>
        <v>7377</v>
      </c>
      <c r="BL141" s="154">
        <f t="shared" si="135"/>
        <v>657538660</v>
      </c>
      <c r="BM141" s="155">
        <f t="shared" si="160"/>
        <v>0.36149360513549272</v>
      </c>
      <c r="BN141" s="155">
        <f t="shared" si="151"/>
        <v>0.5525014979029359</v>
      </c>
      <c r="BO141" s="154">
        <f t="shared" si="152"/>
        <v>89133.612579639419</v>
      </c>
      <c r="BP141" s="218"/>
    </row>
    <row r="142" spans="2:68" s="87" customFormat="1">
      <c r="B142" s="390"/>
      <c r="C142" s="390"/>
      <c r="D142" s="394"/>
      <c r="E142" s="252" t="s">
        <v>151</v>
      </c>
      <c r="F142" s="145">
        <v>21</v>
      </c>
      <c r="G142" s="154">
        <v>9</v>
      </c>
      <c r="H142" s="154">
        <v>976920</v>
      </c>
      <c r="I142" s="155">
        <f t="shared" si="153"/>
        <v>9.2783505154639179E-2</v>
      </c>
      <c r="J142" s="155">
        <f t="shared" si="136"/>
        <v>0.42857142857142855</v>
      </c>
      <c r="K142" s="181">
        <f t="shared" si="137"/>
        <v>108546.66666666667</v>
      </c>
      <c r="L142" s="394"/>
      <c r="M142" s="252" t="s">
        <v>151</v>
      </c>
      <c r="N142" s="145">
        <v>61</v>
      </c>
      <c r="O142" s="154">
        <v>30</v>
      </c>
      <c r="P142" s="154">
        <v>2876240</v>
      </c>
      <c r="Q142" s="155">
        <f t="shared" si="154"/>
        <v>0.14851485148514851</v>
      </c>
      <c r="R142" s="155">
        <f t="shared" si="138"/>
        <v>0.49180327868852458</v>
      </c>
      <c r="S142" s="149">
        <f t="shared" si="139"/>
        <v>95874.666666666672</v>
      </c>
      <c r="T142" s="394"/>
      <c r="U142" s="252" t="s">
        <v>151</v>
      </c>
      <c r="V142" s="145">
        <v>1474</v>
      </c>
      <c r="W142" s="154">
        <v>891</v>
      </c>
      <c r="X142" s="154">
        <v>75230100</v>
      </c>
      <c r="Y142" s="155">
        <f t="shared" si="155"/>
        <v>0.13203912270302312</v>
      </c>
      <c r="Z142" s="155">
        <f t="shared" si="140"/>
        <v>0.60447761194029848</v>
      </c>
      <c r="AA142" s="154">
        <f t="shared" si="141"/>
        <v>84433.333333333328</v>
      </c>
      <c r="AB142" s="394"/>
      <c r="AC142" s="252" t="s">
        <v>151</v>
      </c>
      <c r="AD142" s="145">
        <v>1516</v>
      </c>
      <c r="AE142" s="154">
        <v>936</v>
      </c>
      <c r="AF142" s="154">
        <v>83968830</v>
      </c>
      <c r="AG142" s="155">
        <f t="shared" si="156"/>
        <v>0.15558510638297873</v>
      </c>
      <c r="AH142" s="155">
        <f t="shared" si="142"/>
        <v>0.61741424802110823</v>
      </c>
      <c r="AI142" s="149">
        <f t="shared" si="143"/>
        <v>89710.288461538468</v>
      </c>
      <c r="AJ142" s="394"/>
      <c r="AK142" s="252" t="s">
        <v>151</v>
      </c>
      <c r="AL142" s="145">
        <v>1232</v>
      </c>
      <c r="AM142" s="154">
        <v>702</v>
      </c>
      <c r="AN142" s="154">
        <v>65928090</v>
      </c>
      <c r="AO142" s="155">
        <f t="shared" si="157"/>
        <v>0.16171389080856946</v>
      </c>
      <c r="AP142" s="155">
        <f t="shared" si="144"/>
        <v>0.56980519480519476</v>
      </c>
      <c r="AQ142" s="149">
        <f t="shared" si="145"/>
        <v>93914.658119658125</v>
      </c>
      <c r="AR142" s="394"/>
      <c r="AS142" s="252" t="s">
        <v>151</v>
      </c>
      <c r="AT142" s="145">
        <v>598</v>
      </c>
      <c r="AU142" s="154">
        <v>291</v>
      </c>
      <c r="AV142" s="154">
        <v>32899580</v>
      </c>
      <c r="AW142" s="155">
        <f t="shared" si="158"/>
        <v>0.13930110100526569</v>
      </c>
      <c r="AX142" s="155">
        <f t="shared" si="146"/>
        <v>0.48662207357859533</v>
      </c>
      <c r="AY142" s="154">
        <f t="shared" si="147"/>
        <v>113056.97594501718</v>
      </c>
      <c r="AZ142" s="394"/>
      <c r="BA142" s="252" t="s">
        <v>151</v>
      </c>
      <c r="BB142" s="145">
        <v>220</v>
      </c>
      <c r="BC142" s="154">
        <v>115</v>
      </c>
      <c r="BD142" s="154">
        <v>13698970</v>
      </c>
      <c r="BE142" s="155">
        <f t="shared" si="159"/>
        <v>0.12582056892778992</v>
      </c>
      <c r="BF142" s="155">
        <f t="shared" si="148"/>
        <v>0.52272727272727271</v>
      </c>
      <c r="BG142" s="181">
        <f t="shared" si="149"/>
        <v>119121.47826086957</v>
      </c>
      <c r="BH142" s="394"/>
      <c r="BI142" s="252" t="s">
        <v>151</v>
      </c>
      <c r="BJ142" s="145">
        <f t="shared" si="150"/>
        <v>5122</v>
      </c>
      <c r="BK142" s="154">
        <f t="shared" si="134"/>
        <v>2974</v>
      </c>
      <c r="BL142" s="154">
        <f t="shared" si="135"/>
        <v>275578730</v>
      </c>
      <c r="BM142" s="155">
        <f t="shared" si="160"/>
        <v>0.14573430685549077</v>
      </c>
      <c r="BN142" s="155">
        <f t="shared" si="151"/>
        <v>0.58063256540413899</v>
      </c>
      <c r="BO142" s="154">
        <f t="shared" si="152"/>
        <v>92662.652992602554</v>
      </c>
      <c r="BP142" s="218"/>
    </row>
    <row r="143" spans="2:68" s="87" customFormat="1">
      <c r="B143" s="390"/>
      <c r="C143" s="390"/>
      <c r="D143" s="394"/>
      <c r="E143" s="252" t="s">
        <v>170</v>
      </c>
      <c r="F143" s="145">
        <v>37</v>
      </c>
      <c r="G143" s="154">
        <v>14</v>
      </c>
      <c r="H143" s="154">
        <v>1174560</v>
      </c>
      <c r="I143" s="155">
        <f t="shared" si="153"/>
        <v>0.14432989690721648</v>
      </c>
      <c r="J143" s="155">
        <f t="shared" si="136"/>
        <v>0.3783783783783784</v>
      </c>
      <c r="K143" s="181">
        <f t="shared" si="137"/>
        <v>83897.142857142855</v>
      </c>
      <c r="L143" s="394"/>
      <c r="M143" s="252" t="s">
        <v>170</v>
      </c>
      <c r="N143" s="145">
        <v>68</v>
      </c>
      <c r="O143" s="154">
        <v>34</v>
      </c>
      <c r="P143" s="154">
        <v>3201470</v>
      </c>
      <c r="Q143" s="155">
        <f t="shared" si="154"/>
        <v>0.16831683168316833</v>
      </c>
      <c r="R143" s="155">
        <f t="shared" si="138"/>
        <v>0.5</v>
      </c>
      <c r="S143" s="149">
        <f t="shared" si="139"/>
        <v>94160.882352941175</v>
      </c>
      <c r="T143" s="394"/>
      <c r="U143" s="252" t="s">
        <v>170</v>
      </c>
      <c r="V143" s="145">
        <v>1584</v>
      </c>
      <c r="W143" s="154">
        <v>932</v>
      </c>
      <c r="X143" s="154">
        <v>79620240</v>
      </c>
      <c r="Y143" s="155">
        <f t="shared" si="155"/>
        <v>0.13811499703615887</v>
      </c>
      <c r="Z143" s="155">
        <f t="shared" si="140"/>
        <v>0.58838383838383834</v>
      </c>
      <c r="AA143" s="154">
        <f t="shared" si="141"/>
        <v>85429.442060085843</v>
      </c>
      <c r="AB143" s="394"/>
      <c r="AC143" s="252" t="s">
        <v>170</v>
      </c>
      <c r="AD143" s="145">
        <v>1637</v>
      </c>
      <c r="AE143" s="154">
        <v>953</v>
      </c>
      <c r="AF143" s="154">
        <v>86804320</v>
      </c>
      <c r="AG143" s="155">
        <f t="shared" si="156"/>
        <v>0.15841090425531915</v>
      </c>
      <c r="AH143" s="155">
        <f t="shared" si="142"/>
        <v>0.58216249236408069</v>
      </c>
      <c r="AI143" s="149">
        <f t="shared" si="143"/>
        <v>91085.330535152156</v>
      </c>
      <c r="AJ143" s="394"/>
      <c r="AK143" s="252" t="s">
        <v>170</v>
      </c>
      <c r="AL143" s="145">
        <v>1351</v>
      </c>
      <c r="AM143" s="154">
        <v>748</v>
      </c>
      <c r="AN143" s="154">
        <v>78000390</v>
      </c>
      <c r="AO143" s="155">
        <f t="shared" si="157"/>
        <v>0.17231052752821929</v>
      </c>
      <c r="AP143" s="155">
        <f t="shared" si="144"/>
        <v>0.5536639526276832</v>
      </c>
      <c r="AQ143" s="149">
        <f t="shared" si="145"/>
        <v>104278.5962566845</v>
      </c>
      <c r="AR143" s="394"/>
      <c r="AS143" s="252" t="s">
        <v>170</v>
      </c>
      <c r="AT143" s="145">
        <v>604</v>
      </c>
      <c r="AU143" s="154">
        <v>329</v>
      </c>
      <c r="AV143" s="154">
        <v>37943640</v>
      </c>
      <c r="AW143" s="155">
        <f t="shared" si="158"/>
        <v>0.15749162278602202</v>
      </c>
      <c r="AX143" s="155">
        <f t="shared" si="146"/>
        <v>0.54470198675496684</v>
      </c>
      <c r="AY143" s="154">
        <f t="shared" si="147"/>
        <v>115330.21276595745</v>
      </c>
      <c r="AZ143" s="394"/>
      <c r="BA143" s="252" t="s">
        <v>170</v>
      </c>
      <c r="BB143" s="145">
        <v>226</v>
      </c>
      <c r="BC143" s="154">
        <v>127</v>
      </c>
      <c r="BD143" s="154">
        <v>15814870</v>
      </c>
      <c r="BE143" s="155">
        <f t="shared" si="159"/>
        <v>0.1389496717724289</v>
      </c>
      <c r="BF143" s="155">
        <f t="shared" si="148"/>
        <v>0.56194690265486724</v>
      </c>
      <c r="BG143" s="181">
        <f t="shared" si="149"/>
        <v>124526.53543307087</v>
      </c>
      <c r="BH143" s="394"/>
      <c r="BI143" s="252" t="s">
        <v>170</v>
      </c>
      <c r="BJ143" s="145">
        <f t="shared" si="150"/>
        <v>5507</v>
      </c>
      <c r="BK143" s="154">
        <f t="shared" si="134"/>
        <v>3137</v>
      </c>
      <c r="BL143" s="154">
        <f t="shared" si="135"/>
        <v>302559490</v>
      </c>
      <c r="BM143" s="155">
        <f t="shared" si="160"/>
        <v>0.153721762140442</v>
      </c>
      <c r="BN143" s="155">
        <f t="shared" si="151"/>
        <v>0.56963864172870893</v>
      </c>
      <c r="BO143" s="154">
        <f t="shared" si="152"/>
        <v>96448.673892253748</v>
      </c>
      <c r="BP143" s="218"/>
    </row>
    <row r="144" spans="2:68" s="87" customFormat="1">
      <c r="B144" s="390"/>
      <c r="C144" s="390"/>
      <c r="D144" s="394"/>
      <c r="E144" s="252" t="s">
        <v>171</v>
      </c>
      <c r="F144" s="145">
        <v>22</v>
      </c>
      <c r="G144" s="154">
        <v>9</v>
      </c>
      <c r="H144" s="154">
        <v>900530</v>
      </c>
      <c r="I144" s="155">
        <f t="shared" si="153"/>
        <v>9.2783505154639179E-2</v>
      </c>
      <c r="J144" s="155">
        <f t="shared" si="136"/>
        <v>0.40909090909090912</v>
      </c>
      <c r="K144" s="181">
        <f t="shared" si="137"/>
        <v>100058.88888888889</v>
      </c>
      <c r="L144" s="394"/>
      <c r="M144" s="252" t="s">
        <v>171</v>
      </c>
      <c r="N144" s="145">
        <v>37</v>
      </c>
      <c r="O144" s="154">
        <v>17</v>
      </c>
      <c r="P144" s="154">
        <v>1680260</v>
      </c>
      <c r="Q144" s="155">
        <f t="shared" si="154"/>
        <v>8.4158415841584164E-2</v>
      </c>
      <c r="R144" s="155">
        <f t="shared" si="138"/>
        <v>0.45945945945945948</v>
      </c>
      <c r="S144" s="149">
        <f t="shared" si="139"/>
        <v>98838.823529411762</v>
      </c>
      <c r="T144" s="394"/>
      <c r="U144" s="252" t="s">
        <v>171</v>
      </c>
      <c r="V144" s="145">
        <v>705</v>
      </c>
      <c r="W144" s="154">
        <v>417</v>
      </c>
      <c r="X144" s="154">
        <v>33668340</v>
      </c>
      <c r="Y144" s="155">
        <f t="shared" si="155"/>
        <v>6.1796087729697691E-2</v>
      </c>
      <c r="Z144" s="155">
        <f t="shared" si="140"/>
        <v>0.59148936170212763</v>
      </c>
      <c r="AA144" s="154">
        <f t="shared" si="141"/>
        <v>80739.424460431648</v>
      </c>
      <c r="AB144" s="394"/>
      <c r="AC144" s="252" t="s">
        <v>171</v>
      </c>
      <c r="AD144" s="145">
        <v>740</v>
      </c>
      <c r="AE144" s="154">
        <v>463</v>
      </c>
      <c r="AF144" s="154">
        <v>40309240</v>
      </c>
      <c r="AG144" s="155">
        <f t="shared" si="156"/>
        <v>7.6961436170212769E-2</v>
      </c>
      <c r="AH144" s="155">
        <f t="shared" si="142"/>
        <v>0.62567567567567572</v>
      </c>
      <c r="AI144" s="149">
        <f t="shared" si="143"/>
        <v>87060.993520518357</v>
      </c>
      <c r="AJ144" s="394"/>
      <c r="AK144" s="252" t="s">
        <v>171</v>
      </c>
      <c r="AL144" s="145">
        <v>503</v>
      </c>
      <c r="AM144" s="154">
        <v>269</v>
      </c>
      <c r="AN144" s="154">
        <v>24415670</v>
      </c>
      <c r="AO144" s="155">
        <f t="shared" si="157"/>
        <v>6.1967288643169777E-2</v>
      </c>
      <c r="AP144" s="155">
        <f t="shared" si="144"/>
        <v>0.53479125248508941</v>
      </c>
      <c r="AQ144" s="149">
        <f t="shared" si="145"/>
        <v>90764.572490706327</v>
      </c>
      <c r="AR144" s="394"/>
      <c r="AS144" s="252" t="s">
        <v>171</v>
      </c>
      <c r="AT144" s="145">
        <v>225</v>
      </c>
      <c r="AU144" s="154">
        <v>115</v>
      </c>
      <c r="AV144" s="154">
        <v>14844770</v>
      </c>
      <c r="AW144" s="155">
        <f t="shared" si="158"/>
        <v>5.5050263283867883E-2</v>
      </c>
      <c r="AX144" s="155">
        <f t="shared" si="146"/>
        <v>0.51111111111111107</v>
      </c>
      <c r="AY144" s="154">
        <f t="shared" si="147"/>
        <v>129084.95652173914</v>
      </c>
      <c r="AZ144" s="394"/>
      <c r="BA144" s="252" t="s">
        <v>171</v>
      </c>
      <c r="BB144" s="145">
        <v>62</v>
      </c>
      <c r="BC144" s="154">
        <v>35</v>
      </c>
      <c r="BD144" s="154">
        <v>4215600</v>
      </c>
      <c r="BE144" s="155">
        <f t="shared" si="159"/>
        <v>3.8293216630196934E-2</v>
      </c>
      <c r="BF144" s="155">
        <f t="shared" si="148"/>
        <v>0.56451612903225812</v>
      </c>
      <c r="BG144" s="181">
        <f t="shared" si="149"/>
        <v>120445.71428571429</v>
      </c>
      <c r="BH144" s="394"/>
      <c r="BI144" s="252" t="s">
        <v>171</v>
      </c>
      <c r="BJ144" s="145">
        <f t="shared" si="150"/>
        <v>2294</v>
      </c>
      <c r="BK144" s="154">
        <f t="shared" si="134"/>
        <v>1325</v>
      </c>
      <c r="BL144" s="154">
        <f t="shared" si="135"/>
        <v>120034410</v>
      </c>
      <c r="BM144" s="155">
        <f t="shared" si="160"/>
        <v>6.4928700935953348E-2</v>
      </c>
      <c r="BN144" s="155">
        <f t="shared" si="151"/>
        <v>0.57759372275501308</v>
      </c>
      <c r="BO144" s="154">
        <f t="shared" si="152"/>
        <v>90592.007547169807</v>
      </c>
      <c r="BP144" s="218"/>
    </row>
    <row r="145" spans="2:68" s="87" customFormat="1">
      <c r="B145" s="390"/>
      <c r="C145" s="390"/>
      <c r="D145" s="394"/>
      <c r="E145" s="252" t="s">
        <v>172</v>
      </c>
      <c r="F145" s="145">
        <v>27</v>
      </c>
      <c r="G145" s="154">
        <v>15</v>
      </c>
      <c r="H145" s="154">
        <v>1227080</v>
      </c>
      <c r="I145" s="155">
        <f t="shared" si="153"/>
        <v>0.15463917525773196</v>
      </c>
      <c r="J145" s="155">
        <f t="shared" si="136"/>
        <v>0.55555555555555558</v>
      </c>
      <c r="K145" s="181">
        <f t="shared" si="137"/>
        <v>81805.333333333328</v>
      </c>
      <c r="L145" s="394"/>
      <c r="M145" s="252" t="s">
        <v>172</v>
      </c>
      <c r="N145" s="145">
        <v>40</v>
      </c>
      <c r="O145" s="154">
        <v>13</v>
      </c>
      <c r="P145" s="154">
        <v>1531440</v>
      </c>
      <c r="Q145" s="155">
        <f t="shared" si="154"/>
        <v>6.4356435643564358E-2</v>
      </c>
      <c r="R145" s="155">
        <f t="shared" si="138"/>
        <v>0.32500000000000001</v>
      </c>
      <c r="S145" s="149">
        <f t="shared" si="139"/>
        <v>117803.07692307692</v>
      </c>
      <c r="T145" s="394"/>
      <c r="U145" s="252" t="s">
        <v>172</v>
      </c>
      <c r="V145" s="145">
        <v>387</v>
      </c>
      <c r="W145" s="154">
        <v>224</v>
      </c>
      <c r="X145" s="154">
        <v>20654700</v>
      </c>
      <c r="Y145" s="155">
        <f t="shared" si="155"/>
        <v>3.3195020746887967E-2</v>
      </c>
      <c r="Z145" s="155">
        <f t="shared" si="140"/>
        <v>0.57881136950904388</v>
      </c>
      <c r="AA145" s="154">
        <f t="shared" si="141"/>
        <v>92208.482142857145</v>
      </c>
      <c r="AB145" s="394"/>
      <c r="AC145" s="252" t="s">
        <v>172</v>
      </c>
      <c r="AD145" s="145">
        <v>497</v>
      </c>
      <c r="AE145" s="154">
        <v>276</v>
      </c>
      <c r="AF145" s="154">
        <v>25357120</v>
      </c>
      <c r="AG145" s="155">
        <f t="shared" si="156"/>
        <v>4.5877659574468085E-2</v>
      </c>
      <c r="AH145" s="155">
        <f t="shared" si="142"/>
        <v>0.55533199195171024</v>
      </c>
      <c r="AI145" s="149">
        <f t="shared" si="143"/>
        <v>91873.623188405792</v>
      </c>
      <c r="AJ145" s="394"/>
      <c r="AK145" s="252" t="s">
        <v>172</v>
      </c>
      <c r="AL145" s="145">
        <v>486</v>
      </c>
      <c r="AM145" s="154">
        <v>246</v>
      </c>
      <c r="AN145" s="154">
        <v>26553300</v>
      </c>
      <c r="AO145" s="155">
        <f t="shared" si="157"/>
        <v>5.6668970283344854E-2</v>
      </c>
      <c r="AP145" s="155">
        <f t="shared" si="144"/>
        <v>0.50617283950617287</v>
      </c>
      <c r="AQ145" s="149">
        <f t="shared" si="145"/>
        <v>107940.24390243902</v>
      </c>
      <c r="AR145" s="394"/>
      <c r="AS145" s="252" t="s">
        <v>172</v>
      </c>
      <c r="AT145" s="145">
        <v>284</v>
      </c>
      <c r="AU145" s="154">
        <v>143</v>
      </c>
      <c r="AV145" s="154">
        <v>16305440</v>
      </c>
      <c r="AW145" s="155">
        <f t="shared" si="158"/>
        <v>6.8453805648635707E-2</v>
      </c>
      <c r="AX145" s="155">
        <f t="shared" si="146"/>
        <v>0.50352112676056338</v>
      </c>
      <c r="AY145" s="154">
        <f t="shared" si="147"/>
        <v>114024.05594405594</v>
      </c>
      <c r="AZ145" s="394"/>
      <c r="BA145" s="252" t="s">
        <v>172</v>
      </c>
      <c r="BB145" s="145">
        <v>120</v>
      </c>
      <c r="BC145" s="154">
        <v>63</v>
      </c>
      <c r="BD145" s="154">
        <v>6633350</v>
      </c>
      <c r="BE145" s="155">
        <f t="shared" si="159"/>
        <v>6.8927789934354486E-2</v>
      </c>
      <c r="BF145" s="155">
        <f t="shared" si="148"/>
        <v>0.52500000000000002</v>
      </c>
      <c r="BG145" s="181">
        <f t="shared" si="149"/>
        <v>105291.26984126984</v>
      </c>
      <c r="BH145" s="394"/>
      <c r="BI145" s="252" t="s">
        <v>172</v>
      </c>
      <c r="BJ145" s="145">
        <f t="shared" si="150"/>
        <v>1841</v>
      </c>
      <c r="BK145" s="154">
        <f t="shared" si="134"/>
        <v>980</v>
      </c>
      <c r="BL145" s="154">
        <f t="shared" si="135"/>
        <v>98262430</v>
      </c>
      <c r="BM145" s="155">
        <f t="shared" si="160"/>
        <v>4.8022737296025873E-2</v>
      </c>
      <c r="BN145" s="155">
        <f t="shared" si="151"/>
        <v>0.53231939163498099</v>
      </c>
      <c r="BO145" s="154">
        <f t="shared" si="152"/>
        <v>100267.78571428571</v>
      </c>
      <c r="BP145" s="218"/>
    </row>
    <row r="146" spans="2:68" s="87" customFormat="1">
      <c r="B146" s="390"/>
      <c r="C146" s="390"/>
      <c r="D146" s="394"/>
      <c r="E146" s="252" t="s">
        <v>173</v>
      </c>
      <c r="F146" s="145">
        <v>11</v>
      </c>
      <c r="G146" s="154">
        <v>7</v>
      </c>
      <c r="H146" s="154">
        <v>696400</v>
      </c>
      <c r="I146" s="155">
        <f t="shared" si="153"/>
        <v>7.2164948453608241E-2</v>
      </c>
      <c r="J146" s="155">
        <f t="shared" si="136"/>
        <v>0.63636363636363635</v>
      </c>
      <c r="K146" s="181">
        <f t="shared" si="137"/>
        <v>99485.71428571429</v>
      </c>
      <c r="L146" s="394"/>
      <c r="M146" s="252" t="s">
        <v>173</v>
      </c>
      <c r="N146" s="145">
        <v>23</v>
      </c>
      <c r="O146" s="154">
        <v>14</v>
      </c>
      <c r="P146" s="154">
        <v>1544630</v>
      </c>
      <c r="Q146" s="155">
        <f t="shared" si="154"/>
        <v>6.9306930693069313E-2</v>
      </c>
      <c r="R146" s="155">
        <f t="shared" si="138"/>
        <v>0.60869565217391308</v>
      </c>
      <c r="S146" s="149">
        <f t="shared" si="139"/>
        <v>110330.71428571429</v>
      </c>
      <c r="T146" s="394"/>
      <c r="U146" s="252" t="s">
        <v>173</v>
      </c>
      <c r="V146" s="145">
        <v>422</v>
      </c>
      <c r="W146" s="154">
        <v>262</v>
      </c>
      <c r="X146" s="154">
        <v>21465980</v>
      </c>
      <c r="Y146" s="155">
        <f t="shared" si="155"/>
        <v>3.8826318909306462E-2</v>
      </c>
      <c r="Z146" s="155">
        <f t="shared" si="140"/>
        <v>0.62085308056872035</v>
      </c>
      <c r="AA146" s="154">
        <f t="shared" si="141"/>
        <v>81931.221374045796</v>
      </c>
      <c r="AB146" s="394"/>
      <c r="AC146" s="252" t="s">
        <v>173</v>
      </c>
      <c r="AD146" s="145">
        <v>490</v>
      </c>
      <c r="AE146" s="154">
        <v>311</v>
      </c>
      <c r="AF146" s="154">
        <v>32743420</v>
      </c>
      <c r="AG146" s="155">
        <f t="shared" si="156"/>
        <v>5.1695478723404256E-2</v>
      </c>
      <c r="AH146" s="155">
        <f t="shared" si="142"/>
        <v>0.63469387755102036</v>
      </c>
      <c r="AI146" s="149">
        <f t="shared" si="143"/>
        <v>105284.30868167203</v>
      </c>
      <c r="AJ146" s="394"/>
      <c r="AK146" s="252" t="s">
        <v>173</v>
      </c>
      <c r="AL146" s="145">
        <v>431</v>
      </c>
      <c r="AM146" s="154">
        <v>250</v>
      </c>
      <c r="AN146" s="154">
        <v>28520060</v>
      </c>
      <c r="AO146" s="155">
        <f t="shared" si="157"/>
        <v>5.7590416954618751E-2</v>
      </c>
      <c r="AP146" s="155">
        <f t="shared" si="144"/>
        <v>0.58004640371229699</v>
      </c>
      <c r="AQ146" s="149">
        <f t="shared" si="145"/>
        <v>114080.24</v>
      </c>
      <c r="AR146" s="394"/>
      <c r="AS146" s="252" t="s">
        <v>173</v>
      </c>
      <c r="AT146" s="145">
        <v>217</v>
      </c>
      <c r="AU146" s="154">
        <v>123</v>
      </c>
      <c r="AV146" s="154">
        <v>14583300</v>
      </c>
      <c r="AW146" s="155">
        <f t="shared" si="158"/>
        <v>5.8879846816658692E-2</v>
      </c>
      <c r="AX146" s="155">
        <f t="shared" si="146"/>
        <v>0.56682027649769584</v>
      </c>
      <c r="AY146" s="154">
        <f t="shared" si="147"/>
        <v>118563.41463414633</v>
      </c>
      <c r="AZ146" s="394"/>
      <c r="BA146" s="252" t="s">
        <v>173</v>
      </c>
      <c r="BB146" s="145">
        <v>69</v>
      </c>
      <c r="BC146" s="154">
        <v>43</v>
      </c>
      <c r="BD146" s="154">
        <v>6280660</v>
      </c>
      <c r="BE146" s="155">
        <f t="shared" si="159"/>
        <v>4.7045951859956234E-2</v>
      </c>
      <c r="BF146" s="155">
        <f t="shared" si="148"/>
        <v>0.62318840579710144</v>
      </c>
      <c r="BG146" s="181">
        <f t="shared" si="149"/>
        <v>146061.86046511628</v>
      </c>
      <c r="BH146" s="394"/>
      <c r="BI146" s="252" t="s">
        <v>173</v>
      </c>
      <c r="BJ146" s="145">
        <f t="shared" si="150"/>
        <v>1663</v>
      </c>
      <c r="BK146" s="154">
        <f t="shared" si="134"/>
        <v>1010</v>
      </c>
      <c r="BL146" s="154">
        <f t="shared" si="135"/>
        <v>105834450</v>
      </c>
      <c r="BM146" s="155">
        <f t="shared" si="160"/>
        <v>4.9492821090802178E-2</v>
      </c>
      <c r="BN146" s="155">
        <f t="shared" si="151"/>
        <v>0.60733613950691523</v>
      </c>
      <c r="BO146" s="154">
        <f t="shared" si="152"/>
        <v>104786.58415841585</v>
      </c>
      <c r="BP146" s="218"/>
    </row>
    <row r="147" spans="2:68" s="87" customFormat="1">
      <c r="B147" s="390"/>
      <c r="C147" s="390"/>
      <c r="D147" s="394"/>
      <c r="E147" s="252" t="s">
        <v>174</v>
      </c>
      <c r="F147" s="145">
        <v>34</v>
      </c>
      <c r="G147" s="154">
        <v>17</v>
      </c>
      <c r="H147" s="154">
        <v>1648350</v>
      </c>
      <c r="I147" s="155">
        <f t="shared" si="153"/>
        <v>0.17525773195876287</v>
      </c>
      <c r="J147" s="155">
        <f t="shared" si="136"/>
        <v>0.5</v>
      </c>
      <c r="K147" s="181">
        <f t="shared" si="137"/>
        <v>96961.76470588235</v>
      </c>
      <c r="L147" s="394"/>
      <c r="M147" s="252" t="s">
        <v>174</v>
      </c>
      <c r="N147" s="145">
        <v>92</v>
      </c>
      <c r="O147" s="154">
        <v>50</v>
      </c>
      <c r="P147" s="154">
        <v>4906290</v>
      </c>
      <c r="Q147" s="155">
        <f t="shared" si="154"/>
        <v>0.24752475247524752</v>
      </c>
      <c r="R147" s="155">
        <f t="shared" si="138"/>
        <v>0.54347826086956519</v>
      </c>
      <c r="S147" s="149">
        <f t="shared" si="139"/>
        <v>98125.8</v>
      </c>
      <c r="T147" s="394"/>
      <c r="U147" s="252" t="s">
        <v>174</v>
      </c>
      <c r="V147" s="145">
        <v>2814</v>
      </c>
      <c r="W147" s="154">
        <v>1688</v>
      </c>
      <c r="X147" s="154">
        <v>135795220</v>
      </c>
      <c r="Y147" s="155">
        <f t="shared" si="155"/>
        <v>0.25014819205690575</v>
      </c>
      <c r="Z147" s="155">
        <f t="shared" si="140"/>
        <v>0.59985785358919685</v>
      </c>
      <c r="AA147" s="154">
        <f t="shared" si="141"/>
        <v>80447.405213270147</v>
      </c>
      <c r="AB147" s="394"/>
      <c r="AC147" s="252" t="s">
        <v>174</v>
      </c>
      <c r="AD147" s="145">
        <v>2585</v>
      </c>
      <c r="AE147" s="154">
        <v>1573</v>
      </c>
      <c r="AF147" s="154">
        <v>135834370</v>
      </c>
      <c r="AG147" s="155">
        <f t="shared" si="156"/>
        <v>0.26146941489361702</v>
      </c>
      <c r="AH147" s="155">
        <f t="shared" si="142"/>
        <v>0.60851063829787233</v>
      </c>
      <c r="AI147" s="149">
        <f t="shared" si="143"/>
        <v>86353.699936427205</v>
      </c>
      <c r="AJ147" s="394"/>
      <c r="AK147" s="252" t="s">
        <v>174</v>
      </c>
      <c r="AL147" s="145">
        <v>1748</v>
      </c>
      <c r="AM147" s="154">
        <v>983</v>
      </c>
      <c r="AN147" s="154">
        <v>90983010</v>
      </c>
      <c r="AO147" s="155">
        <f t="shared" si="157"/>
        <v>0.22644551946556093</v>
      </c>
      <c r="AP147" s="155">
        <f t="shared" si="144"/>
        <v>0.56235697940503437</v>
      </c>
      <c r="AQ147" s="149">
        <f t="shared" si="145"/>
        <v>92556.469989827063</v>
      </c>
      <c r="AR147" s="394"/>
      <c r="AS147" s="252" t="s">
        <v>174</v>
      </c>
      <c r="AT147" s="145">
        <v>704</v>
      </c>
      <c r="AU147" s="154">
        <v>362</v>
      </c>
      <c r="AV147" s="154">
        <v>38650100</v>
      </c>
      <c r="AW147" s="155">
        <f t="shared" si="158"/>
        <v>0.17328865485878411</v>
      </c>
      <c r="AX147" s="155">
        <f t="shared" si="146"/>
        <v>0.51420454545454541</v>
      </c>
      <c r="AY147" s="154">
        <f t="shared" si="147"/>
        <v>106768.2320441989</v>
      </c>
      <c r="AZ147" s="394"/>
      <c r="BA147" s="252" t="s">
        <v>174</v>
      </c>
      <c r="BB147" s="145">
        <v>257</v>
      </c>
      <c r="BC147" s="154">
        <v>128</v>
      </c>
      <c r="BD147" s="154">
        <v>15210040</v>
      </c>
      <c r="BE147" s="155">
        <f t="shared" si="159"/>
        <v>0.14004376367614879</v>
      </c>
      <c r="BF147" s="155">
        <f t="shared" si="148"/>
        <v>0.49805447470817121</v>
      </c>
      <c r="BG147" s="181">
        <f t="shared" si="149"/>
        <v>118828.4375</v>
      </c>
      <c r="BH147" s="394"/>
      <c r="BI147" s="252" t="s">
        <v>174</v>
      </c>
      <c r="BJ147" s="145">
        <f t="shared" si="150"/>
        <v>8234</v>
      </c>
      <c r="BK147" s="154">
        <f t="shared" si="134"/>
        <v>4801</v>
      </c>
      <c r="BL147" s="154">
        <f t="shared" si="135"/>
        <v>423027380</v>
      </c>
      <c r="BM147" s="155">
        <f t="shared" si="160"/>
        <v>0.23526240995736758</v>
      </c>
      <c r="BN147" s="155">
        <f t="shared" si="151"/>
        <v>0.58307019674520277</v>
      </c>
      <c r="BO147" s="154">
        <f t="shared" si="152"/>
        <v>88112.347427619243</v>
      </c>
      <c r="BP147" s="218"/>
    </row>
    <row r="148" spans="2:68" s="87" customFormat="1">
      <c r="B148" s="390"/>
      <c r="C148" s="390"/>
      <c r="D148" s="394"/>
      <c r="E148" s="252" t="s">
        <v>175</v>
      </c>
      <c r="F148" s="145">
        <v>16</v>
      </c>
      <c r="G148" s="154">
        <v>11</v>
      </c>
      <c r="H148" s="154">
        <v>605950</v>
      </c>
      <c r="I148" s="155">
        <f t="shared" si="153"/>
        <v>0.1134020618556701</v>
      </c>
      <c r="J148" s="155">
        <f t="shared" si="136"/>
        <v>0.6875</v>
      </c>
      <c r="K148" s="181">
        <f t="shared" si="137"/>
        <v>55086.36363636364</v>
      </c>
      <c r="L148" s="394"/>
      <c r="M148" s="252" t="s">
        <v>175</v>
      </c>
      <c r="N148" s="145">
        <v>23</v>
      </c>
      <c r="O148" s="154">
        <v>10</v>
      </c>
      <c r="P148" s="154">
        <v>905520</v>
      </c>
      <c r="Q148" s="155">
        <f t="shared" si="154"/>
        <v>4.9504950495049507E-2</v>
      </c>
      <c r="R148" s="155">
        <f t="shared" si="138"/>
        <v>0.43478260869565216</v>
      </c>
      <c r="S148" s="149">
        <f t="shared" si="139"/>
        <v>90552</v>
      </c>
      <c r="T148" s="394"/>
      <c r="U148" s="252" t="s">
        <v>175</v>
      </c>
      <c r="V148" s="145">
        <v>528</v>
      </c>
      <c r="W148" s="154">
        <v>305</v>
      </c>
      <c r="X148" s="154">
        <v>26643950</v>
      </c>
      <c r="Y148" s="155">
        <f t="shared" si="155"/>
        <v>4.5198577356253704E-2</v>
      </c>
      <c r="Z148" s="155">
        <f t="shared" si="140"/>
        <v>0.57765151515151514</v>
      </c>
      <c r="AA148" s="154">
        <f t="shared" si="141"/>
        <v>87357.213114754093</v>
      </c>
      <c r="AB148" s="394"/>
      <c r="AC148" s="252" t="s">
        <v>175</v>
      </c>
      <c r="AD148" s="145">
        <v>593</v>
      </c>
      <c r="AE148" s="154">
        <v>345</v>
      </c>
      <c r="AF148" s="154">
        <v>33471540</v>
      </c>
      <c r="AG148" s="155">
        <f t="shared" si="156"/>
        <v>5.7347074468085103E-2</v>
      </c>
      <c r="AH148" s="155">
        <f t="shared" si="142"/>
        <v>0.58178752107925802</v>
      </c>
      <c r="AI148" s="149">
        <f t="shared" si="143"/>
        <v>97018.956521739135</v>
      </c>
      <c r="AJ148" s="394"/>
      <c r="AK148" s="252" t="s">
        <v>175</v>
      </c>
      <c r="AL148" s="145">
        <v>582</v>
      </c>
      <c r="AM148" s="154">
        <v>317</v>
      </c>
      <c r="AN148" s="154">
        <v>31932730</v>
      </c>
      <c r="AO148" s="155">
        <f t="shared" si="157"/>
        <v>7.3024648698456582E-2</v>
      </c>
      <c r="AP148" s="155">
        <f t="shared" si="144"/>
        <v>0.5446735395189003</v>
      </c>
      <c r="AQ148" s="149">
        <f t="shared" si="145"/>
        <v>100734.16403785489</v>
      </c>
      <c r="AR148" s="394"/>
      <c r="AS148" s="252" t="s">
        <v>175</v>
      </c>
      <c r="AT148" s="145">
        <v>372</v>
      </c>
      <c r="AU148" s="154">
        <v>177</v>
      </c>
      <c r="AV148" s="154">
        <v>21450000</v>
      </c>
      <c r="AW148" s="155">
        <f t="shared" si="158"/>
        <v>8.4729535662996652E-2</v>
      </c>
      <c r="AX148" s="155">
        <f t="shared" si="146"/>
        <v>0.47580645161290325</v>
      </c>
      <c r="AY148" s="154">
        <f t="shared" si="147"/>
        <v>121186.44067796611</v>
      </c>
      <c r="AZ148" s="394"/>
      <c r="BA148" s="252" t="s">
        <v>175</v>
      </c>
      <c r="BB148" s="145">
        <v>171</v>
      </c>
      <c r="BC148" s="154">
        <v>81</v>
      </c>
      <c r="BD148" s="154">
        <v>9224970</v>
      </c>
      <c r="BE148" s="155">
        <f t="shared" si="159"/>
        <v>8.8621444201312904E-2</v>
      </c>
      <c r="BF148" s="155">
        <f t="shared" si="148"/>
        <v>0.47368421052631576</v>
      </c>
      <c r="BG148" s="181">
        <f t="shared" si="149"/>
        <v>113888.51851851853</v>
      </c>
      <c r="BH148" s="394"/>
      <c r="BI148" s="252" t="s">
        <v>175</v>
      </c>
      <c r="BJ148" s="145">
        <f t="shared" si="150"/>
        <v>2285</v>
      </c>
      <c r="BK148" s="154">
        <f t="shared" si="134"/>
        <v>1246</v>
      </c>
      <c r="BL148" s="154">
        <f t="shared" si="135"/>
        <v>124234660</v>
      </c>
      <c r="BM148" s="155">
        <f t="shared" si="160"/>
        <v>6.1057480276375753E-2</v>
      </c>
      <c r="BN148" s="155">
        <f t="shared" si="151"/>
        <v>0.5452954048140044</v>
      </c>
      <c r="BO148" s="154">
        <f t="shared" si="152"/>
        <v>99706.789727126801</v>
      </c>
      <c r="BP148" s="218"/>
    </row>
    <row r="149" spans="2:68" s="87" customFormat="1">
      <c r="B149" s="390"/>
      <c r="C149" s="390"/>
      <c r="D149" s="394"/>
      <c r="E149" s="249" t="s">
        <v>166</v>
      </c>
      <c r="F149" s="145">
        <v>7</v>
      </c>
      <c r="G149" s="154">
        <v>3</v>
      </c>
      <c r="H149" s="154">
        <v>458070</v>
      </c>
      <c r="I149" s="155">
        <f t="shared" si="153"/>
        <v>3.0927835051546393E-2</v>
      </c>
      <c r="J149" s="155">
        <f t="shared" si="136"/>
        <v>0.42857142857142855</v>
      </c>
      <c r="K149" s="181">
        <f t="shared" si="137"/>
        <v>152690</v>
      </c>
      <c r="L149" s="394"/>
      <c r="M149" s="253" t="s">
        <v>166</v>
      </c>
      <c r="N149" s="145">
        <v>18</v>
      </c>
      <c r="O149" s="154">
        <v>7</v>
      </c>
      <c r="P149" s="154">
        <v>718710</v>
      </c>
      <c r="Q149" s="155">
        <f t="shared" si="154"/>
        <v>3.4653465346534656E-2</v>
      </c>
      <c r="R149" s="155">
        <f t="shared" si="138"/>
        <v>0.3888888888888889</v>
      </c>
      <c r="S149" s="149">
        <f t="shared" si="139"/>
        <v>102672.85714285714</v>
      </c>
      <c r="T149" s="394"/>
      <c r="U149" s="253" t="s">
        <v>166</v>
      </c>
      <c r="V149" s="145">
        <v>516</v>
      </c>
      <c r="W149" s="154">
        <v>273</v>
      </c>
      <c r="X149" s="154">
        <v>20330900</v>
      </c>
      <c r="Y149" s="155">
        <f t="shared" si="155"/>
        <v>4.0456431535269712E-2</v>
      </c>
      <c r="Z149" s="155">
        <f t="shared" si="140"/>
        <v>0.52906976744186052</v>
      </c>
      <c r="AA149" s="154">
        <f t="shared" si="141"/>
        <v>74472.16117216117</v>
      </c>
      <c r="AB149" s="394"/>
      <c r="AC149" s="253" t="s">
        <v>166</v>
      </c>
      <c r="AD149" s="145">
        <v>299</v>
      </c>
      <c r="AE149" s="154">
        <v>149</v>
      </c>
      <c r="AF149" s="154">
        <v>13144080</v>
      </c>
      <c r="AG149" s="155">
        <f t="shared" si="156"/>
        <v>2.4767287234042552E-2</v>
      </c>
      <c r="AH149" s="155">
        <f t="shared" si="142"/>
        <v>0.49832775919732442</v>
      </c>
      <c r="AI149" s="149">
        <f t="shared" si="143"/>
        <v>88215.302013422814</v>
      </c>
      <c r="AJ149" s="394"/>
      <c r="AK149" s="253" t="s">
        <v>166</v>
      </c>
      <c r="AL149" s="145">
        <v>182</v>
      </c>
      <c r="AM149" s="154">
        <v>95</v>
      </c>
      <c r="AN149" s="154">
        <v>9752530</v>
      </c>
      <c r="AO149" s="155">
        <f t="shared" si="157"/>
        <v>2.1884358442755124E-2</v>
      </c>
      <c r="AP149" s="155">
        <f t="shared" si="144"/>
        <v>0.52197802197802201</v>
      </c>
      <c r="AQ149" s="149">
        <f t="shared" si="145"/>
        <v>102658.21052631579</v>
      </c>
      <c r="AR149" s="394"/>
      <c r="AS149" s="253" t="s">
        <v>166</v>
      </c>
      <c r="AT149" s="145">
        <v>122</v>
      </c>
      <c r="AU149" s="154">
        <v>63</v>
      </c>
      <c r="AV149" s="154">
        <v>8067700</v>
      </c>
      <c r="AW149" s="155">
        <f t="shared" si="158"/>
        <v>3.0157970320727621E-2</v>
      </c>
      <c r="AX149" s="155">
        <f t="shared" si="146"/>
        <v>0.51639344262295084</v>
      </c>
      <c r="AY149" s="154">
        <f t="shared" si="147"/>
        <v>128058.73015873016</v>
      </c>
      <c r="AZ149" s="394"/>
      <c r="BA149" s="253" t="s">
        <v>166</v>
      </c>
      <c r="BB149" s="145">
        <v>70</v>
      </c>
      <c r="BC149" s="154">
        <v>28</v>
      </c>
      <c r="BD149" s="154">
        <v>5064580</v>
      </c>
      <c r="BE149" s="155">
        <f t="shared" si="159"/>
        <v>3.0634573304157548E-2</v>
      </c>
      <c r="BF149" s="155">
        <f t="shared" si="148"/>
        <v>0.4</v>
      </c>
      <c r="BG149" s="181">
        <f t="shared" si="149"/>
        <v>180877.85714285713</v>
      </c>
      <c r="BH149" s="394"/>
      <c r="BI149" s="253" t="s">
        <v>166</v>
      </c>
      <c r="BJ149" s="145">
        <f t="shared" si="150"/>
        <v>1214</v>
      </c>
      <c r="BK149" s="154">
        <f t="shared" si="134"/>
        <v>618</v>
      </c>
      <c r="BL149" s="154">
        <f t="shared" si="135"/>
        <v>57536570</v>
      </c>
      <c r="BM149" s="155">
        <f t="shared" si="160"/>
        <v>3.0283726172391827E-2</v>
      </c>
      <c r="BN149" s="155">
        <f t="shared" si="151"/>
        <v>0.50906095551894559</v>
      </c>
      <c r="BO149" s="154">
        <f t="shared" si="152"/>
        <v>93101.245954692553</v>
      </c>
      <c r="BP149" s="218"/>
    </row>
    <row r="150" spans="2:68" s="87" customFormat="1">
      <c r="B150" s="390">
        <v>14</v>
      </c>
      <c r="C150" s="419" t="s">
        <v>86</v>
      </c>
      <c r="D150" s="388">
        <f>BS21</f>
        <v>42</v>
      </c>
      <c r="E150" s="250" t="s">
        <v>143</v>
      </c>
      <c r="F150" s="144">
        <v>27</v>
      </c>
      <c r="G150" s="152">
        <v>12</v>
      </c>
      <c r="H150" s="152">
        <v>1448480</v>
      </c>
      <c r="I150" s="153">
        <f>IFERROR(G150/$D$150,"-")</f>
        <v>0.2857142857142857</v>
      </c>
      <c r="J150" s="153">
        <f t="shared" si="136"/>
        <v>0.44444444444444442</v>
      </c>
      <c r="K150" s="180">
        <f t="shared" si="137"/>
        <v>120706.66666666667</v>
      </c>
      <c r="L150" s="388">
        <f>BT21</f>
        <v>113</v>
      </c>
      <c r="M150" s="250" t="s">
        <v>143</v>
      </c>
      <c r="N150" s="144">
        <v>53</v>
      </c>
      <c r="O150" s="152">
        <v>28</v>
      </c>
      <c r="P150" s="152">
        <v>3464960</v>
      </c>
      <c r="Q150" s="153">
        <f>IFERROR(O150/$L$150,"-")</f>
        <v>0.24778761061946902</v>
      </c>
      <c r="R150" s="153">
        <f t="shared" si="138"/>
        <v>0.52830188679245282</v>
      </c>
      <c r="S150" s="148">
        <f t="shared" si="139"/>
        <v>123748.57142857143</v>
      </c>
      <c r="T150" s="388">
        <f>BU21</f>
        <v>4903</v>
      </c>
      <c r="U150" s="250" t="s">
        <v>143</v>
      </c>
      <c r="V150" s="144">
        <v>2283</v>
      </c>
      <c r="W150" s="152">
        <v>1293</v>
      </c>
      <c r="X150" s="152">
        <v>102007820</v>
      </c>
      <c r="Y150" s="153">
        <f>IFERROR(W150/$T$150,"-")</f>
        <v>0.26371609218845604</v>
      </c>
      <c r="Z150" s="153">
        <f t="shared" si="140"/>
        <v>0.56636005256241784</v>
      </c>
      <c r="AA150" s="152">
        <f t="shared" si="141"/>
        <v>78892.358855375103</v>
      </c>
      <c r="AB150" s="388">
        <f>BV21</f>
        <v>4391</v>
      </c>
      <c r="AC150" s="250" t="s">
        <v>143</v>
      </c>
      <c r="AD150" s="144">
        <v>2270</v>
      </c>
      <c r="AE150" s="152">
        <v>1257</v>
      </c>
      <c r="AF150" s="152">
        <v>99309840</v>
      </c>
      <c r="AG150" s="153">
        <f>IFERROR(AE150/$AB$150,"-")</f>
        <v>0.28626736506490547</v>
      </c>
      <c r="AH150" s="153">
        <f t="shared" si="142"/>
        <v>0.55374449339207044</v>
      </c>
      <c r="AI150" s="148">
        <f t="shared" si="143"/>
        <v>79005.441527446295</v>
      </c>
      <c r="AJ150" s="388">
        <f>BW21</f>
        <v>3465</v>
      </c>
      <c r="AK150" s="250" t="s">
        <v>143</v>
      </c>
      <c r="AL150" s="144">
        <v>1771</v>
      </c>
      <c r="AM150" s="152">
        <v>888</v>
      </c>
      <c r="AN150" s="152">
        <v>76490000</v>
      </c>
      <c r="AO150" s="153">
        <f>IFERROR(AM150/$AJ$150,"-")</f>
        <v>0.25627705627705627</v>
      </c>
      <c r="AP150" s="153">
        <f t="shared" si="144"/>
        <v>0.50141163184641446</v>
      </c>
      <c r="AQ150" s="148">
        <f t="shared" si="145"/>
        <v>86137.387387387382</v>
      </c>
      <c r="AR150" s="388">
        <f>BX21</f>
        <v>1754</v>
      </c>
      <c r="AS150" s="250" t="s">
        <v>143</v>
      </c>
      <c r="AT150" s="144">
        <v>784</v>
      </c>
      <c r="AU150" s="152">
        <v>406</v>
      </c>
      <c r="AV150" s="152">
        <v>37431470</v>
      </c>
      <c r="AW150" s="153">
        <f>IFERROR(AU150/$AR$150,"-")</f>
        <v>0.23147092360319271</v>
      </c>
      <c r="AX150" s="153">
        <f t="shared" si="146"/>
        <v>0.5178571428571429</v>
      </c>
      <c r="AY150" s="152">
        <f t="shared" si="147"/>
        <v>92195.738916256159</v>
      </c>
      <c r="AZ150" s="388">
        <f>BY21</f>
        <v>709</v>
      </c>
      <c r="BA150" s="250" t="s">
        <v>143</v>
      </c>
      <c r="BB150" s="144">
        <v>267</v>
      </c>
      <c r="BC150" s="152">
        <v>126</v>
      </c>
      <c r="BD150" s="152">
        <v>13870920</v>
      </c>
      <c r="BE150" s="153">
        <f>IFERROR(BC150/$AZ$150,"-")</f>
        <v>0.17771509167842031</v>
      </c>
      <c r="BF150" s="153">
        <f t="shared" si="148"/>
        <v>0.47191011235955055</v>
      </c>
      <c r="BG150" s="180">
        <f t="shared" si="149"/>
        <v>110086.66666666667</v>
      </c>
      <c r="BH150" s="388">
        <f>BZ21</f>
        <v>15377</v>
      </c>
      <c r="BI150" s="250" t="s">
        <v>143</v>
      </c>
      <c r="BJ150" s="144">
        <f t="shared" si="150"/>
        <v>7455</v>
      </c>
      <c r="BK150" s="152">
        <f t="shared" si="134"/>
        <v>4010</v>
      </c>
      <c r="BL150" s="152">
        <f t="shared" si="135"/>
        <v>334023490</v>
      </c>
      <c r="BM150" s="153">
        <f>IFERROR(BK150/$BH$150,"-")</f>
        <v>0.26077908564739544</v>
      </c>
      <c r="BN150" s="153">
        <f t="shared" si="151"/>
        <v>0.53789403085177734</v>
      </c>
      <c r="BO150" s="152">
        <f t="shared" si="152"/>
        <v>83297.628428927681</v>
      </c>
      <c r="BP150" s="218"/>
    </row>
    <row r="151" spans="2:68" s="87" customFormat="1">
      <c r="B151" s="390"/>
      <c r="C151" s="420"/>
      <c r="D151" s="380"/>
      <c r="E151" s="251" t="s">
        <v>192</v>
      </c>
      <c r="F151" s="145">
        <v>20</v>
      </c>
      <c r="G151" s="154">
        <v>6</v>
      </c>
      <c r="H151" s="154">
        <v>695090</v>
      </c>
      <c r="I151" s="155">
        <f t="shared" ref="I151:I160" si="161">IFERROR(G151/$D$150,"-")</f>
        <v>0.14285714285714285</v>
      </c>
      <c r="J151" s="155">
        <f t="shared" si="136"/>
        <v>0.3</v>
      </c>
      <c r="K151" s="181">
        <f t="shared" si="137"/>
        <v>115848.33333333333</v>
      </c>
      <c r="L151" s="380"/>
      <c r="M151" s="251" t="s">
        <v>192</v>
      </c>
      <c r="N151" s="145">
        <v>48</v>
      </c>
      <c r="O151" s="154">
        <v>24</v>
      </c>
      <c r="P151" s="154">
        <v>3175740</v>
      </c>
      <c r="Q151" s="155">
        <f t="shared" ref="Q151:Q160" si="162">IFERROR(O151/$L$150,"-")</f>
        <v>0.21238938053097345</v>
      </c>
      <c r="R151" s="155">
        <f t="shared" si="138"/>
        <v>0.5</v>
      </c>
      <c r="S151" s="149">
        <f t="shared" si="139"/>
        <v>132322.5</v>
      </c>
      <c r="T151" s="380"/>
      <c r="U151" s="251" t="s">
        <v>192</v>
      </c>
      <c r="V151" s="145">
        <v>2278</v>
      </c>
      <c r="W151" s="154">
        <v>1295</v>
      </c>
      <c r="X151" s="154">
        <v>93285370</v>
      </c>
      <c r="Y151" s="155">
        <f t="shared" ref="Y151:Y160" si="163">IFERROR(W151/$T$150,"-")</f>
        <v>0.26412400571078931</v>
      </c>
      <c r="Z151" s="155">
        <f t="shared" si="140"/>
        <v>0.56848112379280069</v>
      </c>
      <c r="AA151" s="154">
        <f t="shared" si="141"/>
        <v>72035.034749034749</v>
      </c>
      <c r="AB151" s="380"/>
      <c r="AC151" s="251" t="s">
        <v>192</v>
      </c>
      <c r="AD151" s="145">
        <v>2017</v>
      </c>
      <c r="AE151" s="154">
        <v>1100</v>
      </c>
      <c r="AF151" s="154">
        <v>84457960</v>
      </c>
      <c r="AG151" s="155">
        <f t="shared" ref="AG151:AG160" si="164">IFERROR(AE151/$AB$150,"-")</f>
        <v>0.25051241175130951</v>
      </c>
      <c r="AH151" s="155">
        <f t="shared" si="142"/>
        <v>0.54536440257808627</v>
      </c>
      <c r="AI151" s="149">
        <f t="shared" si="143"/>
        <v>76779.963636363638</v>
      </c>
      <c r="AJ151" s="380"/>
      <c r="AK151" s="251" t="s">
        <v>192</v>
      </c>
      <c r="AL151" s="145">
        <v>1459</v>
      </c>
      <c r="AM151" s="154">
        <v>778</v>
      </c>
      <c r="AN151" s="154">
        <v>65582340</v>
      </c>
      <c r="AO151" s="155">
        <f t="shared" ref="AO151:AO160" si="165">IFERROR(AM151/$AJ$150,"-")</f>
        <v>0.22453102453102453</v>
      </c>
      <c r="AP151" s="155">
        <f t="shared" si="144"/>
        <v>0.53324194653872514</v>
      </c>
      <c r="AQ151" s="149">
        <f t="shared" si="145"/>
        <v>84296.066838046274</v>
      </c>
      <c r="AR151" s="380"/>
      <c r="AS151" s="251" t="s">
        <v>192</v>
      </c>
      <c r="AT151" s="145">
        <v>584</v>
      </c>
      <c r="AU151" s="154">
        <v>283</v>
      </c>
      <c r="AV151" s="154">
        <v>22827890</v>
      </c>
      <c r="AW151" s="155">
        <f t="shared" ref="AW151:AW160" si="166">IFERROR(AU151/$AR$150,"-")</f>
        <v>0.16134549600912201</v>
      </c>
      <c r="AX151" s="155">
        <f t="shared" si="146"/>
        <v>0.4845890410958904</v>
      </c>
      <c r="AY151" s="154">
        <f t="shared" si="147"/>
        <v>80663.922261484098</v>
      </c>
      <c r="AZ151" s="380"/>
      <c r="BA151" s="251" t="s">
        <v>192</v>
      </c>
      <c r="BB151" s="145">
        <v>167</v>
      </c>
      <c r="BC151" s="154">
        <v>82</v>
      </c>
      <c r="BD151" s="154">
        <v>7371550</v>
      </c>
      <c r="BE151" s="155">
        <f t="shared" ref="BE151:BE160" si="167">IFERROR(BC151/$AZ$150,"-")</f>
        <v>0.1156558533145275</v>
      </c>
      <c r="BF151" s="155">
        <f t="shared" si="148"/>
        <v>0.49101796407185627</v>
      </c>
      <c r="BG151" s="181">
        <f t="shared" si="149"/>
        <v>89896.951219512193</v>
      </c>
      <c r="BH151" s="380"/>
      <c r="BI151" s="251" t="s">
        <v>192</v>
      </c>
      <c r="BJ151" s="145">
        <f t="shared" si="150"/>
        <v>6573</v>
      </c>
      <c r="BK151" s="154">
        <f t="shared" si="134"/>
        <v>3568</v>
      </c>
      <c r="BL151" s="154">
        <f t="shared" si="135"/>
        <v>277395940</v>
      </c>
      <c r="BM151" s="155">
        <f t="shared" ref="BM151:BM160" si="168">IFERROR(BK151/$BH$150,"-")</f>
        <v>0.23203485725434089</v>
      </c>
      <c r="BN151" s="155">
        <f t="shared" si="151"/>
        <v>0.54282671535067706</v>
      </c>
      <c r="BO151" s="154">
        <f t="shared" si="152"/>
        <v>77745.498878923769</v>
      </c>
      <c r="BP151" s="218"/>
    </row>
    <row r="152" spans="2:68" s="87" customFormat="1">
      <c r="B152" s="390"/>
      <c r="C152" s="420"/>
      <c r="D152" s="380"/>
      <c r="E152" s="252" t="s">
        <v>142</v>
      </c>
      <c r="F152" s="145">
        <v>29</v>
      </c>
      <c r="G152" s="154">
        <v>9</v>
      </c>
      <c r="H152" s="154">
        <v>1124370</v>
      </c>
      <c r="I152" s="155">
        <f t="shared" si="161"/>
        <v>0.21428571428571427</v>
      </c>
      <c r="J152" s="155">
        <f t="shared" si="136"/>
        <v>0.31034482758620691</v>
      </c>
      <c r="K152" s="181">
        <f t="shared" si="137"/>
        <v>124930</v>
      </c>
      <c r="L152" s="380"/>
      <c r="M152" s="252" t="s">
        <v>142</v>
      </c>
      <c r="N152" s="145">
        <v>72</v>
      </c>
      <c r="O152" s="154">
        <v>32</v>
      </c>
      <c r="P152" s="154">
        <v>3675610</v>
      </c>
      <c r="Q152" s="155">
        <f t="shared" si="162"/>
        <v>0.2831858407079646</v>
      </c>
      <c r="R152" s="155">
        <f t="shared" si="138"/>
        <v>0.44444444444444442</v>
      </c>
      <c r="S152" s="149">
        <f t="shared" si="139"/>
        <v>114862.8125</v>
      </c>
      <c r="T152" s="380"/>
      <c r="U152" s="252" t="s">
        <v>142</v>
      </c>
      <c r="V152" s="145">
        <v>2829</v>
      </c>
      <c r="W152" s="154">
        <v>1573</v>
      </c>
      <c r="X152" s="154">
        <v>119199100</v>
      </c>
      <c r="Y152" s="155">
        <f t="shared" si="163"/>
        <v>0.32082398531511319</v>
      </c>
      <c r="Z152" s="155">
        <f t="shared" si="140"/>
        <v>0.55602686461647222</v>
      </c>
      <c r="AA152" s="154">
        <f t="shared" si="141"/>
        <v>75778.194532739988</v>
      </c>
      <c r="AB152" s="380"/>
      <c r="AC152" s="252" t="s">
        <v>142</v>
      </c>
      <c r="AD152" s="145">
        <v>2807</v>
      </c>
      <c r="AE152" s="154">
        <v>1566</v>
      </c>
      <c r="AF152" s="154">
        <v>127271980</v>
      </c>
      <c r="AG152" s="155">
        <f t="shared" si="164"/>
        <v>0.35663857891140971</v>
      </c>
      <c r="AH152" s="155">
        <f t="shared" si="142"/>
        <v>0.55789098681866767</v>
      </c>
      <c r="AI152" s="149">
        <f t="shared" si="143"/>
        <v>81272.017879948908</v>
      </c>
      <c r="AJ152" s="380"/>
      <c r="AK152" s="252" t="s">
        <v>142</v>
      </c>
      <c r="AL152" s="145">
        <v>2282</v>
      </c>
      <c r="AM152" s="154">
        <v>1154</v>
      </c>
      <c r="AN152" s="154">
        <v>96908890</v>
      </c>
      <c r="AO152" s="155">
        <f t="shared" si="165"/>
        <v>0.33304473304473303</v>
      </c>
      <c r="AP152" s="155">
        <f t="shared" si="144"/>
        <v>0.50569675723049956</v>
      </c>
      <c r="AQ152" s="149">
        <f t="shared" si="145"/>
        <v>83976.507798960141</v>
      </c>
      <c r="AR152" s="380"/>
      <c r="AS152" s="252" t="s">
        <v>142</v>
      </c>
      <c r="AT152" s="145">
        <v>1112</v>
      </c>
      <c r="AU152" s="154">
        <v>579</v>
      </c>
      <c r="AV152" s="154">
        <v>53635870</v>
      </c>
      <c r="AW152" s="155">
        <f t="shared" si="166"/>
        <v>0.33010262257696693</v>
      </c>
      <c r="AX152" s="155">
        <f t="shared" si="146"/>
        <v>0.52068345323741005</v>
      </c>
      <c r="AY152" s="154">
        <f t="shared" si="147"/>
        <v>92635.354058721932</v>
      </c>
      <c r="AZ152" s="380"/>
      <c r="BA152" s="252" t="s">
        <v>142</v>
      </c>
      <c r="BB152" s="145">
        <v>393</v>
      </c>
      <c r="BC152" s="154">
        <v>191</v>
      </c>
      <c r="BD152" s="154">
        <v>20411340</v>
      </c>
      <c r="BE152" s="155">
        <f t="shared" si="167"/>
        <v>0.26939351198871653</v>
      </c>
      <c r="BF152" s="155">
        <f t="shared" si="148"/>
        <v>0.48600508905852419</v>
      </c>
      <c r="BG152" s="181">
        <f t="shared" si="149"/>
        <v>106865.65445026178</v>
      </c>
      <c r="BH152" s="380"/>
      <c r="BI152" s="252" t="s">
        <v>142</v>
      </c>
      <c r="BJ152" s="145">
        <f t="shared" si="150"/>
        <v>9524</v>
      </c>
      <c r="BK152" s="154">
        <f t="shared" si="134"/>
        <v>5104</v>
      </c>
      <c r="BL152" s="154">
        <f t="shared" si="135"/>
        <v>422227160</v>
      </c>
      <c r="BM152" s="155">
        <f t="shared" si="168"/>
        <v>0.33192430252975225</v>
      </c>
      <c r="BN152" s="155">
        <f t="shared" si="151"/>
        <v>0.5359092818143637</v>
      </c>
      <c r="BO152" s="154">
        <f t="shared" si="152"/>
        <v>82724.757053291542</v>
      </c>
      <c r="BP152" s="218"/>
    </row>
    <row r="153" spans="2:68" s="87" customFormat="1">
      <c r="B153" s="390"/>
      <c r="C153" s="420"/>
      <c r="D153" s="380"/>
      <c r="E153" s="252" t="s">
        <v>151</v>
      </c>
      <c r="F153" s="145">
        <v>11</v>
      </c>
      <c r="G153" s="154">
        <v>5</v>
      </c>
      <c r="H153" s="154">
        <v>674280</v>
      </c>
      <c r="I153" s="155">
        <f t="shared" si="161"/>
        <v>0.11904761904761904</v>
      </c>
      <c r="J153" s="155">
        <f t="shared" si="136"/>
        <v>0.45454545454545453</v>
      </c>
      <c r="K153" s="181">
        <f t="shared" si="137"/>
        <v>134856</v>
      </c>
      <c r="L153" s="380"/>
      <c r="M153" s="252" t="s">
        <v>151</v>
      </c>
      <c r="N153" s="145">
        <v>37</v>
      </c>
      <c r="O153" s="154">
        <v>16</v>
      </c>
      <c r="P153" s="154">
        <v>2159590</v>
      </c>
      <c r="Q153" s="155">
        <f t="shared" si="162"/>
        <v>0.1415929203539823</v>
      </c>
      <c r="R153" s="155">
        <f t="shared" si="138"/>
        <v>0.43243243243243246</v>
      </c>
      <c r="S153" s="149">
        <f t="shared" si="139"/>
        <v>134974.375</v>
      </c>
      <c r="T153" s="380"/>
      <c r="U153" s="252" t="s">
        <v>151</v>
      </c>
      <c r="V153" s="145">
        <v>1058</v>
      </c>
      <c r="W153" s="154">
        <v>622</v>
      </c>
      <c r="X153" s="154">
        <v>46670150</v>
      </c>
      <c r="Y153" s="155">
        <f t="shared" si="163"/>
        <v>0.12686110544564552</v>
      </c>
      <c r="Z153" s="155">
        <f t="shared" si="140"/>
        <v>0.58790170132325137</v>
      </c>
      <c r="AA153" s="154">
        <f t="shared" si="141"/>
        <v>75032.395498392289</v>
      </c>
      <c r="AB153" s="380"/>
      <c r="AC153" s="252" t="s">
        <v>151</v>
      </c>
      <c r="AD153" s="145">
        <v>1135</v>
      </c>
      <c r="AE153" s="154">
        <v>639</v>
      </c>
      <c r="AF153" s="154">
        <v>49328630</v>
      </c>
      <c r="AG153" s="155">
        <f t="shared" si="164"/>
        <v>0.14552493737189706</v>
      </c>
      <c r="AH153" s="155">
        <f t="shared" si="142"/>
        <v>0.56299559471365634</v>
      </c>
      <c r="AI153" s="149">
        <f t="shared" si="143"/>
        <v>77196.604068857589</v>
      </c>
      <c r="AJ153" s="380"/>
      <c r="AK153" s="252" t="s">
        <v>151</v>
      </c>
      <c r="AL153" s="145">
        <v>977</v>
      </c>
      <c r="AM153" s="154">
        <v>489</v>
      </c>
      <c r="AN153" s="154">
        <v>41461020</v>
      </c>
      <c r="AO153" s="155">
        <f t="shared" si="165"/>
        <v>0.14112554112554113</v>
      </c>
      <c r="AP153" s="155">
        <f t="shared" si="144"/>
        <v>0.50051177072671438</v>
      </c>
      <c r="AQ153" s="149">
        <f t="shared" si="145"/>
        <v>84787.361963190182</v>
      </c>
      <c r="AR153" s="380"/>
      <c r="AS153" s="252" t="s">
        <v>151</v>
      </c>
      <c r="AT153" s="145">
        <v>491</v>
      </c>
      <c r="AU153" s="154">
        <v>265</v>
      </c>
      <c r="AV153" s="154">
        <v>25015840</v>
      </c>
      <c r="AW153" s="155">
        <f t="shared" si="166"/>
        <v>0.15108323831242873</v>
      </c>
      <c r="AX153" s="155">
        <f t="shared" si="146"/>
        <v>0.53971486761710796</v>
      </c>
      <c r="AY153" s="154">
        <f t="shared" si="147"/>
        <v>94399.39622641509</v>
      </c>
      <c r="AZ153" s="380"/>
      <c r="BA153" s="252" t="s">
        <v>151</v>
      </c>
      <c r="BB153" s="145">
        <v>191</v>
      </c>
      <c r="BC153" s="154">
        <v>95</v>
      </c>
      <c r="BD153" s="154">
        <v>10002530</v>
      </c>
      <c r="BE153" s="155">
        <f t="shared" si="167"/>
        <v>0.13399153737658676</v>
      </c>
      <c r="BF153" s="155">
        <f t="shared" si="148"/>
        <v>0.49738219895287961</v>
      </c>
      <c r="BG153" s="181">
        <f t="shared" si="149"/>
        <v>105289.78947368421</v>
      </c>
      <c r="BH153" s="380"/>
      <c r="BI153" s="252" t="s">
        <v>151</v>
      </c>
      <c r="BJ153" s="145">
        <f t="shared" si="150"/>
        <v>3900</v>
      </c>
      <c r="BK153" s="154">
        <f t="shared" si="134"/>
        <v>2131</v>
      </c>
      <c r="BL153" s="154">
        <f t="shared" si="135"/>
        <v>175312040</v>
      </c>
      <c r="BM153" s="155">
        <f t="shared" si="168"/>
        <v>0.13858359888144631</v>
      </c>
      <c r="BN153" s="155">
        <f t="shared" si="151"/>
        <v>0.54641025641025642</v>
      </c>
      <c r="BO153" s="154">
        <f t="shared" si="152"/>
        <v>82267.498826841853</v>
      </c>
      <c r="BP153" s="218"/>
    </row>
    <row r="154" spans="2:68" s="87" customFormat="1">
      <c r="B154" s="390"/>
      <c r="C154" s="420"/>
      <c r="D154" s="380"/>
      <c r="E154" s="252" t="s">
        <v>170</v>
      </c>
      <c r="F154" s="145">
        <v>17</v>
      </c>
      <c r="G154" s="154">
        <v>4</v>
      </c>
      <c r="H154" s="154">
        <v>672420</v>
      </c>
      <c r="I154" s="155">
        <f t="shared" si="161"/>
        <v>9.5238095238095233E-2</v>
      </c>
      <c r="J154" s="155">
        <f t="shared" si="136"/>
        <v>0.23529411764705882</v>
      </c>
      <c r="K154" s="181">
        <f t="shared" si="137"/>
        <v>168105</v>
      </c>
      <c r="L154" s="380"/>
      <c r="M154" s="252" t="s">
        <v>170</v>
      </c>
      <c r="N154" s="145">
        <v>42</v>
      </c>
      <c r="O154" s="154">
        <v>19</v>
      </c>
      <c r="P154" s="154">
        <v>2496900</v>
      </c>
      <c r="Q154" s="155">
        <f t="shared" si="162"/>
        <v>0.16814159292035399</v>
      </c>
      <c r="R154" s="155">
        <f t="shared" si="138"/>
        <v>0.45238095238095238</v>
      </c>
      <c r="S154" s="149">
        <f t="shared" si="139"/>
        <v>131415.78947368421</v>
      </c>
      <c r="T154" s="380"/>
      <c r="U154" s="252" t="s">
        <v>170</v>
      </c>
      <c r="V154" s="145">
        <v>1015</v>
      </c>
      <c r="W154" s="154">
        <v>601</v>
      </c>
      <c r="X154" s="154">
        <v>51237460</v>
      </c>
      <c r="Y154" s="155">
        <f t="shared" si="163"/>
        <v>0.12257801346114623</v>
      </c>
      <c r="Z154" s="155">
        <f t="shared" si="140"/>
        <v>0.59211822660098523</v>
      </c>
      <c r="AA154" s="154">
        <f t="shared" si="141"/>
        <v>85253.677204658903</v>
      </c>
      <c r="AB154" s="380"/>
      <c r="AC154" s="252" t="s">
        <v>170</v>
      </c>
      <c r="AD154" s="145">
        <v>1159</v>
      </c>
      <c r="AE154" s="154">
        <v>671</v>
      </c>
      <c r="AF154" s="154">
        <v>55418660</v>
      </c>
      <c r="AG154" s="155">
        <f t="shared" si="164"/>
        <v>0.1528125711682988</v>
      </c>
      <c r="AH154" s="155">
        <f t="shared" si="142"/>
        <v>0.57894736842105265</v>
      </c>
      <c r="AI154" s="149">
        <f t="shared" si="143"/>
        <v>82591.147540983613</v>
      </c>
      <c r="AJ154" s="380"/>
      <c r="AK154" s="252" t="s">
        <v>170</v>
      </c>
      <c r="AL154" s="145">
        <v>998</v>
      </c>
      <c r="AM154" s="154">
        <v>544</v>
      </c>
      <c r="AN154" s="154">
        <v>49062410</v>
      </c>
      <c r="AO154" s="155">
        <f t="shared" si="165"/>
        <v>0.156998556998557</v>
      </c>
      <c r="AP154" s="155">
        <f t="shared" si="144"/>
        <v>0.54509018036072143</v>
      </c>
      <c r="AQ154" s="149">
        <f t="shared" si="145"/>
        <v>90188.253676470587</v>
      </c>
      <c r="AR154" s="380"/>
      <c r="AS154" s="252" t="s">
        <v>170</v>
      </c>
      <c r="AT154" s="145">
        <v>470</v>
      </c>
      <c r="AU154" s="154">
        <v>263</v>
      </c>
      <c r="AV154" s="154">
        <v>25293050</v>
      </c>
      <c r="AW154" s="155">
        <f t="shared" si="166"/>
        <v>0.14994298745724061</v>
      </c>
      <c r="AX154" s="155">
        <f t="shared" si="146"/>
        <v>0.55957446808510636</v>
      </c>
      <c r="AY154" s="154">
        <f t="shared" si="147"/>
        <v>96171.292775665395</v>
      </c>
      <c r="AZ154" s="380"/>
      <c r="BA154" s="252" t="s">
        <v>170</v>
      </c>
      <c r="BB154" s="145">
        <v>179</v>
      </c>
      <c r="BC154" s="154">
        <v>98</v>
      </c>
      <c r="BD154" s="154">
        <v>9446670</v>
      </c>
      <c r="BE154" s="155">
        <f t="shared" si="167"/>
        <v>0.1382228490832158</v>
      </c>
      <c r="BF154" s="155">
        <f t="shared" si="148"/>
        <v>0.54748603351955305</v>
      </c>
      <c r="BG154" s="181">
        <f t="shared" si="149"/>
        <v>96394.591836734689</v>
      </c>
      <c r="BH154" s="380"/>
      <c r="BI154" s="252" t="s">
        <v>170</v>
      </c>
      <c r="BJ154" s="145">
        <f t="shared" si="150"/>
        <v>3880</v>
      </c>
      <c r="BK154" s="154">
        <f t="shared" si="134"/>
        <v>2200</v>
      </c>
      <c r="BL154" s="154">
        <f t="shared" si="135"/>
        <v>193627570</v>
      </c>
      <c r="BM154" s="155">
        <f t="shared" si="168"/>
        <v>0.14307082005592769</v>
      </c>
      <c r="BN154" s="155">
        <f t="shared" si="151"/>
        <v>0.5670103092783505</v>
      </c>
      <c r="BO154" s="154">
        <f t="shared" si="152"/>
        <v>88012.531818181815</v>
      </c>
      <c r="BP154" s="218"/>
    </row>
    <row r="155" spans="2:68" s="87" customFormat="1">
      <c r="B155" s="390"/>
      <c r="C155" s="420"/>
      <c r="D155" s="380"/>
      <c r="E155" s="252" t="s">
        <v>171</v>
      </c>
      <c r="F155" s="145">
        <v>5</v>
      </c>
      <c r="G155" s="154">
        <v>2</v>
      </c>
      <c r="H155" s="154">
        <v>305200</v>
      </c>
      <c r="I155" s="155">
        <f t="shared" si="161"/>
        <v>4.7619047619047616E-2</v>
      </c>
      <c r="J155" s="155">
        <f t="shared" si="136"/>
        <v>0.4</v>
      </c>
      <c r="K155" s="181">
        <f t="shared" si="137"/>
        <v>152600</v>
      </c>
      <c r="L155" s="380"/>
      <c r="M155" s="252" t="s">
        <v>171</v>
      </c>
      <c r="N155" s="145">
        <v>33</v>
      </c>
      <c r="O155" s="154">
        <v>13</v>
      </c>
      <c r="P155" s="154">
        <v>779880</v>
      </c>
      <c r="Q155" s="155">
        <f t="shared" si="162"/>
        <v>0.11504424778761062</v>
      </c>
      <c r="R155" s="155">
        <f t="shared" si="138"/>
        <v>0.39393939393939392</v>
      </c>
      <c r="S155" s="149">
        <f t="shared" si="139"/>
        <v>59990.769230769234</v>
      </c>
      <c r="T155" s="380"/>
      <c r="U155" s="252" t="s">
        <v>171</v>
      </c>
      <c r="V155" s="145">
        <v>582</v>
      </c>
      <c r="W155" s="154">
        <v>341</v>
      </c>
      <c r="X155" s="154">
        <v>25052410</v>
      </c>
      <c r="Y155" s="155">
        <f t="shared" si="163"/>
        <v>6.9549255557821738E-2</v>
      </c>
      <c r="Z155" s="155">
        <f t="shared" si="140"/>
        <v>0.58591065292096223</v>
      </c>
      <c r="AA155" s="154">
        <f t="shared" si="141"/>
        <v>73467.478005865109</v>
      </c>
      <c r="AB155" s="380"/>
      <c r="AC155" s="252" t="s">
        <v>171</v>
      </c>
      <c r="AD155" s="145">
        <v>658</v>
      </c>
      <c r="AE155" s="154">
        <v>401</v>
      </c>
      <c r="AF155" s="154">
        <v>29550340</v>
      </c>
      <c r="AG155" s="155">
        <f t="shared" si="164"/>
        <v>9.1323161011159185E-2</v>
      </c>
      <c r="AH155" s="155">
        <f t="shared" si="142"/>
        <v>0.60942249240121582</v>
      </c>
      <c r="AI155" s="149">
        <f t="shared" si="143"/>
        <v>73691.620947630916</v>
      </c>
      <c r="AJ155" s="380"/>
      <c r="AK155" s="252" t="s">
        <v>171</v>
      </c>
      <c r="AL155" s="145">
        <v>476</v>
      </c>
      <c r="AM155" s="154">
        <v>265</v>
      </c>
      <c r="AN155" s="154">
        <v>20542920</v>
      </c>
      <c r="AO155" s="155">
        <f t="shared" si="165"/>
        <v>7.647907647907648E-2</v>
      </c>
      <c r="AP155" s="155">
        <f t="shared" si="144"/>
        <v>0.55672268907563027</v>
      </c>
      <c r="AQ155" s="149">
        <f t="shared" si="145"/>
        <v>77520.452830188675</v>
      </c>
      <c r="AR155" s="380"/>
      <c r="AS155" s="252" t="s">
        <v>171</v>
      </c>
      <c r="AT155" s="145">
        <v>221</v>
      </c>
      <c r="AU155" s="154">
        <v>112</v>
      </c>
      <c r="AV155" s="154">
        <v>9394930</v>
      </c>
      <c r="AW155" s="155">
        <f t="shared" si="166"/>
        <v>6.385404789053592E-2</v>
      </c>
      <c r="AX155" s="155">
        <f t="shared" si="146"/>
        <v>0.50678733031674206</v>
      </c>
      <c r="AY155" s="154">
        <f t="shared" si="147"/>
        <v>83883.303571428565</v>
      </c>
      <c r="AZ155" s="380"/>
      <c r="BA155" s="252" t="s">
        <v>171</v>
      </c>
      <c r="BB155" s="145">
        <v>57</v>
      </c>
      <c r="BC155" s="154">
        <v>30</v>
      </c>
      <c r="BD155" s="154">
        <v>3414060</v>
      </c>
      <c r="BE155" s="155">
        <f t="shared" si="167"/>
        <v>4.2313117066290547E-2</v>
      </c>
      <c r="BF155" s="155">
        <f t="shared" si="148"/>
        <v>0.52631578947368418</v>
      </c>
      <c r="BG155" s="181">
        <f t="shared" si="149"/>
        <v>113802</v>
      </c>
      <c r="BH155" s="380"/>
      <c r="BI155" s="252" t="s">
        <v>171</v>
      </c>
      <c r="BJ155" s="145">
        <f t="shared" si="150"/>
        <v>2032</v>
      </c>
      <c r="BK155" s="154">
        <f t="shared" si="134"/>
        <v>1164</v>
      </c>
      <c r="BL155" s="154">
        <f t="shared" si="135"/>
        <v>89039740</v>
      </c>
      <c r="BM155" s="155">
        <f t="shared" si="168"/>
        <v>7.5697470247772652E-2</v>
      </c>
      <c r="BN155" s="155">
        <f t="shared" si="151"/>
        <v>0.57283464566929132</v>
      </c>
      <c r="BO155" s="154">
        <f t="shared" si="152"/>
        <v>76494.621993127148</v>
      </c>
      <c r="BP155" s="218"/>
    </row>
    <row r="156" spans="2:68" s="87" customFormat="1">
      <c r="B156" s="390"/>
      <c r="C156" s="420"/>
      <c r="D156" s="380"/>
      <c r="E156" s="252" t="s">
        <v>172</v>
      </c>
      <c r="F156" s="145">
        <v>7</v>
      </c>
      <c r="G156" s="154">
        <v>1</v>
      </c>
      <c r="H156" s="154">
        <v>65220</v>
      </c>
      <c r="I156" s="155">
        <f t="shared" si="161"/>
        <v>2.3809523809523808E-2</v>
      </c>
      <c r="J156" s="155">
        <f t="shared" si="136"/>
        <v>0.14285714285714285</v>
      </c>
      <c r="K156" s="181">
        <f t="shared" si="137"/>
        <v>65220</v>
      </c>
      <c r="L156" s="380"/>
      <c r="M156" s="252" t="s">
        <v>172</v>
      </c>
      <c r="N156" s="145">
        <v>33</v>
      </c>
      <c r="O156" s="154">
        <v>12</v>
      </c>
      <c r="P156" s="154">
        <v>1076630</v>
      </c>
      <c r="Q156" s="155">
        <f t="shared" si="162"/>
        <v>0.10619469026548672</v>
      </c>
      <c r="R156" s="155">
        <f t="shared" si="138"/>
        <v>0.36363636363636365</v>
      </c>
      <c r="S156" s="149">
        <f t="shared" si="139"/>
        <v>89719.166666666672</v>
      </c>
      <c r="T156" s="380"/>
      <c r="U156" s="252" t="s">
        <v>172</v>
      </c>
      <c r="V156" s="145">
        <v>327</v>
      </c>
      <c r="W156" s="154">
        <v>177</v>
      </c>
      <c r="X156" s="154">
        <v>14263170</v>
      </c>
      <c r="Y156" s="155">
        <f t="shared" si="163"/>
        <v>3.6100346726493981E-2</v>
      </c>
      <c r="Z156" s="155">
        <f t="shared" si="140"/>
        <v>0.54128440366972475</v>
      </c>
      <c r="AA156" s="154">
        <f t="shared" si="141"/>
        <v>80582.881355932201</v>
      </c>
      <c r="AB156" s="380"/>
      <c r="AC156" s="252" t="s">
        <v>172</v>
      </c>
      <c r="AD156" s="145">
        <v>353</v>
      </c>
      <c r="AE156" s="154">
        <v>179</v>
      </c>
      <c r="AF156" s="154">
        <v>14385060</v>
      </c>
      <c r="AG156" s="155">
        <f t="shared" si="164"/>
        <v>4.0765201548622183E-2</v>
      </c>
      <c r="AH156" s="155">
        <f t="shared" si="142"/>
        <v>0.50708215297450421</v>
      </c>
      <c r="AI156" s="149">
        <f t="shared" si="143"/>
        <v>80363.463687150841</v>
      </c>
      <c r="AJ156" s="380"/>
      <c r="AK156" s="252" t="s">
        <v>172</v>
      </c>
      <c r="AL156" s="145">
        <v>376</v>
      </c>
      <c r="AM156" s="154">
        <v>187</v>
      </c>
      <c r="AN156" s="154">
        <v>16811140</v>
      </c>
      <c r="AO156" s="155">
        <f t="shared" si="165"/>
        <v>5.3968253968253971E-2</v>
      </c>
      <c r="AP156" s="155">
        <f t="shared" si="144"/>
        <v>0.49734042553191488</v>
      </c>
      <c r="AQ156" s="149">
        <f t="shared" si="145"/>
        <v>89899.144385026739</v>
      </c>
      <c r="AR156" s="380"/>
      <c r="AS156" s="252" t="s">
        <v>172</v>
      </c>
      <c r="AT156" s="145">
        <v>230</v>
      </c>
      <c r="AU156" s="154">
        <v>111</v>
      </c>
      <c r="AV156" s="154">
        <v>10174710</v>
      </c>
      <c r="AW156" s="155">
        <f t="shared" si="166"/>
        <v>6.3283922462941844E-2</v>
      </c>
      <c r="AX156" s="155">
        <f t="shared" si="146"/>
        <v>0.4826086956521739</v>
      </c>
      <c r="AY156" s="154">
        <f t="shared" si="147"/>
        <v>91664.054054054053</v>
      </c>
      <c r="AZ156" s="380"/>
      <c r="BA156" s="252" t="s">
        <v>172</v>
      </c>
      <c r="BB156" s="145">
        <v>92</v>
      </c>
      <c r="BC156" s="154">
        <v>46</v>
      </c>
      <c r="BD156" s="154">
        <v>4659480</v>
      </c>
      <c r="BE156" s="155">
        <f t="shared" si="167"/>
        <v>6.488011283497884E-2</v>
      </c>
      <c r="BF156" s="155">
        <f t="shared" si="148"/>
        <v>0.5</v>
      </c>
      <c r="BG156" s="181">
        <f t="shared" si="149"/>
        <v>101293.04347826086</v>
      </c>
      <c r="BH156" s="380"/>
      <c r="BI156" s="252" t="s">
        <v>172</v>
      </c>
      <c r="BJ156" s="145">
        <f t="shared" si="150"/>
        <v>1418</v>
      </c>
      <c r="BK156" s="154">
        <f t="shared" si="134"/>
        <v>713</v>
      </c>
      <c r="BL156" s="154">
        <f t="shared" si="135"/>
        <v>61435410</v>
      </c>
      <c r="BM156" s="155">
        <f t="shared" si="168"/>
        <v>4.6367952136307469E-2</v>
      </c>
      <c r="BN156" s="155">
        <f t="shared" si="151"/>
        <v>0.50282087447108603</v>
      </c>
      <c r="BO156" s="154">
        <f t="shared" si="152"/>
        <v>86164.670406732112</v>
      </c>
      <c r="BP156" s="218"/>
    </row>
    <row r="157" spans="2:68" s="87" customFormat="1">
      <c r="B157" s="390"/>
      <c r="C157" s="420"/>
      <c r="D157" s="380"/>
      <c r="E157" s="252" t="s">
        <v>173</v>
      </c>
      <c r="F157" s="145">
        <v>2</v>
      </c>
      <c r="G157" s="154">
        <v>1</v>
      </c>
      <c r="H157" s="154">
        <v>168850</v>
      </c>
      <c r="I157" s="155">
        <f t="shared" si="161"/>
        <v>2.3809523809523808E-2</v>
      </c>
      <c r="J157" s="155">
        <f t="shared" si="136"/>
        <v>0.5</v>
      </c>
      <c r="K157" s="181">
        <f t="shared" si="137"/>
        <v>168850</v>
      </c>
      <c r="L157" s="380"/>
      <c r="M157" s="252" t="s">
        <v>173</v>
      </c>
      <c r="N157" s="145">
        <v>6</v>
      </c>
      <c r="O157" s="154">
        <v>3</v>
      </c>
      <c r="P157" s="154">
        <v>95060</v>
      </c>
      <c r="Q157" s="155">
        <f t="shared" si="162"/>
        <v>2.6548672566371681E-2</v>
      </c>
      <c r="R157" s="155">
        <f t="shared" si="138"/>
        <v>0.5</v>
      </c>
      <c r="S157" s="149">
        <f t="shared" si="139"/>
        <v>31686.666666666668</v>
      </c>
      <c r="T157" s="380"/>
      <c r="U157" s="252" t="s">
        <v>173</v>
      </c>
      <c r="V157" s="145">
        <v>269</v>
      </c>
      <c r="W157" s="154">
        <v>170</v>
      </c>
      <c r="X157" s="154">
        <v>15589930</v>
      </c>
      <c r="Y157" s="155">
        <f t="shared" si="163"/>
        <v>3.4672649398327551E-2</v>
      </c>
      <c r="Z157" s="155">
        <f t="shared" si="140"/>
        <v>0.63197026022304836</v>
      </c>
      <c r="AA157" s="154">
        <f t="shared" si="141"/>
        <v>91705.470588235301</v>
      </c>
      <c r="AB157" s="380"/>
      <c r="AC157" s="252" t="s">
        <v>173</v>
      </c>
      <c r="AD157" s="145">
        <v>309</v>
      </c>
      <c r="AE157" s="154">
        <v>169</v>
      </c>
      <c r="AF157" s="154">
        <v>13119660</v>
      </c>
      <c r="AG157" s="155">
        <f t="shared" si="164"/>
        <v>3.848781598724664E-2</v>
      </c>
      <c r="AH157" s="155">
        <f t="shared" si="142"/>
        <v>0.54692556634304212</v>
      </c>
      <c r="AI157" s="149">
        <f t="shared" si="143"/>
        <v>77631.124260355034</v>
      </c>
      <c r="AJ157" s="380"/>
      <c r="AK157" s="252" t="s">
        <v>173</v>
      </c>
      <c r="AL157" s="145">
        <v>272</v>
      </c>
      <c r="AM157" s="154">
        <v>159</v>
      </c>
      <c r="AN157" s="154">
        <v>17178670</v>
      </c>
      <c r="AO157" s="155">
        <f t="shared" si="165"/>
        <v>4.5887445887445887E-2</v>
      </c>
      <c r="AP157" s="155">
        <f t="shared" si="144"/>
        <v>0.5845588235294118</v>
      </c>
      <c r="AQ157" s="149">
        <f t="shared" si="145"/>
        <v>108041.94968553459</v>
      </c>
      <c r="AR157" s="380"/>
      <c r="AS157" s="252" t="s">
        <v>173</v>
      </c>
      <c r="AT157" s="145">
        <v>123</v>
      </c>
      <c r="AU157" s="154">
        <v>73</v>
      </c>
      <c r="AV157" s="154">
        <v>7614760</v>
      </c>
      <c r="AW157" s="155">
        <f t="shared" si="166"/>
        <v>4.161915621436716E-2</v>
      </c>
      <c r="AX157" s="155">
        <f t="shared" si="146"/>
        <v>0.5934959349593496</v>
      </c>
      <c r="AY157" s="154">
        <f t="shared" si="147"/>
        <v>104311.78082191781</v>
      </c>
      <c r="AZ157" s="380"/>
      <c r="BA157" s="252" t="s">
        <v>173</v>
      </c>
      <c r="BB157" s="145">
        <v>47</v>
      </c>
      <c r="BC157" s="154">
        <v>25</v>
      </c>
      <c r="BD157" s="154">
        <v>1483990</v>
      </c>
      <c r="BE157" s="155">
        <f t="shared" si="167"/>
        <v>3.5260930888575459E-2</v>
      </c>
      <c r="BF157" s="155">
        <f t="shared" si="148"/>
        <v>0.53191489361702127</v>
      </c>
      <c r="BG157" s="181">
        <f t="shared" si="149"/>
        <v>59359.6</v>
      </c>
      <c r="BH157" s="380"/>
      <c r="BI157" s="252" t="s">
        <v>173</v>
      </c>
      <c r="BJ157" s="145">
        <f t="shared" si="150"/>
        <v>1028</v>
      </c>
      <c r="BK157" s="154">
        <f t="shared" si="134"/>
        <v>600</v>
      </c>
      <c r="BL157" s="154">
        <f t="shared" si="135"/>
        <v>55250920</v>
      </c>
      <c r="BM157" s="155">
        <f t="shared" si="168"/>
        <v>3.9019314560707549E-2</v>
      </c>
      <c r="BN157" s="155">
        <f t="shared" si="151"/>
        <v>0.58365758754863817</v>
      </c>
      <c r="BO157" s="154">
        <f t="shared" si="152"/>
        <v>92084.866666666669</v>
      </c>
      <c r="BP157" s="218"/>
    </row>
    <row r="158" spans="2:68" s="87" customFormat="1">
      <c r="B158" s="390"/>
      <c r="C158" s="420"/>
      <c r="D158" s="380"/>
      <c r="E158" s="252" t="s">
        <v>174</v>
      </c>
      <c r="F158" s="145">
        <v>13</v>
      </c>
      <c r="G158" s="154">
        <v>5</v>
      </c>
      <c r="H158" s="154">
        <v>557180</v>
      </c>
      <c r="I158" s="155">
        <f t="shared" si="161"/>
        <v>0.11904761904761904</v>
      </c>
      <c r="J158" s="155">
        <f t="shared" si="136"/>
        <v>0.38461538461538464</v>
      </c>
      <c r="K158" s="181">
        <f t="shared" si="137"/>
        <v>111436</v>
      </c>
      <c r="L158" s="380"/>
      <c r="M158" s="252" t="s">
        <v>174</v>
      </c>
      <c r="N158" s="145">
        <v>39</v>
      </c>
      <c r="O158" s="154">
        <v>16</v>
      </c>
      <c r="P158" s="154">
        <v>1638530</v>
      </c>
      <c r="Q158" s="155">
        <f t="shared" si="162"/>
        <v>0.1415929203539823</v>
      </c>
      <c r="R158" s="155">
        <f t="shared" si="138"/>
        <v>0.41025641025641024</v>
      </c>
      <c r="S158" s="149">
        <f t="shared" si="139"/>
        <v>102408.125</v>
      </c>
      <c r="T158" s="380"/>
      <c r="U158" s="252" t="s">
        <v>174</v>
      </c>
      <c r="V158" s="145">
        <v>1912</v>
      </c>
      <c r="W158" s="154">
        <v>1132</v>
      </c>
      <c r="X158" s="154">
        <v>84996240</v>
      </c>
      <c r="Y158" s="155">
        <f t="shared" si="163"/>
        <v>0.23087905364062819</v>
      </c>
      <c r="Z158" s="155">
        <f t="shared" si="140"/>
        <v>0.59205020920502094</v>
      </c>
      <c r="AA158" s="154">
        <f t="shared" si="141"/>
        <v>75085.017667844528</v>
      </c>
      <c r="AB158" s="380"/>
      <c r="AC158" s="252" t="s">
        <v>174</v>
      </c>
      <c r="AD158" s="145">
        <v>1826</v>
      </c>
      <c r="AE158" s="154">
        <v>1070</v>
      </c>
      <c r="AF158" s="154">
        <v>79729710</v>
      </c>
      <c r="AG158" s="155">
        <f t="shared" si="164"/>
        <v>0.24368025506718288</v>
      </c>
      <c r="AH158" s="155">
        <f t="shared" si="142"/>
        <v>0.58598028477546549</v>
      </c>
      <c r="AI158" s="149">
        <f t="shared" si="143"/>
        <v>74513.747663551403</v>
      </c>
      <c r="AJ158" s="380"/>
      <c r="AK158" s="252" t="s">
        <v>174</v>
      </c>
      <c r="AL158" s="145">
        <v>1351</v>
      </c>
      <c r="AM158" s="154">
        <v>686</v>
      </c>
      <c r="AN158" s="154">
        <v>55462840</v>
      </c>
      <c r="AO158" s="155">
        <f t="shared" si="165"/>
        <v>0.19797979797979798</v>
      </c>
      <c r="AP158" s="155">
        <f t="shared" si="144"/>
        <v>0.50777202072538863</v>
      </c>
      <c r="AQ158" s="149">
        <f t="shared" si="145"/>
        <v>80849.620991253643</v>
      </c>
      <c r="AR158" s="380"/>
      <c r="AS158" s="252" t="s">
        <v>174</v>
      </c>
      <c r="AT158" s="145">
        <v>543</v>
      </c>
      <c r="AU158" s="154">
        <v>281</v>
      </c>
      <c r="AV158" s="154">
        <v>23781940</v>
      </c>
      <c r="AW158" s="155">
        <f t="shared" si="166"/>
        <v>0.16020524515393386</v>
      </c>
      <c r="AX158" s="155">
        <f t="shared" si="146"/>
        <v>0.51749539594843463</v>
      </c>
      <c r="AY158" s="154">
        <f t="shared" si="147"/>
        <v>84633.238434163708</v>
      </c>
      <c r="AZ158" s="380"/>
      <c r="BA158" s="252" t="s">
        <v>174</v>
      </c>
      <c r="BB158" s="145">
        <v>168</v>
      </c>
      <c r="BC158" s="154">
        <v>87</v>
      </c>
      <c r="BD158" s="154">
        <v>6816380</v>
      </c>
      <c r="BE158" s="155">
        <f t="shared" si="167"/>
        <v>0.1227080394922426</v>
      </c>
      <c r="BF158" s="155">
        <f t="shared" si="148"/>
        <v>0.5178571428571429</v>
      </c>
      <c r="BG158" s="181">
        <f t="shared" si="149"/>
        <v>78349.19540229885</v>
      </c>
      <c r="BH158" s="380"/>
      <c r="BI158" s="252" t="s">
        <v>174</v>
      </c>
      <c r="BJ158" s="145">
        <f t="shared" si="150"/>
        <v>5852</v>
      </c>
      <c r="BK158" s="154">
        <f t="shared" si="134"/>
        <v>3277</v>
      </c>
      <c r="BL158" s="154">
        <f t="shared" si="135"/>
        <v>252982820</v>
      </c>
      <c r="BM158" s="155">
        <f t="shared" si="168"/>
        <v>0.21311048969239774</v>
      </c>
      <c r="BN158" s="155">
        <f t="shared" si="151"/>
        <v>0.55997949419002047</v>
      </c>
      <c r="BO158" s="154">
        <f t="shared" si="152"/>
        <v>77199.517851693628</v>
      </c>
      <c r="BP158" s="218"/>
    </row>
    <row r="159" spans="2:68" s="87" customFormat="1">
      <c r="B159" s="390"/>
      <c r="C159" s="420"/>
      <c r="D159" s="380"/>
      <c r="E159" s="252" t="s">
        <v>175</v>
      </c>
      <c r="F159" s="145">
        <v>3</v>
      </c>
      <c r="G159" s="154">
        <v>0</v>
      </c>
      <c r="H159" s="154">
        <v>0</v>
      </c>
      <c r="I159" s="155">
        <f t="shared" si="161"/>
        <v>0</v>
      </c>
      <c r="J159" s="155">
        <f t="shared" si="136"/>
        <v>0</v>
      </c>
      <c r="K159" s="181" t="str">
        <f t="shared" si="137"/>
        <v>-</v>
      </c>
      <c r="L159" s="380"/>
      <c r="M159" s="252" t="s">
        <v>175</v>
      </c>
      <c r="N159" s="145">
        <v>17</v>
      </c>
      <c r="O159" s="154">
        <v>10</v>
      </c>
      <c r="P159" s="154">
        <v>916700</v>
      </c>
      <c r="Q159" s="155">
        <f t="shared" si="162"/>
        <v>8.8495575221238937E-2</v>
      </c>
      <c r="R159" s="155">
        <f t="shared" si="138"/>
        <v>0.58823529411764708</v>
      </c>
      <c r="S159" s="149">
        <f t="shared" si="139"/>
        <v>91670</v>
      </c>
      <c r="T159" s="380"/>
      <c r="U159" s="252" t="s">
        <v>175</v>
      </c>
      <c r="V159" s="145">
        <v>348</v>
      </c>
      <c r="W159" s="154">
        <v>202</v>
      </c>
      <c r="X159" s="154">
        <v>16378770</v>
      </c>
      <c r="Y159" s="155">
        <f t="shared" si="163"/>
        <v>4.1199265755659797E-2</v>
      </c>
      <c r="Z159" s="155">
        <f t="shared" si="140"/>
        <v>0.58045977011494254</v>
      </c>
      <c r="AA159" s="154">
        <f t="shared" si="141"/>
        <v>81083.019801980205</v>
      </c>
      <c r="AB159" s="380"/>
      <c r="AC159" s="252" t="s">
        <v>175</v>
      </c>
      <c r="AD159" s="145">
        <v>406</v>
      </c>
      <c r="AE159" s="154">
        <v>217</v>
      </c>
      <c r="AF159" s="154">
        <v>18416350</v>
      </c>
      <c r="AG159" s="155">
        <f t="shared" si="164"/>
        <v>4.941926668184924E-2</v>
      </c>
      <c r="AH159" s="155">
        <f t="shared" si="142"/>
        <v>0.53448275862068961</v>
      </c>
      <c r="AI159" s="149">
        <f t="shared" si="143"/>
        <v>84867.972350230411</v>
      </c>
      <c r="AJ159" s="380"/>
      <c r="AK159" s="252" t="s">
        <v>175</v>
      </c>
      <c r="AL159" s="145">
        <v>442</v>
      </c>
      <c r="AM159" s="154">
        <v>217</v>
      </c>
      <c r="AN159" s="154">
        <v>23187690</v>
      </c>
      <c r="AO159" s="155">
        <f t="shared" si="165"/>
        <v>6.2626262626262627E-2</v>
      </c>
      <c r="AP159" s="155">
        <f t="shared" si="144"/>
        <v>0.49095022624434387</v>
      </c>
      <c r="AQ159" s="149">
        <f t="shared" si="145"/>
        <v>106855.71428571429</v>
      </c>
      <c r="AR159" s="380"/>
      <c r="AS159" s="252" t="s">
        <v>175</v>
      </c>
      <c r="AT159" s="145">
        <v>301</v>
      </c>
      <c r="AU159" s="154">
        <v>166</v>
      </c>
      <c r="AV159" s="154">
        <v>17830990</v>
      </c>
      <c r="AW159" s="155">
        <f t="shared" si="166"/>
        <v>9.4640820980615742E-2</v>
      </c>
      <c r="AX159" s="155">
        <f t="shared" si="146"/>
        <v>0.55149501661129563</v>
      </c>
      <c r="AY159" s="154">
        <f t="shared" si="147"/>
        <v>107415.60240963855</v>
      </c>
      <c r="AZ159" s="380"/>
      <c r="BA159" s="252" t="s">
        <v>175</v>
      </c>
      <c r="BB159" s="145">
        <v>122</v>
      </c>
      <c r="BC159" s="154">
        <v>65</v>
      </c>
      <c r="BD159" s="154">
        <v>6112990</v>
      </c>
      <c r="BE159" s="155">
        <f t="shared" si="167"/>
        <v>9.1678420310296188E-2</v>
      </c>
      <c r="BF159" s="155">
        <f t="shared" si="148"/>
        <v>0.53278688524590168</v>
      </c>
      <c r="BG159" s="181">
        <f t="shared" si="149"/>
        <v>94046</v>
      </c>
      <c r="BH159" s="380"/>
      <c r="BI159" s="252" t="s">
        <v>175</v>
      </c>
      <c r="BJ159" s="145">
        <f t="shared" si="150"/>
        <v>1639</v>
      </c>
      <c r="BK159" s="154">
        <f t="shared" si="134"/>
        <v>877</v>
      </c>
      <c r="BL159" s="154">
        <f t="shared" si="135"/>
        <v>82843490</v>
      </c>
      <c r="BM159" s="155">
        <f t="shared" si="168"/>
        <v>5.7033231449567533E-2</v>
      </c>
      <c r="BN159" s="155">
        <f t="shared" si="151"/>
        <v>0.53508236729713243</v>
      </c>
      <c r="BO159" s="154">
        <f t="shared" si="152"/>
        <v>94462.360319270243</v>
      </c>
      <c r="BP159" s="218"/>
    </row>
    <row r="160" spans="2:68" s="87" customFormat="1">
      <c r="B160" s="390"/>
      <c r="C160" s="420"/>
      <c r="D160" s="380"/>
      <c r="E160" s="249" t="s">
        <v>166</v>
      </c>
      <c r="F160" s="145">
        <v>4</v>
      </c>
      <c r="G160" s="154">
        <v>2</v>
      </c>
      <c r="H160" s="154">
        <v>35410</v>
      </c>
      <c r="I160" s="155">
        <f t="shared" si="161"/>
        <v>4.7619047619047616E-2</v>
      </c>
      <c r="J160" s="155">
        <f t="shared" si="136"/>
        <v>0.5</v>
      </c>
      <c r="K160" s="181">
        <f t="shared" si="137"/>
        <v>17705</v>
      </c>
      <c r="L160" s="380"/>
      <c r="M160" s="253" t="s">
        <v>166</v>
      </c>
      <c r="N160" s="145">
        <v>5</v>
      </c>
      <c r="O160" s="154">
        <v>4</v>
      </c>
      <c r="P160" s="154">
        <v>369430</v>
      </c>
      <c r="Q160" s="155">
        <f t="shared" si="162"/>
        <v>3.5398230088495575E-2</v>
      </c>
      <c r="R160" s="155">
        <f t="shared" si="138"/>
        <v>0.8</v>
      </c>
      <c r="S160" s="149">
        <f t="shared" si="139"/>
        <v>92357.5</v>
      </c>
      <c r="T160" s="380"/>
      <c r="U160" s="253" t="s">
        <v>166</v>
      </c>
      <c r="V160" s="145">
        <v>447</v>
      </c>
      <c r="W160" s="154">
        <v>234</v>
      </c>
      <c r="X160" s="154">
        <v>17828360</v>
      </c>
      <c r="Y160" s="155">
        <f t="shared" si="163"/>
        <v>4.7725882112992044E-2</v>
      </c>
      <c r="Z160" s="155">
        <f t="shared" si="140"/>
        <v>0.52348993288590606</v>
      </c>
      <c r="AA160" s="154">
        <f t="shared" si="141"/>
        <v>76189.572649572656</v>
      </c>
      <c r="AB160" s="380"/>
      <c r="AC160" s="253" t="s">
        <v>166</v>
      </c>
      <c r="AD160" s="145">
        <v>246</v>
      </c>
      <c r="AE160" s="154">
        <v>135</v>
      </c>
      <c r="AF160" s="154">
        <v>12146720</v>
      </c>
      <c r="AG160" s="155">
        <f t="shared" si="164"/>
        <v>3.0744705078569801E-2</v>
      </c>
      <c r="AH160" s="155">
        <f t="shared" si="142"/>
        <v>0.54878048780487809</v>
      </c>
      <c r="AI160" s="149">
        <f t="shared" si="143"/>
        <v>89975.703703703708</v>
      </c>
      <c r="AJ160" s="380"/>
      <c r="AK160" s="253" t="s">
        <v>166</v>
      </c>
      <c r="AL160" s="145">
        <v>163</v>
      </c>
      <c r="AM160" s="154">
        <v>85</v>
      </c>
      <c r="AN160" s="154">
        <v>8175750</v>
      </c>
      <c r="AO160" s="155">
        <f t="shared" si="165"/>
        <v>2.4531024531024532E-2</v>
      </c>
      <c r="AP160" s="155">
        <f t="shared" si="144"/>
        <v>0.5214723926380368</v>
      </c>
      <c r="AQ160" s="149">
        <f t="shared" si="145"/>
        <v>96185.294117647063</v>
      </c>
      <c r="AR160" s="380"/>
      <c r="AS160" s="253" t="s">
        <v>166</v>
      </c>
      <c r="AT160" s="145">
        <v>77</v>
      </c>
      <c r="AU160" s="154">
        <v>34</v>
      </c>
      <c r="AV160" s="154">
        <v>4043100</v>
      </c>
      <c r="AW160" s="155">
        <f t="shared" si="166"/>
        <v>1.9384264538198404E-2</v>
      </c>
      <c r="AX160" s="155">
        <f t="shared" si="146"/>
        <v>0.44155844155844154</v>
      </c>
      <c r="AY160" s="154">
        <f t="shared" si="147"/>
        <v>118914.70588235294</v>
      </c>
      <c r="AZ160" s="380"/>
      <c r="BA160" s="253" t="s">
        <v>166</v>
      </c>
      <c r="BB160" s="145">
        <v>50</v>
      </c>
      <c r="BC160" s="154">
        <v>23</v>
      </c>
      <c r="BD160" s="154">
        <v>4136650</v>
      </c>
      <c r="BE160" s="155">
        <f t="shared" si="167"/>
        <v>3.244005641748942E-2</v>
      </c>
      <c r="BF160" s="155">
        <f t="shared" si="148"/>
        <v>0.46</v>
      </c>
      <c r="BG160" s="181">
        <f t="shared" si="149"/>
        <v>179854.34782608695</v>
      </c>
      <c r="BH160" s="380"/>
      <c r="BI160" s="253" t="s">
        <v>166</v>
      </c>
      <c r="BJ160" s="145">
        <f t="shared" si="150"/>
        <v>992</v>
      </c>
      <c r="BK160" s="154">
        <f t="shared" si="134"/>
        <v>517</v>
      </c>
      <c r="BL160" s="154">
        <f t="shared" si="135"/>
        <v>46735420</v>
      </c>
      <c r="BM160" s="155">
        <f t="shared" si="168"/>
        <v>3.3621642713143003E-2</v>
      </c>
      <c r="BN160" s="155">
        <f t="shared" si="151"/>
        <v>0.52116935483870963</v>
      </c>
      <c r="BO160" s="154">
        <f t="shared" si="152"/>
        <v>90397.330754352035</v>
      </c>
      <c r="BP160" s="218"/>
    </row>
    <row r="161" spans="2:68" s="87" customFormat="1">
      <c r="B161" s="390">
        <v>15</v>
      </c>
      <c r="C161" s="419" t="s">
        <v>87</v>
      </c>
      <c r="D161" s="388">
        <f>BS22</f>
        <v>87</v>
      </c>
      <c r="E161" s="250" t="s">
        <v>143</v>
      </c>
      <c r="F161" s="144">
        <v>43</v>
      </c>
      <c r="G161" s="152">
        <v>22</v>
      </c>
      <c r="H161" s="152">
        <v>2423770</v>
      </c>
      <c r="I161" s="153">
        <f>IFERROR(G161/$D$161,"-")</f>
        <v>0.25287356321839083</v>
      </c>
      <c r="J161" s="153">
        <f t="shared" si="136"/>
        <v>0.51162790697674421</v>
      </c>
      <c r="K161" s="180">
        <f t="shared" si="137"/>
        <v>110171.36363636363</v>
      </c>
      <c r="L161" s="388">
        <f>BT22</f>
        <v>233</v>
      </c>
      <c r="M161" s="250" t="s">
        <v>143</v>
      </c>
      <c r="N161" s="144">
        <v>124</v>
      </c>
      <c r="O161" s="152">
        <v>69</v>
      </c>
      <c r="P161" s="152">
        <v>7653240</v>
      </c>
      <c r="Q161" s="153">
        <f>IFERROR(O161/$L$161,"-")</f>
        <v>0.29613733905579398</v>
      </c>
      <c r="R161" s="153">
        <f t="shared" si="138"/>
        <v>0.55645161290322576</v>
      </c>
      <c r="S161" s="148">
        <f t="shared" si="139"/>
        <v>110916.52173913043</v>
      </c>
      <c r="T161" s="388">
        <f>BU22</f>
        <v>8510</v>
      </c>
      <c r="U161" s="250" t="s">
        <v>143</v>
      </c>
      <c r="V161" s="144">
        <v>4237</v>
      </c>
      <c r="W161" s="152">
        <v>2512</v>
      </c>
      <c r="X161" s="152">
        <v>189649790</v>
      </c>
      <c r="Y161" s="153">
        <f>IFERROR(W161/$T$161,"-")</f>
        <v>0.29518213866039955</v>
      </c>
      <c r="Z161" s="153">
        <f t="shared" si="140"/>
        <v>0.59287231531744156</v>
      </c>
      <c r="AA161" s="152">
        <f t="shared" si="141"/>
        <v>75497.527866242031</v>
      </c>
      <c r="AB161" s="388">
        <f>BV22</f>
        <v>7159</v>
      </c>
      <c r="AC161" s="250" t="s">
        <v>143</v>
      </c>
      <c r="AD161" s="144">
        <v>3892</v>
      </c>
      <c r="AE161" s="152">
        <v>2332</v>
      </c>
      <c r="AF161" s="152">
        <v>190981020</v>
      </c>
      <c r="AG161" s="153">
        <f>IFERROR(AE161/$AB$161,"-")</f>
        <v>0.32574381896912974</v>
      </c>
      <c r="AH161" s="153">
        <f t="shared" si="142"/>
        <v>0.59917780061664949</v>
      </c>
      <c r="AI161" s="148">
        <f t="shared" si="143"/>
        <v>81895.806174957121</v>
      </c>
      <c r="AJ161" s="388">
        <f>BW22</f>
        <v>5330</v>
      </c>
      <c r="AK161" s="250" t="s">
        <v>143</v>
      </c>
      <c r="AL161" s="144">
        <v>2678</v>
      </c>
      <c r="AM161" s="152">
        <v>1475</v>
      </c>
      <c r="AN161" s="152">
        <v>119900570</v>
      </c>
      <c r="AO161" s="153">
        <f>IFERROR(AM161/$AJ$161,"-")</f>
        <v>0.27673545966228891</v>
      </c>
      <c r="AP161" s="153">
        <f t="shared" si="144"/>
        <v>0.55078416728902169</v>
      </c>
      <c r="AQ161" s="148">
        <f t="shared" si="145"/>
        <v>81288.522033898305</v>
      </c>
      <c r="AR161" s="388">
        <f>BX22</f>
        <v>2429</v>
      </c>
      <c r="AS161" s="250" t="s">
        <v>143</v>
      </c>
      <c r="AT161" s="144">
        <v>1043</v>
      </c>
      <c r="AU161" s="152">
        <v>495</v>
      </c>
      <c r="AV161" s="152">
        <v>40962690</v>
      </c>
      <c r="AW161" s="153">
        <f>IFERROR(AU161/$AR$161,"-")</f>
        <v>0.20378756689995883</v>
      </c>
      <c r="AX161" s="153">
        <f t="shared" si="146"/>
        <v>0.47459252157238735</v>
      </c>
      <c r="AY161" s="152">
        <f t="shared" si="147"/>
        <v>82752.909090909088</v>
      </c>
      <c r="AZ161" s="388">
        <f>BY22</f>
        <v>884</v>
      </c>
      <c r="BA161" s="250" t="s">
        <v>143</v>
      </c>
      <c r="BB161" s="144">
        <v>284</v>
      </c>
      <c r="BC161" s="152">
        <v>123</v>
      </c>
      <c r="BD161" s="152">
        <v>12706560</v>
      </c>
      <c r="BE161" s="153">
        <f>IFERROR(BC161/$AZ$161,"-")</f>
        <v>0.13914027149321267</v>
      </c>
      <c r="BF161" s="153">
        <f t="shared" si="148"/>
        <v>0.43309859154929575</v>
      </c>
      <c r="BG161" s="180">
        <f t="shared" si="149"/>
        <v>103305.36585365854</v>
      </c>
      <c r="BH161" s="388">
        <f>BZ22</f>
        <v>24632</v>
      </c>
      <c r="BI161" s="250" t="s">
        <v>143</v>
      </c>
      <c r="BJ161" s="144">
        <f t="shared" si="150"/>
        <v>12301</v>
      </c>
      <c r="BK161" s="152">
        <f t="shared" si="134"/>
        <v>7028</v>
      </c>
      <c r="BL161" s="152">
        <f t="shared" si="135"/>
        <v>564277640</v>
      </c>
      <c r="BM161" s="153">
        <f>IFERROR(BK161/$BH$161,"-")</f>
        <v>0.28531990906138355</v>
      </c>
      <c r="BN161" s="153">
        <f t="shared" si="151"/>
        <v>0.57133566376717337</v>
      </c>
      <c r="BO161" s="152">
        <f t="shared" si="152"/>
        <v>80289.931701764377</v>
      </c>
      <c r="BP161" s="218"/>
    </row>
    <row r="162" spans="2:68" s="87" customFormat="1">
      <c r="B162" s="390"/>
      <c r="C162" s="420"/>
      <c r="D162" s="380"/>
      <c r="E162" s="251" t="s">
        <v>192</v>
      </c>
      <c r="F162" s="145">
        <v>40</v>
      </c>
      <c r="G162" s="154">
        <v>22</v>
      </c>
      <c r="H162" s="154">
        <v>2154180</v>
      </c>
      <c r="I162" s="155">
        <f t="shared" ref="I162:I171" si="169">IFERROR(G162/$D$161,"-")</f>
        <v>0.25287356321839083</v>
      </c>
      <c r="J162" s="155">
        <f t="shared" si="136"/>
        <v>0.55000000000000004</v>
      </c>
      <c r="K162" s="181">
        <f t="shared" si="137"/>
        <v>97917.272727272721</v>
      </c>
      <c r="L162" s="380"/>
      <c r="M162" s="251" t="s">
        <v>192</v>
      </c>
      <c r="N162" s="145">
        <v>90</v>
      </c>
      <c r="O162" s="154">
        <v>53</v>
      </c>
      <c r="P162" s="154">
        <v>4897170</v>
      </c>
      <c r="Q162" s="155">
        <f t="shared" ref="Q162:Q171" si="170">IFERROR(O162/$L$161,"-")</f>
        <v>0.22746781115879827</v>
      </c>
      <c r="R162" s="155">
        <f t="shared" si="138"/>
        <v>0.58888888888888891</v>
      </c>
      <c r="S162" s="149">
        <f t="shared" si="139"/>
        <v>92399.433962264156</v>
      </c>
      <c r="T162" s="380"/>
      <c r="U162" s="251" t="s">
        <v>192</v>
      </c>
      <c r="V162" s="145">
        <v>3900</v>
      </c>
      <c r="W162" s="154">
        <v>2303</v>
      </c>
      <c r="X162" s="154">
        <v>165665680</v>
      </c>
      <c r="Y162" s="155">
        <f t="shared" ref="Y162:Y171" si="171">IFERROR(W162/$T$161,"-")</f>
        <v>0.27062279670975325</v>
      </c>
      <c r="Z162" s="155">
        <f t="shared" si="140"/>
        <v>0.5905128205128205</v>
      </c>
      <c r="AA162" s="154">
        <f t="shared" si="141"/>
        <v>71934.728614850203</v>
      </c>
      <c r="AB162" s="380"/>
      <c r="AC162" s="251" t="s">
        <v>192</v>
      </c>
      <c r="AD162" s="145">
        <v>3401</v>
      </c>
      <c r="AE162" s="154">
        <v>2076</v>
      </c>
      <c r="AF162" s="154">
        <v>175006660</v>
      </c>
      <c r="AG162" s="155">
        <f t="shared" ref="AG162:AG171" si="172">IFERROR(AE162/$AB$161,"-")</f>
        <v>0.28998463472552033</v>
      </c>
      <c r="AH162" s="155">
        <f t="shared" si="142"/>
        <v>0.61040870332255215</v>
      </c>
      <c r="AI162" s="149">
        <f t="shared" si="143"/>
        <v>84299.932562620423</v>
      </c>
      <c r="AJ162" s="380"/>
      <c r="AK162" s="251" t="s">
        <v>192</v>
      </c>
      <c r="AL162" s="145">
        <v>2153</v>
      </c>
      <c r="AM162" s="154">
        <v>1190</v>
      </c>
      <c r="AN162" s="154">
        <v>90503130</v>
      </c>
      <c r="AO162" s="155">
        <f t="shared" ref="AO162:AO171" si="173">IFERROR(AM162/$AJ$161,"-")</f>
        <v>0.22326454033771106</v>
      </c>
      <c r="AP162" s="155">
        <f t="shared" si="144"/>
        <v>0.55271713887598695</v>
      </c>
      <c r="AQ162" s="149">
        <f t="shared" si="145"/>
        <v>76053.050420168074</v>
      </c>
      <c r="AR162" s="380"/>
      <c r="AS162" s="251" t="s">
        <v>192</v>
      </c>
      <c r="AT162" s="145">
        <v>779</v>
      </c>
      <c r="AU162" s="154">
        <v>380</v>
      </c>
      <c r="AV162" s="154">
        <v>31498840</v>
      </c>
      <c r="AW162" s="155">
        <f t="shared" ref="AW162:AW171" si="174">IFERROR(AU162/$AR$161,"-")</f>
        <v>0.15644298065047343</v>
      </c>
      <c r="AX162" s="155">
        <f t="shared" si="146"/>
        <v>0.48780487804878048</v>
      </c>
      <c r="AY162" s="154">
        <f t="shared" si="147"/>
        <v>82891.68421052632</v>
      </c>
      <c r="AZ162" s="380"/>
      <c r="BA162" s="251" t="s">
        <v>192</v>
      </c>
      <c r="BB162" s="145">
        <v>172</v>
      </c>
      <c r="BC162" s="154">
        <v>88</v>
      </c>
      <c r="BD162" s="154">
        <v>9208890</v>
      </c>
      <c r="BE162" s="155">
        <f t="shared" ref="BE162:BE171" si="175">IFERROR(BC162/$AZ$161,"-")</f>
        <v>9.9547511312217188E-2</v>
      </c>
      <c r="BF162" s="155">
        <f t="shared" si="148"/>
        <v>0.51162790697674421</v>
      </c>
      <c r="BG162" s="181">
        <f t="shared" si="149"/>
        <v>104646.47727272728</v>
      </c>
      <c r="BH162" s="380"/>
      <c r="BI162" s="251" t="s">
        <v>192</v>
      </c>
      <c r="BJ162" s="145">
        <f t="shared" si="150"/>
        <v>10535</v>
      </c>
      <c r="BK162" s="154">
        <f t="shared" si="134"/>
        <v>6112</v>
      </c>
      <c r="BL162" s="154">
        <f t="shared" si="135"/>
        <v>478934550</v>
      </c>
      <c r="BM162" s="155">
        <f t="shared" ref="BM162:BM171" si="176">IFERROR(BK162/$BH$161,"-")</f>
        <v>0.24813251055537514</v>
      </c>
      <c r="BN162" s="155">
        <f t="shared" si="151"/>
        <v>0.58016136687233033</v>
      </c>
      <c r="BO162" s="154">
        <f t="shared" si="152"/>
        <v>78359.710405759164</v>
      </c>
      <c r="BP162" s="218"/>
    </row>
    <row r="163" spans="2:68" s="87" customFormat="1">
      <c r="B163" s="390"/>
      <c r="C163" s="420"/>
      <c r="D163" s="380"/>
      <c r="E163" s="252" t="s">
        <v>142</v>
      </c>
      <c r="F163" s="145">
        <v>58</v>
      </c>
      <c r="G163" s="154">
        <v>35</v>
      </c>
      <c r="H163" s="154">
        <v>3937170</v>
      </c>
      <c r="I163" s="155">
        <f t="shared" si="169"/>
        <v>0.40229885057471265</v>
      </c>
      <c r="J163" s="155">
        <f t="shared" si="136"/>
        <v>0.60344827586206895</v>
      </c>
      <c r="K163" s="181">
        <f t="shared" si="137"/>
        <v>112490.57142857143</v>
      </c>
      <c r="L163" s="380"/>
      <c r="M163" s="252" t="s">
        <v>142</v>
      </c>
      <c r="N163" s="145">
        <v>132</v>
      </c>
      <c r="O163" s="154">
        <v>79</v>
      </c>
      <c r="P163" s="154">
        <v>7971340</v>
      </c>
      <c r="Q163" s="155">
        <f t="shared" si="170"/>
        <v>0.33905579399141633</v>
      </c>
      <c r="R163" s="155">
        <f t="shared" si="138"/>
        <v>0.59848484848484851</v>
      </c>
      <c r="S163" s="149">
        <f t="shared" si="139"/>
        <v>100903.03797468354</v>
      </c>
      <c r="T163" s="380"/>
      <c r="U163" s="252" t="s">
        <v>142</v>
      </c>
      <c r="V163" s="145">
        <v>5144</v>
      </c>
      <c r="W163" s="154">
        <v>2971</v>
      </c>
      <c r="X163" s="154">
        <v>220479420</v>
      </c>
      <c r="Y163" s="155">
        <f t="shared" si="171"/>
        <v>0.34911868390129258</v>
      </c>
      <c r="Z163" s="155">
        <f t="shared" si="140"/>
        <v>0.57756609642301715</v>
      </c>
      <c r="AA163" s="154">
        <f t="shared" si="141"/>
        <v>74210.508246381694</v>
      </c>
      <c r="AB163" s="380"/>
      <c r="AC163" s="252" t="s">
        <v>142</v>
      </c>
      <c r="AD163" s="145">
        <v>4631</v>
      </c>
      <c r="AE163" s="154">
        <v>2719</v>
      </c>
      <c r="AF163" s="154">
        <v>229845160</v>
      </c>
      <c r="AG163" s="155">
        <f t="shared" si="172"/>
        <v>0.37980164827489871</v>
      </c>
      <c r="AH163" s="155">
        <f t="shared" si="142"/>
        <v>0.58713020945800043</v>
      </c>
      <c r="AI163" s="149">
        <f t="shared" si="143"/>
        <v>84532.975358587719</v>
      </c>
      <c r="AJ163" s="380"/>
      <c r="AK163" s="252" t="s">
        <v>142</v>
      </c>
      <c r="AL163" s="145">
        <v>3580</v>
      </c>
      <c r="AM163" s="154">
        <v>1920</v>
      </c>
      <c r="AN163" s="154">
        <v>153579110</v>
      </c>
      <c r="AO163" s="155">
        <f t="shared" si="173"/>
        <v>0.36022514071294559</v>
      </c>
      <c r="AP163" s="155">
        <f t="shared" si="144"/>
        <v>0.53631284916201116</v>
      </c>
      <c r="AQ163" s="149">
        <f t="shared" si="145"/>
        <v>79989.119791666672</v>
      </c>
      <c r="AR163" s="380"/>
      <c r="AS163" s="252" t="s">
        <v>142</v>
      </c>
      <c r="AT163" s="145">
        <v>1533</v>
      </c>
      <c r="AU163" s="154">
        <v>732</v>
      </c>
      <c r="AV163" s="154">
        <v>62765680</v>
      </c>
      <c r="AW163" s="155">
        <f t="shared" si="174"/>
        <v>0.30135858377933306</v>
      </c>
      <c r="AX163" s="155">
        <f t="shared" si="146"/>
        <v>0.47749510763209391</v>
      </c>
      <c r="AY163" s="154">
        <f t="shared" si="147"/>
        <v>85745.464480874318</v>
      </c>
      <c r="AZ163" s="380"/>
      <c r="BA163" s="252" t="s">
        <v>142</v>
      </c>
      <c r="BB163" s="145">
        <v>465</v>
      </c>
      <c r="BC163" s="154">
        <v>213</v>
      </c>
      <c r="BD163" s="154">
        <v>22305490</v>
      </c>
      <c r="BE163" s="155">
        <f t="shared" si="175"/>
        <v>0.2409502262443439</v>
      </c>
      <c r="BF163" s="155">
        <f t="shared" si="148"/>
        <v>0.45806451612903226</v>
      </c>
      <c r="BG163" s="181">
        <f t="shared" si="149"/>
        <v>104720.6103286385</v>
      </c>
      <c r="BH163" s="380"/>
      <c r="BI163" s="252" t="s">
        <v>142</v>
      </c>
      <c r="BJ163" s="145">
        <f t="shared" si="150"/>
        <v>15543</v>
      </c>
      <c r="BK163" s="154">
        <f t="shared" si="134"/>
        <v>8669</v>
      </c>
      <c r="BL163" s="154">
        <f t="shared" si="135"/>
        <v>700883370</v>
      </c>
      <c r="BM163" s="155">
        <f t="shared" si="176"/>
        <v>0.35194056511854499</v>
      </c>
      <c r="BN163" s="155">
        <f t="shared" si="151"/>
        <v>0.55774303545004178</v>
      </c>
      <c r="BO163" s="154">
        <f t="shared" si="152"/>
        <v>80849.390933210292</v>
      </c>
      <c r="BP163" s="218"/>
    </row>
    <row r="164" spans="2:68" s="87" customFormat="1">
      <c r="B164" s="390"/>
      <c r="C164" s="420"/>
      <c r="D164" s="380"/>
      <c r="E164" s="252" t="s">
        <v>151</v>
      </c>
      <c r="F164" s="145">
        <v>24</v>
      </c>
      <c r="G164" s="154">
        <v>12</v>
      </c>
      <c r="H164" s="154">
        <v>998090</v>
      </c>
      <c r="I164" s="155">
        <f t="shared" si="169"/>
        <v>0.13793103448275862</v>
      </c>
      <c r="J164" s="155">
        <f t="shared" si="136"/>
        <v>0.5</v>
      </c>
      <c r="K164" s="181">
        <f t="shared" si="137"/>
        <v>83174.166666666672</v>
      </c>
      <c r="L164" s="380"/>
      <c r="M164" s="252" t="s">
        <v>151</v>
      </c>
      <c r="N164" s="145">
        <v>63</v>
      </c>
      <c r="O164" s="154">
        <v>43</v>
      </c>
      <c r="P164" s="154">
        <v>4532230</v>
      </c>
      <c r="Q164" s="155">
        <f t="shared" si="170"/>
        <v>0.18454935622317598</v>
      </c>
      <c r="R164" s="155">
        <f t="shared" si="138"/>
        <v>0.68253968253968256</v>
      </c>
      <c r="S164" s="149">
        <f t="shared" si="139"/>
        <v>105400.69767441861</v>
      </c>
      <c r="T164" s="380"/>
      <c r="U164" s="252" t="s">
        <v>151</v>
      </c>
      <c r="V164" s="145">
        <v>1778</v>
      </c>
      <c r="W164" s="154">
        <v>1048</v>
      </c>
      <c r="X164" s="154">
        <v>74222200</v>
      </c>
      <c r="Y164" s="155">
        <f t="shared" si="171"/>
        <v>0.12314923619271445</v>
      </c>
      <c r="Z164" s="155">
        <f t="shared" si="140"/>
        <v>0.58942632170978626</v>
      </c>
      <c r="AA164" s="154">
        <f t="shared" si="141"/>
        <v>70822.709923664122</v>
      </c>
      <c r="AB164" s="380"/>
      <c r="AC164" s="252" t="s">
        <v>151</v>
      </c>
      <c r="AD164" s="145">
        <v>1785</v>
      </c>
      <c r="AE164" s="154">
        <v>1110</v>
      </c>
      <c r="AF164" s="154">
        <v>95215680</v>
      </c>
      <c r="AG164" s="155">
        <f t="shared" si="172"/>
        <v>0.15504958793127532</v>
      </c>
      <c r="AH164" s="155">
        <f t="shared" si="142"/>
        <v>0.62184873949579833</v>
      </c>
      <c r="AI164" s="149">
        <f t="shared" si="143"/>
        <v>85779.891891891893</v>
      </c>
      <c r="AJ164" s="380"/>
      <c r="AK164" s="252" t="s">
        <v>151</v>
      </c>
      <c r="AL164" s="145">
        <v>1399</v>
      </c>
      <c r="AM164" s="154">
        <v>765</v>
      </c>
      <c r="AN164" s="154">
        <v>61181770</v>
      </c>
      <c r="AO164" s="155">
        <f t="shared" si="173"/>
        <v>0.14352720450281425</v>
      </c>
      <c r="AP164" s="155">
        <f t="shared" si="144"/>
        <v>0.54681915654038604</v>
      </c>
      <c r="AQ164" s="149">
        <f t="shared" si="145"/>
        <v>79976.169934640522</v>
      </c>
      <c r="AR164" s="380"/>
      <c r="AS164" s="252" t="s">
        <v>151</v>
      </c>
      <c r="AT164" s="145">
        <v>673</v>
      </c>
      <c r="AU164" s="154">
        <v>345</v>
      </c>
      <c r="AV164" s="154">
        <v>27324740</v>
      </c>
      <c r="AW164" s="155">
        <f t="shared" si="174"/>
        <v>0.14203375874845617</v>
      </c>
      <c r="AX164" s="155">
        <f t="shared" si="146"/>
        <v>0.51263001485884097</v>
      </c>
      <c r="AY164" s="154">
        <f t="shared" si="147"/>
        <v>79202.144927536225</v>
      </c>
      <c r="AZ164" s="380"/>
      <c r="BA164" s="252" t="s">
        <v>151</v>
      </c>
      <c r="BB164" s="145">
        <v>201</v>
      </c>
      <c r="BC164" s="154">
        <v>97</v>
      </c>
      <c r="BD164" s="154">
        <v>9103990</v>
      </c>
      <c r="BE164" s="155">
        <f t="shared" si="175"/>
        <v>0.10972850678733032</v>
      </c>
      <c r="BF164" s="155">
        <f t="shared" si="148"/>
        <v>0.48258706467661694</v>
      </c>
      <c r="BG164" s="181">
        <f t="shared" si="149"/>
        <v>93855.567010309285</v>
      </c>
      <c r="BH164" s="380"/>
      <c r="BI164" s="252" t="s">
        <v>151</v>
      </c>
      <c r="BJ164" s="145">
        <f t="shared" si="150"/>
        <v>5923</v>
      </c>
      <c r="BK164" s="154">
        <f t="shared" si="134"/>
        <v>3420</v>
      </c>
      <c r="BL164" s="154">
        <f t="shared" si="135"/>
        <v>272578700</v>
      </c>
      <c r="BM164" s="155">
        <f t="shared" si="176"/>
        <v>0.13884378044819748</v>
      </c>
      <c r="BN164" s="155">
        <f t="shared" si="151"/>
        <v>0.57741009623501605</v>
      </c>
      <c r="BO164" s="154">
        <f t="shared" si="152"/>
        <v>79701.374269005843</v>
      </c>
      <c r="BP164" s="218"/>
    </row>
    <row r="165" spans="2:68" s="87" customFormat="1">
      <c r="B165" s="390"/>
      <c r="C165" s="420"/>
      <c r="D165" s="380"/>
      <c r="E165" s="252" t="s">
        <v>170</v>
      </c>
      <c r="F165" s="145">
        <v>26</v>
      </c>
      <c r="G165" s="154">
        <v>12</v>
      </c>
      <c r="H165" s="154">
        <v>1649260</v>
      </c>
      <c r="I165" s="155">
        <f t="shared" si="169"/>
        <v>0.13793103448275862</v>
      </c>
      <c r="J165" s="155">
        <f t="shared" si="136"/>
        <v>0.46153846153846156</v>
      </c>
      <c r="K165" s="181">
        <f t="shared" si="137"/>
        <v>137438.33333333334</v>
      </c>
      <c r="L165" s="380"/>
      <c r="M165" s="252" t="s">
        <v>170</v>
      </c>
      <c r="N165" s="145">
        <v>87</v>
      </c>
      <c r="O165" s="154">
        <v>51</v>
      </c>
      <c r="P165" s="154">
        <v>5379790</v>
      </c>
      <c r="Q165" s="155">
        <f t="shared" si="170"/>
        <v>0.21888412017167383</v>
      </c>
      <c r="R165" s="155">
        <f t="shared" si="138"/>
        <v>0.58620689655172409</v>
      </c>
      <c r="S165" s="149">
        <f t="shared" si="139"/>
        <v>105486.07843137255</v>
      </c>
      <c r="T165" s="380"/>
      <c r="U165" s="252" t="s">
        <v>170</v>
      </c>
      <c r="V165" s="145">
        <v>2101</v>
      </c>
      <c r="W165" s="154">
        <v>1249</v>
      </c>
      <c r="X165" s="154">
        <v>90433730</v>
      </c>
      <c r="Y165" s="155">
        <f t="shared" si="171"/>
        <v>0.14676850763807286</v>
      </c>
      <c r="Z165" s="155">
        <f t="shared" si="140"/>
        <v>0.59447881960970961</v>
      </c>
      <c r="AA165" s="154">
        <f t="shared" si="141"/>
        <v>72404.907926341068</v>
      </c>
      <c r="AB165" s="380"/>
      <c r="AC165" s="252" t="s">
        <v>170</v>
      </c>
      <c r="AD165" s="145">
        <v>2196</v>
      </c>
      <c r="AE165" s="154">
        <v>1344</v>
      </c>
      <c r="AF165" s="154">
        <v>113485470</v>
      </c>
      <c r="AG165" s="155">
        <f t="shared" si="172"/>
        <v>0.18773571727894958</v>
      </c>
      <c r="AH165" s="155">
        <f t="shared" si="142"/>
        <v>0.61202185792349728</v>
      </c>
      <c r="AI165" s="149">
        <f t="shared" si="143"/>
        <v>84438.59375</v>
      </c>
      <c r="AJ165" s="380"/>
      <c r="AK165" s="252" t="s">
        <v>170</v>
      </c>
      <c r="AL165" s="145">
        <v>1652</v>
      </c>
      <c r="AM165" s="154">
        <v>912</v>
      </c>
      <c r="AN165" s="154">
        <v>75702450</v>
      </c>
      <c r="AO165" s="155">
        <f t="shared" si="173"/>
        <v>0.17110694183864916</v>
      </c>
      <c r="AP165" s="155">
        <f t="shared" si="144"/>
        <v>0.55205811138014527</v>
      </c>
      <c r="AQ165" s="149">
        <f t="shared" si="145"/>
        <v>83007.072368421053</v>
      </c>
      <c r="AR165" s="380"/>
      <c r="AS165" s="252" t="s">
        <v>170</v>
      </c>
      <c r="AT165" s="145">
        <v>741</v>
      </c>
      <c r="AU165" s="154">
        <v>367</v>
      </c>
      <c r="AV165" s="154">
        <v>31855340</v>
      </c>
      <c r="AW165" s="155">
        <f t="shared" si="174"/>
        <v>0.15109098394400988</v>
      </c>
      <c r="AX165" s="155">
        <f t="shared" si="146"/>
        <v>0.49527665317139002</v>
      </c>
      <c r="AY165" s="154">
        <f t="shared" si="147"/>
        <v>86799.291553133517</v>
      </c>
      <c r="AZ165" s="380"/>
      <c r="BA165" s="252" t="s">
        <v>170</v>
      </c>
      <c r="BB165" s="145">
        <v>201</v>
      </c>
      <c r="BC165" s="154">
        <v>93</v>
      </c>
      <c r="BD165" s="154">
        <v>9434210</v>
      </c>
      <c r="BE165" s="155">
        <f t="shared" si="175"/>
        <v>0.10520361990950226</v>
      </c>
      <c r="BF165" s="155">
        <f t="shared" si="148"/>
        <v>0.46268656716417911</v>
      </c>
      <c r="BG165" s="181">
        <f t="shared" si="149"/>
        <v>101443.1182795699</v>
      </c>
      <c r="BH165" s="380"/>
      <c r="BI165" s="252" t="s">
        <v>170</v>
      </c>
      <c r="BJ165" s="145">
        <f t="shared" si="150"/>
        <v>7004</v>
      </c>
      <c r="BK165" s="154">
        <f t="shared" si="134"/>
        <v>4028</v>
      </c>
      <c r="BL165" s="154">
        <f t="shared" si="135"/>
        <v>327940250</v>
      </c>
      <c r="BM165" s="155">
        <f t="shared" si="176"/>
        <v>0.16352711919454369</v>
      </c>
      <c r="BN165" s="155">
        <f t="shared" si="151"/>
        <v>0.57509994288977728</v>
      </c>
      <c r="BO165" s="154">
        <f t="shared" si="152"/>
        <v>81415.156405163856</v>
      </c>
      <c r="BP165" s="218"/>
    </row>
    <row r="166" spans="2:68" s="87" customFormat="1">
      <c r="B166" s="390"/>
      <c r="C166" s="420"/>
      <c r="D166" s="380"/>
      <c r="E166" s="252" t="s">
        <v>171</v>
      </c>
      <c r="F166" s="145">
        <v>20</v>
      </c>
      <c r="G166" s="154">
        <v>11</v>
      </c>
      <c r="H166" s="154">
        <v>1285890</v>
      </c>
      <c r="I166" s="155">
        <f t="shared" si="169"/>
        <v>0.12643678160919541</v>
      </c>
      <c r="J166" s="155">
        <f t="shared" si="136"/>
        <v>0.55000000000000004</v>
      </c>
      <c r="K166" s="181">
        <f t="shared" si="137"/>
        <v>116899.09090909091</v>
      </c>
      <c r="L166" s="380"/>
      <c r="M166" s="252" t="s">
        <v>171</v>
      </c>
      <c r="N166" s="145">
        <v>48</v>
      </c>
      <c r="O166" s="154">
        <v>25</v>
      </c>
      <c r="P166" s="154">
        <v>2932110</v>
      </c>
      <c r="Q166" s="155">
        <f t="shared" si="170"/>
        <v>0.1072961373390558</v>
      </c>
      <c r="R166" s="155">
        <f t="shared" si="138"/>
        <v>0.52083333333333337</v>
      </c>
      <c r="S166" s="149">
        <f t="shared" si="139"/>
        <v>117284.4</v>
      </c>
      <c r="T166" s="380"/>
      <c r="U166" s="252" t="s">
        <v>171</v>
      </c>
      <c r="V166" s="145">
        <v>1221</v>
      </c>
      <c r="W166" s="154">
        <v>740</v>
      </c>
      <c r="X166" s="154">
        <v>52663740</v>
      </c>
      <c r="Y166" s="155">
        <f t="shared" si="171"/>
        <v>8.6956521739130432E-2</v>
      </c>
      <c r="Z166" s="155">
        <f t="shared" si="140"/>
        <v>0.60606060606060608</v>
      </c>
      <c r="AA166" s="154">
        <f t="shared" si="141"/>
        <v>71167.216216216213</v>
      </c>
      <c r="AB166" s="380"/>
      <c r="AC166" s="252" t="s">
        <v>171</v>
      </c>
      <c r="AD166" s="145">
        <v>1109</v>
      </c>
      <c r="AE166" s="154">
        <v>681</v>
      </c>
      <c r="AF166" s="154">
        <v>58952800</v>
      </c>
      <c r="AG166" s="155">
        <f t="shared" si="172"/>
        <v>9.5125017460539182E-2</v>
      </c>
      <c r="AH166" s="155">
        <f t="shared" si="142"/>
        <v>0.6140667267808837</v>
      </c>
      <c r="AI166" s="149">
        <f t="shared" si="143"/>
        <v>86567.988252569747</v>
      </c>
      <c r="AJ166" s="380"/>
      <c r="AK166" s="252" t="s">
        <v>171</v>
      </c>
      <c r="AL166" s="145">
        <v>725</v>
      </c>
      <c r="AM166" s="154">
        <v>395</v>
      </c>
      <c r="AN166" s="154">
        <v>30670100</v>
      </c>
      <c r="AO166" s="155">
        <f t="shared" si="173"/>
        <v>7.410881801125703E-2</v>
      </c>
      <c r="AP166" s="155">
        <f t="shared" si="144"/>
        <v>0.54482758620689653</v>
      </c>
      <c r="AQ166" s="149">
        <f t="shared" si="145"/>
        <v>77645.822784810123</v>
      </c>
      <c r="AR166" s="380"/>
      <c r="AS166" s="252" t="s">
        <v>171</v>
      </c>
      <c r="AT166" s="145">
        <v>270</v>
      </c>
      <c r="AU166" s="154">
        <v>145</v>
      </c>
      <c r="AV166" s="154">
        <v>10959750</v>
      </c>
      <c r="AW166" s="155">
        <f t="shared" si="174"/>
        <v>5.969534787978592E-2</v>
      </c>
      <c r="AX166" s="155">
        <f t="shared" si="146"/>
        <v>0.53703703703703709</v>
      </c>
      <c r="AY166" s="154">
        <f t="shared" si="147"/>
        <v>75584.482758620696</v>
      </c>
      <c r="AZ166" s="380"/>
      <c r="BA166" s="252" t="s">
        <v>171</v>
      </c>
      <c r="BB166" s="145">
        <v>59</v>
      </c>
      <c r="BC166" s="154">
        <v>36</v>
      </c>
      <c r="BD166" s="154">
        <v>3122350</v>
      </c>
      <c r="BE166" s="155">
        <f t="shared" si="175"/>
        <v>4.072398190045249E-2</v>
      </c>
      <c r="BF166" s="155">
        <f t="shared" si="148"/>
        <v>0.61016949152542377</v>
      </c>
      <c r="BG166" s="181">
        <f t="shared" si="149"/>
        <v>86731.944444444438</v>
      </c>
      <c r="BH166" s="380"/>
      <c r="BI166" s="252" t="s">
        <v>171</v>
      </c>
      <c r="BJ166" s="145">
        <f t="shared" si="150"/>
        <v>3452</v>
      </c>
      <c r="BK166" s="154">
        <f t="shared" si="134"/>
        <v>2033</v>
      </c>
      <c r="BL166" s="154">
        <f t="shared" si="135"/>
        <v>160586740</v>
      </c>
      <c r="BM166" s="155">
        <f t="shared" si="176"/>
        <v>8.2534913933095158E-2</v>
      </c>
      <c r="BN166" s="155">
        <f t="shared" si="151"/>
        <v>0.58893395133256088</v>
      </c>
      <c r="BO166" s="154">
        <f t="shared" si="152"/>
        <v>78990.034431874083</v>
      </c>
      <c r="BP166" s="218"/>
    </row>
    <row r="167" spans="2:68" s="87" customFormat="1">
      <c r="B167" s="390"/>
      <c r="C167" s="420"/>
      <c r="D167" s="380"/>
      <c r="E167" s="252" t="s">
        <v>172</v>
      </c>
      <c r="F167" s="145">
        <v>20</v>
      </c>
      <c r="G167" s="154">
        <v>9</v>
      </c>
      <c r="H167" s="154">
        <v>1277880</v>
      </c>
      <c r="I167" s="155">
        <f t="shared" si="169"/>
        <v>0.10344827586206896</v>
      </c>
      <c r="J167" s="155">
        <f t="shared" si="136"/>
        <v>0.45</v>
      </c>
      <c r="K167" s="181">
        <f t="shared" si="137"/>
        <v>141986.66666666666</v>
      </c>
      <c r="L167" s="380"/>
      <c r="M167" s="252" t="s">
        <v>172</v>
      </c>
      <c r="N167" s="145">
        <v>38</v>
      </c>
      <c r="O167" s="154">
        <v>22</v>
      </c>
      <c r="P167" s="154">
        <v>2578900</v>
      </c>
      <c r="Q167" s="155">
        <f t="shared" si="170"/>
        <v>9.4420600858369105E-2</v>
      </c>
      <c r="R167" s="155">
        <f t="shared" si="138"/>
        <v>0.57894736842105265</v>
      </c>
      <c r="S167" s="149">
        <f t="shared" si="139"/>
        <v>117222.72727272728</v>
      </c>
      <c r="T167" s="380"/>
      <c r="U167" s="252" t="s">
        <v>172</v>
      </c>
      <c r="V167" s="145">
        <v>542</v>
      </c>
      <c r="W167" s="154">
        <v>304</v>
      </c>
      <c r="X167" s="154">
        <v>23456560</v>
      </c>
      <c r="Y167" s="155">
        <f t="shared" si="171"/>
        <v>3.572267920094007E-2</v>
      </c>
      <c r="Z167" s="155">
        <f t="shared" si="140"/>
        <v>0.56088560885608851</v>
      </c>
      <c r="AA167" s="154">
        <f t="shared" si="141"/>
        <v>77159.736842105267</v>
      </c>
      <c r="AB167" s="380"/>
      <c r="AC167" s="252" t="s">
        <v>172</v>
      </c>
      <c r="AD167" s="145">
        <v>666</v>
      </c>
      <c r="AE167" s="154">
        <v>375</v>
      </c>
      <c r="AF167" s="154">
        <v>34552120</v>
      </c>
      <c r="AG167" s="155">
        <f t="shared" si="172"/>
        <v>5.2381617544349772E-2</v>
      </c>
      <c r="AH167" s="155">
        <f t="shared" si="142"/>
        <v>0.56306306306306309</v>
      </c>
      <c r="AI167" s="149">
        <f t="shared" si="143"/>
        <v>92138.986666666664</v>
      </c>
      <c r="AJ167" s="380"/>
      <c r="AK167" s="252" t="s">
        <v>172</v>
      </c>
      <c r="AL167" s="145">
        <v>613</v>
      </c>
      <c r="AM167" s="154">
        <v>329</v>
      </c>
      <c r="AN167" s="154">
        <v>28968650</v>
      </c>
      <c r="AO167" s="155">
        <f t="shared" si="173"/>
        <v>6.1726078799249531E-2</v>
      </c>
      <c r="AP167" s="155">
        <f t="shared" si="144"/>
        <v>0.5367047308319739</v>
      </c>
      <c r="AQ167" s="149">
        <f t="shared" si="145"/>
        <v>88050.607902735559</v>
      </c>
      <c r="AR167" s="380"/>
      <c r="AS167" s="252" t="s">
        <v>172</v>
      </c>
      <c r="AT167" s="145">
        <v>344</v>
      </c>
      <c r="AU167" s="154">
        <v>155</v>
      </c>
      <c r="AV167" s="154">
        <v>11821990</v>
      </c>
      <c r="AW167" s="155">
        <f t="shared" si="174"/>
        <v>6.3812268423219437E-2</v>
      </c>
      <c r="AX167" s="155">
        <f t="shared" si="146"/>
        <v>0.45058139534883723</v>
      </c>
      <c r="AY167" s="154">
        <f t="shared" si="147"/>
        <v>76270.903225806454</v>
      </c>
      <c r="AZ167" s="380"/>
      <c r="BA167" s="252" t="s">
        <v>172</v>
      </c>
      <c r="BB167" s="145">
        <v>107</v>
      </c>
      <c r="BC167" s="154">
        <v>56</v>
      </c>
      <c r="BD167" s="154">
        <v>5599030</v>
      </c>
      <c r="BE167" s="155">
        <f t="shared" si="175"/>
        <v>6.3348416289592757E-2</v>
      </c>
      <c r="BF167" s="155">
        <f t="shared" si="148"/>
        <v>0.52336448598130836</v>
      </c>
      <c r="BG167" s="181">
        <f t="shared" si="149"/>
        <v>99982.678571428565</v>
      </c>
      <c r="BH167" s="380"/>
      <c r="BI167" s="252" t="s">
        <v>172</v>
      </c>
      <c r="BJ167" s="145">
        <f t="shared" si="150"/>
        <v>2330</v>
      </c>
      <c r="BK167" s="154">
        <f t="shared" si="134"/>
        <v>1250</v>
      </c>
      <c r="BL167" s="154">
        <f t="shared" si="135"/>
        <v>108255130</v>
      </c>
      <c r="BM167" s="155">
        <f t="shared" si="176"/>
        <v>5.0746995777849954E-2</v>
      </c>
      <c r="BN167" s="155">
        <f t="shared" si="151"/>
        <v>0.53648068669527893</v>
      </c>
      <c r="BO167" s="154">
        <f t="shared" si="152"/>
        <v>86604.104000000007</v>
      </c>
      <c r="BP167" s="218"/>
    </row>
    <row r="168" spans="2:68" s="87" customFormat="1">
      <c r="B168" s="390"/>
      <c r="C168" s="420"/>
      <c r="D168" s="380"/>
      <c r="E168" s="252" t="s">
        <v>173</v>
      </c>
      <c r="F168" s="145">
        <v>10</v>
      </c>
      <c r="G168" s="154">
        <v>6</v>
      </c>
      <c r="H168" s="154">
        <v>994220</v>
      </c>
      <c r="I168" s="155">
        <f t="shared" si="169"/>
        <v>6.8965517241379309E-2</v>
      </c>
      <c r="J168" s="155">
        <f t="shared" si="136"/>
        <v>0.6</v>
      </c>
      <c r="K168" s="181">
        <f t="shared" si="137"/>
        <v>165703.33333333334</v>
      </c>
      <c r="L168" s="380"/>
      <c r="M168" s="252" t="s">
        <v>173</v>
      </c>
      <c r="N168" s="145">
        <v>23</v>
      </c>
      <c r="O168" s="154">
        <v>11</v>
      </c>
      <c r="P168" s="154">
        <v>1021500</v>
      </c>
      <c r="Q168" s="155">
        <f t="shared" si="170"/>
        <v>4.7210300429184553E-2</v>
      </c>
      <c r="R168" s="155">
        <f t="shared" si="138"/>
        <v>0.47826086956521741</v>
      </c>
      <c r="S168" s="149">
        <f t="shared" si="139"/>
        <v>92863.636363636368</v>
      </c>
      <c r="T168" s="380"/>
      <c r="U168" s="252" t="s">
        <v>173</v>
      </c>
      <c r="V168" s="145">
        <v>392</v>
      </c>
      <c r="W168" s="154">
        <v>242</v>
      </c>
      <c r="X168" s="154">
        <v>18077430</v>
      </c>
      <c r="Y168" s="155">
        <f t="shared" si="171"/>
        <v>2.8437132784958873E-2</v>
      </c>
      <c r="Z168" s="155">
        <f t="shared" si="140"/>
        <v>0.61734693877551017</v>
      </c>
      <c r="AA168" s="154">
        <f t="shared" si="141"/>
        <v>74700.123966942148</v>
      </c>
      <c r="AB168" s="380"/>
      <c r="AC168" s="252" t="s">
        <v>173</v>
      </c>
      <c r="AD168" s="145">
        <v>429</v>
      </c>
      <c r="AE168" s="154">
        <v>273</v>
      </c>
      <c r="AF168" s="154">
        <v>26204550</v>
      </c>
      <c r="AG168" s="155">
        <f t="shared" si="172"/>
        <v>3.8133817572286635E-2</v>
      </c>
      <c r="AH168" s="155">
        <f t="shared" si="142"/>
        <v>0.63636363636363635</v>
      </c>
      <c r="AI168" s="149">
        <f t="shared" si="143"/>
        <v>95987.362637362632</v>
      </c>
      <c r="AJ168" s="380"/>
      <c r="AK168" s="252" t="s">
        <v>173</v>
      </c>
      <c r="AL168" s="145">
        <v>378</v>
      </c>
      <c r="AM168" s="154">
        <v>239</v>
      </c>
      <c r="AN168" s="154">
        <v>19907510</v>
      </c>
      <c r="AO168" s="155">
        <f t="shared" si="173"/>
        <v>4.4840525328330209E-2</v>
      </c>
      <c r="AP168" s="155">
        <f t="shared" si="144"/>
        <v>0.63227513227513232</v>
      </c>
      <c r="AQ168" s="149">
        <f t="shared" si="145"/>
        <v>83295.020920502095</v>
      </c>
      <c r="AR168" s="380"/>
      <c r="AS168" s="252" t="s">
        <v>173</v>
      </c>
      <c r="AT168" s="145">
        <v>130</v>
      </c>
      <c r="AU168" s="154">
        <v>80</v>
      </c>
      <c r="AV168" s="154">
        <v>6722060</v>
      </c>
      <c r="AW168" s="155">
        <f t="shared" si="174"/>
        <v>3.2935364347468091E-2</v>
      </c>
      <c r="AX168" s="155">
        <f t="shared" si="146"/>
        <v>0.61538461538461542</v>
      </c>
      <c r="AY168" s="154">
        <f t="shared" si="147"/>
        <v>84025.75</v>
      </c>
      <c r="AZ168" s="380"/>
      <c r="BA168" s="252" t="s">
        <v>173</v>
      </c>
      <c r="BB168" s="145">
        <v>42</v>
      </c>
      <c r="BC168" s="154">
        <v>25</v>
      </c>
      <c r="BD168" s="154">
        <v>2699140</v>
      </c>
      <c r="BE168" s="155">
        <f t="shared" si="175"/>
        <v>2.828054298642534E-2</v>
      </c>
      <c r="BF168" s="155">
        <f t="shared" si="148"/>
        <v>0.59523809523809523</v>
      </c>
      <c r="BG168" s="181">
        <f t="shared" si="149"/>
        <v>107965.6</v>
      </c>
      <c r="BH168" s="380"/>
      <c r="BI168" s="252" t="s">
        <v>173</v>
      </c>
      <c r="BJ168" s="145">
        <f t="shared" si="150"/>
        <v>1404</v>
      </c>
      <c r="BK168" s="154">
        <f t="shared" si="134"/>
        <v>876</v>
      </c>
      <c r="BL168" s="154">
        <f t="shared" si="135"/>
        <v>75626410</v>
      </c>
      <c r="BM168" s="155">
        <f t="shared" si="176"/>
        <v>3.5563494641117244E-2</v>
      </c>
      <c r="BN168" s="155">
        <f t="shared" si="151"/>
        <v>0.62393162393162394</v>
      </c>
      <c r="BO168" s="154">
        <f t="shared" si="152"/>
        <v>86331.518264840182</v>
      </c>
      <c r="BP168" s="218"/>
    </row>
    <row r="169" spans="2:68" s="87" customFormat="1">
      <c r="B169" s="390"/>
      <c r="C169" s="420"/>
      <c r="D169" s="380"/>
      <c r="E169" s="252" t="s">
        <v>174</v>
      </c>
      <c r="F169" s="145">
        <v>35</v>
      </c>
      <c r="G169" s="154">
        <v>19</v>
      </c>
      <c r="H169" s="154">
        <v>2428650</v>
      </c>
      <c r="I169" s="155">
        <f t="shared" si="169"/>
        <v>0.21839080459770116</v>
      </c>
      <c r="J169" s="155">
        <f t="shared" si="136"/>
        <v>0.54285714285714282</v>
      </c>
      <c r="K169" s="181">
        <f t="shared" si="137"/>
        <v>127823.68421052632</v>
      </c>
      <c r="L169" s="380"/>
      <c r="M169" s="252" t="s">
        <v>174</v>
      </c>
      <c r="N169" s="145">
        <v>96</v>
      </c>
      <c r="O169" s="154">
        <v>63</v>
      </c>
      <c r="P169" s="154">
        <v>6488140</v>
      </c>
      <c r="Q169" s="155">
        <f t="shared" si="170"/>
        <v>0.27038626609442062</v>
      </c>
      <c r="R169" s="155">
        <f t="shared" si="138"/>
        <v>0.65625</v>
      </c>
      <c r="S169" s="149">
        <f t="shared" si="139"/>
        <v>102986.3492063492</v>
      </c>
      <c r="T169" s="380"/>
      <c r="U169" s="252" t="s">
        <v>174</v>
      </c>
      <c r="V169" s="145">
        <v>3425</v>
      </c>
      <c r="W169" s="154">
        <v>2163</v>
      </c>
      <c r="X169" s="154">
        <v>166970210</v>
      </c>
      <c r="Y169" s="155">
        <f t="shared" si="171"/>
        <v>0.25417156286721504</v>
      </c>
      <c r="Z169" s="155">
        <f t="shared" si="140"/>
        <v>0.6315328467153285</v>
      </c>
      <c r="AA169" s="154">
        <f t="shared" si="141"/>
        <v>77193.809523809527</v>
      </c>
      <c r="AB169" s="380"/>
      <c r="AC169" s="252" t="s">
        <v>174</v>
      </c>
      <c r="AD169" s="145">
        <v>3002</v>
      </c>
      <c r="AE169" s="154">
        <v>1877</v>
      </c>
      <c r="AF169" s="154">
        <v>158948810</v>
      </c>
      <c r="AG169" s="155">
        <f t="shared" si="172"/>
        <v>0.26218745634865204</v>
      </c>
      <c r="AH169" s="155">
        <f t="shared" si="142"/>
        <v>0.62524983344437046</v>
      </c>
      <c r="AI169" s="149">
        <f t="shared" si="143"/>
        <v>84682.370804475227</v>
      </c>
      <c r="AJ169" s="380"/>
      <c r="AK169" s="252" t="s">
        <v>174</v>
      </c>
      <c r="AL169" s="145">
        <v>2082</v>
      </c>
      <c r="AM169" s="154">
        <v>1160</v>
      </c>
      <c r="AN169" s="154">
        <v>91372490</v>
      </c>
      <c r="AO169" s="155">
        <f t="shared" si="173"/>
        <v>0.2176360225140713</v>
      </c>
      <c r="AP169" s="155">
        <f t="shared" si="144"/>
        <v>0.55715658021133529</v>
      </c>
      <c r="AQ169" s="149">
        <f t="shared" si="145"/>
        <v>78769.387931034478</v>
      </c>
      <c r="AR169" s="380"/>
      <c r="AS169" s="252" t="s">
        <v>174</v>
      </c>
      <c r="AT169" s="145">
        <v>797</v>
      </c>
      <c r="AU169" s="154">
        <v>398</v>
      </c>
      <c r="AV169" s="154">
        <v>31593200</v>
      </c>
      <c r="AW169" s="155">
        <f t="shared" si="174"/>
        <v>0.16385343762865376</v>
      </c>
      <c r="AX169" s="155">
        <f t="shared" si="146"/>
        <v>0.49937264742785448</v>
      </c>
      <c r="AY169" s="154">
        <f t="shared" si="147"/>
        <v>79379.899497487437</v>
      </c>
      <c r="AZ169" s="380"/>
      <c r="BA169" s="252" t="s">
        <v>174</v>
      </c>
      <c r="BB169" s="145">
        <v>210</v>
      </c>
      <c r="BC169" s="154">
        <v>90</v>
      </c>
      <c r="BD169" s="154">
        <v>8100340</v>
      </c>
      <c r="BE169" s="155">
        <f t="shared" si="175"/>
        <v>0.10180995475113122</v>
      </c>
      <c r="BF169" s="155">
        <f t="shared" si="148"/>
        <v>0.42857142857142855</v>
      </c>
      <c r="BG169" s="181">
        <f t="shared" si="149"/>
        <v>90003.777777777781</v>
      </c>
      <c r="BH169" s="380"/>
      <c r="BI169" s="252" t="s">
        <v>174</v>
      </c>
      <c r="BJ169" s="145">
        <f t="shared" si="150"/>
        <v>9647</v>
      </c>
      <c r="BK169" s="154">
        <f t="shared" si="134"/>
        <v>5770</v>
      </c>
      <c r="BL169" s="154">
        <f t="shared" si="135"/>
        <v>465901840</v>
      </c>
      <c r="BM169" s="155">
        <f t="shared" si="176"/>
        <v>0.23424813251055537</v>
      </c>
      <c r="BN169" s="155">
        <f t="shared" si="151"/>
        <v>0.59811340313050687</v>
      </c>
      <c r="BO169" s="154">
        <f t="shared" si="152"/>
        <v>80745.552859618721</v>
      </c>
      <c r="BP169" s="218"/>
    </row>
    <row r="170" spans="2:68" s="87" customFormat="1">
      <c r="B170" s="390"/>
      <c r="C170" s="420"/>
      <c r="D170" s="380"/>
      <c r="E170" s="252" t="s">
        <v>175</v>
      </c>
      <c r="F170" s="145">
        <v>10</v>
      </c>
      <c r="G170" s="154">
        <v>8</v>
      </c>
      <c r="H170" s="154">
        <v>1282400</v>
      </c>
      <c r="I170" s="155">
        <f t="shared" si="169"/>
        <v>9.1954022988505746E-2</v>
      </c>
      <c r="J170" s="155">
        <f t="shared" si="136"/>
        <v>0.8</v>
      </c>
      <c r="K170" s="181">
        <f t="shared" si="137"/>
        <v>160300</v>
      </c>
      <c r="L170" s="380"/>
      <c r="M170" s="252" t="s">
        <v>175</v>
      </c>
      <c r="N170" s="145">
        <v>25</v>
      </c>
      <c r="O170" s="154">
        <v>16</v>
      </c>
      <c r="P170" s="154">
        <v>2058320</v>
      </c>
      <c r="Q170" s="155">
        <f t="shared" si="170"/>
        <v>6.8669527896995708E-2</v>
      </c>
      <c r="R170" s="155">
        <f t="shared" si="138"/>
        <v>0.64</v>
      </c>
      <c r="S170" s="149">
        <f t="shared" si="139"/>
        <v>128645</v>
      </c>
      <c r="T170" s="380"/>
      <c r="U170" s="252" t="s">
        <v>175</v>
      </c>
      <c r="V170" s="145">
        <v>607</v>
      </c>
      <c r="W170" s="154">
        <v>335</v>
      </c>
      <c r="X170" s="154">
        <v>22447380</v>
      </c>
      <c r="Y170" s="155">
        <f t="shared" si="171"/>
        <v>3.9365452408930669E-2</v>
      </c>
      <c r="Z170" s="155">
        <f t="shared" si="140"/>
        <v>0.55189456342668863</v>
      </c>
      <c r="AA170" s="154">
        <f t="shared" si="141"/>
        <v>67007.104477611938</v>
      </c>
      <c r="AB170" s="380"/>
      <c r="AC170" s="252" t="s">
        <v>175</v>
      </c>
      <c r="AD170" s="145">
        <v>740</v>
      </c>
      <c r="AE170" s="154">
        <v>411</v>
      </c>
      <c r="AF170" s="154">
        <v>34936480</v>
      </c>
      <c r="AG170" s="155">
        <f t="shared" si="172"/>
        <v>5.7410252828607344E-2</v>
      </c>
      <c r="AH170" s="155">
        <f t="shared" si="142"/>
        <v>0.55540540540540539</v>
      </c>
      <c r="AI170" s="149">
        <f t="shared" si="143"/>
        <v>85003.600973236011</v>
      </c>
      <c r="AJ170" s="380"/>
      <c r="AK170" s="252" t="s">
        <v>175</v>
      </c>
      <c r="AL170" s="145">
        <v>688</v>
      </c>
      <c r="AM170" s="154">
        <v>366</v>
      </c>
      <c r="AN170" s="154">
        <v>32497860</v>
      </c>
      <c r="AO170" s="155">
        <f t="shared" si="173"/>
        <v>6.8667917448405252E-2</v>
      </c>
      <c r="AP170" s="155">
        <f t="shared" si="144"/>
        <v>0.53197674418604646</v>
      </c>
      <c r="AQ170" s="149">
        <f t="shared" si="145"/>
        <v>88791.967213114753</v>
      </c>
      <c r="AR170" s="380"/>
      <c r="AS170" s="252" t="s">
        <v>175</v>
      </c>
      <c r="AT170" s="145">
        <v>399</v>
      </c>
      <c r="AU170" s="154">
        <v>202</v>
      </c>
      <c r="AV170" s="154">
        <v>17430980</v>
      </c>
      <c r="AW170" s="155">
        <f t="shared" si="174"/>
        <v>8.3161794977356943E-2</v>
      </c>
      <c r="AX170" s="155">
        <f t="shared" si="146"/>
        <v>0.50626566416040097</v>
      </c>
      <c r="AY170" s="154">
        <f t="shared" si="147"/>
        <v>86291.980198019795</v>
      </c>
      <c r="AZ170" s="380"/>
      <c r="BA170" s="252" t="s">
        <v>175</v>
      </c>
      <c r="BB170" s="145">
        <v>173</v>
      </c>
      <c r="BC170" s="154">
        <v>86</v>
      </c>
      <c r="BD170" s="154">
        <v>8616530</v>
      </c>
      <c r="BE170" s="155">
        <f t="shared" si="175"/>
        <v>9.7285067873303169E-2</v>
      </c>
      <c r="BF170" s="155">
        <f t="shared" si="148"/>
        <v>0.49710982658959535</v>
      </c>
      <c r="BG170" s="181">
        <f t="shared" si="149"/>
        <v>100192.20930232559</v>
      </c>
      <c r="BH170" s="380"/>
      <c r="BI170" s="252" t="s">
        <v>175</v>
      </c>
      <c r="BJ170" s="145">
        <f t="shared" si="150"/>
        <v>2642</v>
      </c>
      <c r="BK170" s="154">
        <f t="shared" si="134"/>
        <v>1424</v>
      </c>
      <c r="BL170" s="154">
        <f t="shared" si="135"/>
        <v>119269950</v>
      </c>
      <c r="BM170" s="155">
        <f t="shared" si="176"/>
        <v>5.7810977590126662E-2</v>
      </c>
      <c r="BN170" s="155">
        <f t="shared" si="151"/>
        <v>0.53898561695685088</v>
      </c>
      <c r="BO170" s="154">
        <f t="shared" si="152"/>
        <v>83756.987359550563</v>
      </c>
      <c r="BP170" s="218"/>
    </row>
    <row r="171" spans="2:68" s="87" customFormat="1">
      <c r="B171" s="390"/>
      <c r="C171" s="420"/>
      <c r="D171" s="380"/>
      <c r="E171" s="249" t="s">
        <v>166</v>
      </c>
      <c r="F171" s="145">
        <v>4</v>
      </c>
      <c r="G171" s="154">
        <v>3</v>
      </c>
      <c r="H171" s="154">
        <v>74300</v>
      </c>
      <c r="I171" s="155">
        <f t="shared" si="169"/>
        <v>3.4482758620689655E-2</v>
      </c>
      <c r="J171" s="155">
        <f t="shared" si="136"/>
        <v>0.75</v>
      </c>
      <c r="K171" s="181">
        <f t="shared" si="137"/>
        <v>24766.666666666668</v>
      </c>
      <c r="L171" s="380"/>
      <c r="M171" s="253" t="s">
        <v>166</v>
      </c>
      <c r="N171" s="145">
        <v>15</v>
      </c>
      <c r="O171" s="154">
        <v>4</v>
      </c>
      <c r="P171" s="154">
        <v>266690</v>
      </c>
      <c r="Q171" s="155">
        <f t="shared" si="170"/>
        <v>1.7167381974248927E-2</v>
      </c>
      <c r="R171" s="155">
        <f t="shared" si="138"/>
        <v>0.26666666666666666</v>
      </c>
      <c r="S171" s="149">
        <f t="shared" si="139"/>
        <v>66672.5</v>
      </c>
      <c r="T171" s="380"/>
      <c r="U171" s="253" t="s">
        <v>166</v>
      </c>
      <c r="V171" s="145">
        <v>715</v>
      </c>
      <c r="W171" s="154">
        <v>396</v>
      </c>
      <c r="X171" s="154">
        <v>27396120</v>
      </c>
      <c r="Y171" s="155">
        <f t="shared" si="171"/>
        <v>4.6533490011750882E-2</v>
      </c>
      <c r="Z171" s="155">
        <f t="shared" si="140"/>
        <v>0.55384615384615388</v>
      </c>
      <c r="AA171" s="154">
        <f t="shared" si="141"/>
        <v>69182.121212121216</v>
      </c>
      <c r="AB171" s="380"/>
      <c r="AC171" s="253" t="s">
        <v>166</v>
      </c>
      <c r="AD171" s="145">
        <v>386</v>
      </c>
      <c r="AE171" s="154">
        <v>197</v>
      </c>
      <c r="AF171" s="154">
        <v>17232260</v>
      </c>
      <c r="AG171" s="155">
        <f t="shared" si="172"/>
        <v>2.751780974996508E-2</v>
      </c>
      <c r="AH171" s="155">
        <f t="shared" si="142"/>
        <v>0.51036269430051817</v>
      </c>
      <c r="AI171" s="149">
        <f t="shared" si="143"/>
        <v>87473.401015228432</v>
      </c>
      <c r="AJ171" s="380"/>
      <c r="AK171" s="253" t="s">
        <v>166</v>
      </c>
      <c r="AL171" s="145">
        <v>268</v>
      </c>
      <c r="AM171" s="154">
        <v>147</v>
      </c>
      <c r="AN171" s="154">
        <v>15794550</v>
      </c>
      <c r="AO171" s="155">
        <f t="shared" si="173"/>
        <v>2.7579737335834898E-2</v>
      </c>
      <c r="AP171" s="155">
        <f t="shared" si="144"/>
        <v>0.54850746268656714</v>
      </c>
      <c r="AQ171" s="149">
        <f t="shared" si="145"/>
        <v>107445.91836734694</v>
      </c>
      <c r="AR171" s="380"/>
      <c r="AS171" s="253" t="s">
        <v>166</v>
      </c>
      <c r="AT171" s="145">
        <v>123</v>
      </c>
      <c r="AU171" s="154">
        <v>55</v>
      </c>
      <c r="AV171" s="154">
        <v>7334090</v>
      </c>
      <c r="AW171" s="155">
        <f t="shared" si="174"/>
        <v>2.2643062988884313E-2</v>
      </c>
      <c r="AX171" s="155">
        <f t="shared" si="146"/>
        <v>0.44715447154471544</v>
      </c>
      <c r="AY171" s="154">
        <f t="shared" si="147"/>
        <v>133347.09090909091</v>
      </c>
      <c r="AZ171" s="380"/>
      <c r="BA171" s="253" t="s">
        <v>166</v>
      </c>
      <c r="BB171" s="145">
        <v>60</v>
      </c>
      <c r="BC171" s="154">
        <v>33</v>
      </c>
      <c r="BD171" s="154">
        <v>4091860</v>
      </c>
      <c r="BE171" s="155">
        <f t="shared" si="175"/>
        <v>3.7330316742081447E-2</v>
      </c>
      <c r="BF171" s="155">
        <f t="shared" si="148"/>
        <v>0.55000000000000004</v>
      </c>
      <c r="BG171" s="181">
        <f t="shared" si="149"/>
        <v>123995.75757575757</v>
      </c>
      <c r="BH171" s="380"/>
      <c r="BI171" s="253" t="s">
        <v>166</v>
      </c>
      <c r="BJ171" s="145">
        <f t="shared" si="150"/>
        <v>1571</v>
      </c>
      <c r="BK171" s="154">
        <f t="shared" si="134"/>
        <v>835</v>
      </c>
      <c r="BL171" s="154">
        <f t="shared" si="135"/>
        <v>72189870</v>
      </c>
      <c r="BM171" s="155">
        <f t="shared" si="176"/>
        <v>3.3898993179603765E-2</v>
      </c>
      <c r="BN171" s="155">
        <f t="shared" si="151"/>
        <v>0.53150859325270527</v>
      </c>
      <c r="BO171" s="154">
        <f t="shared" si="152"/>
        <v>86454.934131736532</v>
      </c>
      <c r="BP171" s="218"/>
    </row>
    <row r="172" spans="2:68" s="87" customFormat="1">
      <c r="B172" s="390">
        <v>16</v>
      </c>
      <c r="C172" s="419" t="s">
        <v>62</v>
      </c>
      <c r="D172" s="388">
        <f>BS23</f>
        <v>39</v>
      </c>
      <c r="E172" s="250" t="s">
        <v>143</v>
      </c>
      <c r="F172" s="144">
        <v>17</v>
      </c>
      <c r="G172" s="152">
        <v>8</v>
      </c>
      <c r="H172" s="152">
        <v>869670</v>
      </c>
      <c r="I172" s="153">
        <f>IFERROR(G172/$D$172,"-")</f>
        <v>0.20512820512820512</v>
      </c>
      <c r="J172" s="153">
        <f t="shared" si="136"/>
        <v>0.47058823529411764</v>
      </c>
      <c r="K172" s="180">
        <f t="shared" si="137"/>
        <v>108708.75</v>
      </c>
      <c r="L172" s="388">
        <f>BT23</f>
        <v>123</v>
      </c>
      <c r="M172" s="250" t="s">
        <v>143</v>
      </c>
      <c r="N172" s="144">
        <v>64</v>
      </c>
      <c r="O172" s="152">
        <v>32</v>
      </c>
      <c r="P172" s="152">
        <v>2349750</v>
      </c>
      <c r="Q172" s="153">
        <f>IFERROR(O172/$L$172,"-")</f>
        <v>0.26016260162601629</v>
      </c>
      <c r="R172" s="153">
        <f t="shared" si="138"/>
        <v>0.5</v>
      </c>
      <c r="S172" s="148">
        <f t="shared" si="139"/>
        <v>73429.6875</v>
      </c>
      <c r="T172" s="388">
        <f>BU23</f>
        <v>5104</v>
      </c>
      <c r="U172" s="250" t="s">
        <v>143</v>
      </c>
      <c r="V172" s="144">
        <v>2441</v>
      </c>
      <c r="W172" s="152">
        <v>1471</v>
      </c>
      <c r="X172" s="152">
        <v>109535900</v>
      </c>
      <c r="Y172" s="153">
        <f>IFERROR(W172/$T$172,"-")</f>
        <v>0.28820532915360503</v>
      </c>
      <c r="Z172" s="153">
        <f t="shared" si="140"/>
        <v>0.60262187628021302</v>
      </c>
      <c r="AA172" s="152">
        <f t="shared" si="141"/>
        <v>74463.562202583271</v>
      </c>
      <c r="AB172" s="388">
        <f>BV23</f>
        <v>4642</v>
      </c>
      <c r="AC172" s="250" t="s">
        <v>143</v>
      </c>
      <c r="AD172" s="144">
        <v>2241</v>
      </c>
      <c r="AE172" s="152">
        <v>1395</v>
      </c>
      <c r="AF172" s="152">
        <v>111030770</v>
      </c>
      <c r="AG172" s="153">
        <f>IFERROR(AE172/$AB$172,"-")</f>
        <v>0.3005170185264972</v>
      </c>
      <c r="AH172" s="153">
        <f t="shared" si="142"/>
        <v>0.6224899598393574</v>
      </c>
      <c r="AI172" s="148">
        <f t="shared" si="143"/>
        <v>79591.949820788534</v>
      </c>
      <c r="AJ172" s="388">
        <f>BW23</f>
        <v>3820</v>
      </c>
      <c r="AK172" s="250" t="s">
        <v>143</v>
      </c>
      <c r="AL172" s="144">
        <v>1838</v>
      </c>
      <c r="AM172" s="152">
        <v>1035</v>
      </c>
      <c r="AN172" s="152">
        <v>89020240</v>
      </c>
      <c r="AO172" s="153">
        <f>IFERROR(AM172/$AJ$172,"-")</f>
        <v>0.27094240837696337</v>
      </c>
      <c r="AP172" s="153">
        <f t="shared" si="144"/>
        <v>0.56311207834602828</v>
      </c>
      <c r="AQ172" s="148">
        <f t="shared" si="145"/>
        <v>86009.893719806758</v>
      </c>
      <c r="AR172" s="388">
        <f>BX23</f>
        <v>2097</v>
      </c>
      <c r="AS172" s="250" t="s">
        <v>143</v>
      </c>
      <c r="AT172" s="144">
        <v>869</v>
      </c>
      <c r="AU172" s="152">
        <v>451</v>
      </c>
      <c r="AV172" s="152">
        <v>36661940</v>
      </c>
      <c r="AW172" s="153">
        <f>IFERROR(AU172/$AR$172,"-")</f>
        <v>0.21506914639961849</v>
      </c>
      <c r="AX172" s="153">
        <f t="shared" si="146"/>
        <v>0.51898734177215189</v>
      </c>
      <c r="AY172" s="152">
        <f t="shared" si="147"/>
        <v>81290.332594235035</v>
      </c>
      <c r="AZ172" s="388">
        <f>BY23</f>
        <v>772</v>
      </c>
      <c r="BA172" s="250" t="s">
        <v>143</v>
      </c>
      <c r="BB172" s="144">
        <v>228</v>
      </c>
      <c r="BC172" s="152">
        <v>105</v>
      </c>
      <c r="BD172" s="152">
        <v>9167010</v>
      </c>
      <c r="BE172" s="153">
        <f>IFERROR(BC172/$AZ$172,"-")</f>
        <v>0.13601036269430053</v>
      </c>
      <c r="BF172" s="153">
        <f t="shared" si="148"/>
        <v>0.46052631578947367</v>
      </c>
      <c r="BG172" s="180">
        <f t="shared" si="149"/>
        <v>87304.857142857145</v>
      </c>
      <c r="BH172" s="388">
        <f>BZ23</f>
        <v>16597</v>
      </c>
      <c r="BI172" s="250" t="s">
        <v>143</v>
      </c>
      <c r="BJ172" s="144">
        <f t="shared" si="150"/>
        <v>7698</v>
      </c>
      <c r="BK172" s="152">
        <f t="shared" si="134"/>
        <v>4497</v>
      </c>
      <c r="BL172" s="152">
        <f t="shared" si="135"/>
        <v>358635280</v>
      </c>
      <c r="BM172" s="153">
        <f>IFERROR(BK172/$BH$172,"-")</f>
        <v>0.27095258179189008</v>
      </c>
      <c r="BN172" s="153">
        <f t="shared" si="151"/>
        <v>0.58417770849571315</v>
      </c>
      <c r="BO172" s="152">
        <f t="shared" si="152"/>
        <v>79749.895485879475</v>
      </c>
      <c r="BP172" s="218"/>
    </row>
    <row r="173" spans="2:68" s="87" customFormat="1">
      <c r="B173" s="390"/>
      <c r="C173" s="420"/>
      <c r="D173" s="380"/>
      <c r="E173" s="251" t="s">
        <v>192</v>
      </c>
      <c r="F173" s="145">
        <v>20</v>
      </c>
      <c r="G173" s="154">
        <v>13</v>
      </c>
      <c r="H173" s="154">
        <v>1734990</v>
      </c>
      <c r="I173" s="155">
        <f t="shared" ref="I173:I182" si="177">IFERROR(G173/$D$172,"-")</f>
        <v>0.33333333333333331</v>
      </c>
      <c r="J173" s="155">
        <f t="shared" si="136"/>
        <v>0.65</v>
      </c>
      <c r="K173" s="181">
        <f t="shared" si="137"/>
        <v>133460.76923076922</v>
      </c>
      <c r="L173" s="380"/>
      <c r="M173" s="251" t="s">
        <v>192</v>
      </c>
      <c r="N173" s="145">
        <v>47</v>
      </c>
      <c r="O173" s="154">
        <v>22</v>
      </c>
      <c r="P173" s="154">
        <v>1632840</v>
      </c>
      <c r="Q173" s="155">
        <f t="shared" ref="Q173:Q182" si="178">IFERROR(O173/$L$172,"-")</f>
        <v>0.17886178861788618</v>
      </c>
      <c r="R173" s="155">
        <f t="shared" si="138"/>
        <v>0.46808510638297873</v>
      </c>
      <c r="S173" s="149">
        <f t="shared" si="139"/>
        <v>74220</v>
      </c>
      <c r="T173" s="380"/>
      <c r="U173" s="251" t="s">
        <v>192</v>
      </c>
      <c r="V173" s="145">
        <v>2318</v>
      </c>
      <c r="W173" s="154">
        <v>1455</v>
      </c>
      <c r="X173" s="154">
        <v>107771290</v>
      </c>
      <c r="Y173" s="155">
        <f t="shared" ref="Y173:Y182" si="179">IFERROR(W173/$T$172,"-")</f>
        <v>0.2850705329153605</v>
      </c>
      <c r="Z173" s="155">
        <f t="shared" si="140"/>
        <v>0.62769628990509063</v>
      </c>
      <c r="AA173" s="154">
        <f t="shared" si="141"/>
        <v>74069.615120274917</v>
      </c>
      <c r="AB173" s="380"/>
      <c r="AC173" s="251" t="s">
        <v>192</v>
      </c>
      <c r="AD173" s="145">
        <v>2061</v>
      </c>
      <c r="AE173" s="154">
        <v>1300</v>
      </c>
      <c r="AF173" s="154">
        <v>104265670</v>
      </c>
      <c r="AG173" s="155">
        <f t="shared" ref="AG173:AG182" si="180">IFERROR(AE173/$AB$172,"-")</f>
        <v>0.28005170185264971</v>
      </c>
      <c r="AH173" s="155">
        <f t="shared" si="142"/>
        <v>0.63076176613294521</v>
      </c>
      <c r="AI173" s="149">
        <f t="shared" si="143"/>
        <v>80204.36153846154</v>
      </c>
      <c r="AJ173" s="380"/>
      <c r="AK173" s="251" t="s">
        <v>192</v>
      </c>
      <c r="AL173" s="145">
        <v>1556</v>
      </c>
      <c r="AM173" s="154">
        <v>876</v>
      </c>
      <c r="AN173" s="154">
        <v>69679770</v>
      </c>
      <c r="AO173" s="155">
        <f t="shared" ref="AO173:AO182" si="181">IFERROR(AM173/$AJ$172,"-")</f>
        <v>0.22931937172774869</v>
      </c>
      <c r="AP173" s="155">
        <f t="shared" si="144"/>
        <v>0.56298200514138819</v>
      </c>
      <c r="AQ173" s="149">
        <f t="shared" si="145"/>
        <v>79543.11643835617</v>
      </c>
      <c r="AR173" s="380"/>
      <c r="AS173" s="251" t="s">
        <v>192</v>
      </c>
      <c r="AT173" s="145">
        <v>679</v>
      </c>
      <c r="AU173" s="154">
        <v>348</v>
      </c>
      <c r="AV173" s="154">
        <v>27970100</v>
      </c>
      <c r="AW173" s="155">
        <f t="shared" ref="AW173:AW182" si="182">IFERROR(AU173/$AR$172,"-")</f>
        <v>0.16595135908440631</v>
      </c>
      <c r="AX173" s="155">
        <f t="shared" si="146"/>
        <v>0.51251840942562588</v>
      </c>
      <c r="AY173" s="154">
        <f t="shared" si="147"/>
        <v>80373.850574712647</v>
      </c>
      <c r="AZ173" s="380"/>
      <c r="BA173" s="251" t="s">
        <v>192</v>
      </c>
      <c r="BB173" s="145">
        <v>149</v>
      </c>
      <c r="BC173" s="154">
        <v>74</v>
      </c>
      <c r="BD173" s="154">
        <v>7113270</v>
      </c>
      <c r="BE173" s="155">
        <f t="shared" ref="BE173:BE182" si="183">IFERROR(BC173/$AZ$172,"-")</f>
        <v>9.585492227979274E-2</v>
      </c>
      <c r="BF173" s="155">
        <f t="shared" si="148"/>
        <v>0.49664429530201343</v>
      </c>
      <c r="BG173" s="181">
        <f t="shared" si="149"/>
        <v>96125.270270270266</v>
      </c>
      <c r="BH173" s="380"/>
      <c r="BI173" s="251" t="s">
        <v>192</v>
      </c>
      <c r="BJ173" s="145">
        <f t="shared" si="150"/>
        <v>6830</v>
      </c>
      <c r="BK173" s="154">
        <f t="shared" si="134"/>
        <v>4088</v>
      </c>
      <c r="BL173" s="154">
        <f t="shared" si="135"/>
        <v>320167930</v>
      </c>
      <c r="BM173" s="155">
        <f t="shared" ref="BM173:BM182" si="184">IFERROR(BK173/$BH$172,"-")</f>
        <v>0.2463095740194011</v>
      </c>
      <c r="BN173" s="155">
        <f t="shared" si="151"/>
        <v>0.59853587115666174</v>
      </c>
      <c r="BO173" s="154">
        <f t="shared" si="152"/>
        <v>78318.965264187864</v>
      </c>
      <c r="BP173" s="218"/>
    </row>
    <row r="174" spans="2:68" s="87" customFormat="1">
      <c r="B174" s="390"/>
      <c r="C174" s="420"/>
      <c r="D174" s="380"/>
      <c r="E174" s="252" t="s">
        <v>142</v>
      </c>
      <c r="F174" s="145">
        <v>18</v>
      </c>
      <c r="G174" s="154">
        <v>10</v>
      </c>
      <c r="H174" s="154">
        <v>1145780</v>
      </c>
      <c r="I174" s="155">
        <f t="shared" si="177"/>
        <v>0.25641025641025639</v>
      </c>
      <c r="J174" s="155">
        <f t="shared" si="136"/>
        <v>0.55555555555555558</v>
      </c>
      <c r="K174" s="181">
        <f t="shared" si="137"/>
        <v>114578</v>
      </c>
      <c r="L174" s="380"/>
      <c r="M174" s="252" t="s">
        <v>142</v>
      </c>
      <c r="N174" s="145">
        <v>66</v>
      </c>
      <c r="O174" s="154">
        <v>34</v>
      </c>
      <c r="P174" s="154">
        <v>2937660</v>
      </c>
      <c r="Q174" s="155">
        <f t="shared" si="178"/>
        <v>0.27642276422764228</v>
      </c>
      <c r="R174" s="155">
        <f t="shared" si="138"/>
        <v>0.51515151515151514</v>
      </c>
      <c r="S174" s="149">
        <f t="shared" si="139"/>
        <v>86401.76470588235</v>
      </c>
      <c r="T174" s="380"/>
      <c r="U174" s="252" t="s">
        <v>142</v>
      </c>
      <c r="V174" s="145">
        <v>2951</v>
      </c>
      <c r="W174" s="154">
        <v>1748</v>
      </c>
      <c r="X174" s="154">
        <v>132340080</v>
      </c>
      <c r="Y174" s="155">
        <f t="shared" si="179"/>
        <v>0.34247648902821315</v>
      </c>
      <c r="Z174" s="155">
        <f t="shared" si="140"/>
        <v>0.59234157912572005</v>
      </c>
      <c r="AA174" s="154">
        <f t="shared" si="141"/>
        <v>75709.427917620138</v>
      </c>
      <c r="AB174" s="380"/>
      <c r="AC174" s="252" t="s">
        <v>142</v>
      </c>
      <c r="AD174" s="145">
        <v>2848</v>
      </c>
      <c r="AE174" s="154">
        <v>1717</v>
      </c>
      <c r="AF174" s="154">
        <v>138415300</v>
      </c>
      <c r="AG174" s="155">
        <f t="shared" si="180"/>
        <v>0.36988367083153811</v>
      </c>
      <c r="AH174" s="155">
        <f t="shared" si="142"/>
        <v>0.6028792134831461</v>
      </c>
      <c r="AI174" s="149">
        <f t="shared" si="143"/>
        <v>80614.618520675591</v>
      </c>
      <c r="AJ174" s="380"/>
      <c r="AK174" s="252" t="s">
        <v>142</v>
      </c>
      <c r="AL174" s="145">
        <v>2425</v>
      </c>
      <c r="AM174" s="154">
        <v>1356</v>
      </c>
      <c r="AN174" s="154">
        <v>120004050</v>
      </c>
      <c r="AO174" s="155">
        <f t="shared" si="181"/>
        <v>0.35497382198952881</v>
      </c>
      <c r="AP174" s="155">
        <f t="shared" si="144"/>
        <v>0.55917525773195875</v>
      </c>
      <c r="AQ174" s="149">
        <f t="shared" si="145"/>
        <v>88498.561946902657</v>
      </c>
      <c r="AR174" s="380"/>
      <c r="AS174" s="252" t="s">
        <v>142</v>
      </c>
      <c r="AT174" s="145">
        <v>1252</v>
      </c>
      <c r="AU174" s="154">
        <v>626</v>
      </c>
      <c r="AV174" s="154">
        <v>54821710</v>
      </c>
      <c r="AW174" s="155">
        <f t="shared" si="182"/>
        <v>0.29852169766332859</v>
      </c>
      <c r="AX174" s="155">
        <f t="shared" si="146"/>
        <v>0.5</v>
      </c>
      <c r="AY174" s="154">
        <f t="shared" si="147"/>
        <v>87574.616613418533</v>
      </c>
      <c r="AZ174" s="380"/>
      <c r="BA174" s="252" t="s">
        <v>142</v>
      </c>
      <c r="BB174" s="145">
        <v>400</v>
      </c>
      <c r="BC174" s="154">
        <v>189</v>
      </c>
      <c r="BD174" s="154">
        <v>18779680</v>
      </c>
      <c r="BE174" s="155">
        <f t="shared" si="183"/>
        <v>0.24481865284974094</v>
      </c>
      <c r="BF174" s="155">
        <f t="shared" si="148"/>
        <v>0.47249999999999998</v>
      </c>
      <c r="BG174" s="181">
        <f t="shared" si="149"/>
        <v>99363.386243386238</v>
      </c>
      <c r="BH174" s="380"/>
      <c r="BI174" s="252" t="s">
        <v>142</v>
      </c>
      <c r="BJ174" s="145">
        <f t="shared" si="150"/>
        <v>9960</v>
      </c>
      <c r="BK174" s="154">
        <f t="shared" si="134"/>
        <v>5680</v>
      </c>
      <c r="BL174" s="154">
        <f t="shared" si="135"/>
        <v>468444260</v>
      </c>
      <c r="BM174" s="155">
        <f t="shared" si="184"/>
        <v>0.34223052358860034</v>
      </c>
      <c r="BN174" s="155">
        <f t="shared" si="151"/>
        <v>0.57028112449799195</v>
      </c>
      <c r="BO174" s="154">
        <f t="shared" si="152"/>
        <v>82472.580985915498</v>
      </c>
      <c r="BP174" s="218"/>
    </row>
    <row r="175" spans="2:68" s="87" customFormat="1">
      <c r="B175" s="390"/>
      <c r="C175" s="420"/>
      <c r="D175" s="380"/>
      <c r="E175" s="252" t="s">
        <v>151</v>
      </c>
      <c r="F175" s="145">
        <v>8</v>
      </c>
      <c r="G175" s="154">
        <v>6</v>
      </c>
      <c r="H175" s="154">
        <v>977230</v>
      </c>
      <c r="I175" s="155">
        <f t="shared" si="177"/>
        <v>0.15384615384615385</v>
      </c>
      <c r="J175" s="155">
        <f t="shared" si="136"/>
        <v>0.75</v>
      </c>
      <c r="K175" s="181">
        <f t="shared" si="137"/>
        <v>162871.66666666666</v>
      </c>
      <c r="L175" s="380"/>
      <c r="M175" s="252" t="s">
        <v>151</v>
      </c>
      <c r="N175" s="145">
        <v>33</v>
      </c>
      <c r="O175" s="154">
        <v>20</v>
      </c>
      <c r="P175" s="154">
        <v>1434550</v>
      </c>
      <c r="Q175" s="155">
        <f t="shared" si="178"/>
        <v>0.16260162601626016</v>
      </c>
      <c r="R175" s="155">
        <f t="shared" si="138"/>
        <v>0.60606060606060608</v>
      </c>
      <c r="S175" s="149">
        <f t="shared" si="139"/>
        <v>71727.5</v>
      </c>
      <c r="T175" s="380"/>
      <c r="U175" s="252" t="s">
        <v>151</v>
      </c>
      <c r="V175" s="145">
        <v>1192</v>
      </c>
      <c r="W175" s="154">
        <v>729</v>
      </c>
      <c r="X175" s="154">
        <v>56322220</v>
      </c>
      <c r="Y175" s="155">
        <f t="shared" si="179"/>
        <v>0.14282915360501566</v>
      </c>
      <c r="Z175" s="155">
        <f t="shared" si="140"/>
        <v>0.61157718120805371</v>
      </c>
      <c r="AA175" s="154">
        <f t="shared" si="141"/>
        <v>77259.561042524001</v>
      </c>
      <c r="AB175" s="380"/>
      <c r="AC175" s="252" t="s">
        <v>151</v>
      </c>
      <c r="AD175" s="145">
        <v>1223</v>
      </c>
      <c r="AE175" s="154">
        <v>766</v>
      </c>
      <c r="AF175" s="154">
        <v>65965500</v>
      </c>
      <c r="AG175" s="155">
        <f t="shared" si="180"/>
        <v>0.16501507970702284</v>
      </c>
      <c r="AH175" s="155">
        <f t="shared" si="142"/>
        <v>0.62632869991823381</v>
      </c>
      <c r="AI175" s="149">
        <f t="shared" si="143"/>
        <v>86116.840731070493</v>
      </c>
      <c r="AJ175" s="380"/>
      <c r="AK175" s="252" t="s">
        <v>151</v>
      </c>
      <c r="AL175" s="145">
        <v>1101</v>
      </c>
      <c r="AM175" s="154">
        <v>619</v>
      </c>
      <c r="AN175" s="154">
        <v>49964390</v>
      </c>
      <c r="AO175" s="155">
        <f t="shared" si="181"/>
        <v>0.16204188481675394</v>
      </c>
      <c r="AP175" s="155">
        <f t="shared" si="144"/>
        <v>0.56221616712079925</v>
      </c>
      <c r="AQ175" s="149">
        <f t="shared" si="145"/>
        <v>80717.915993537958</v>
      </c>
      <c r="AR175" s="380"/>
      <c r="AS175" s="252" t="s">
        <v>151</v>
      </c>
      <c r="AT175" s="145">
        <v>620</v>
      </c>
      <c r="AU175" s="154">
        <v>320</v>
      </c>
      <c r="AV175" s="154">
        <v>30274870</v>
      </c>
      <c r="AW175" s="155">
        <f t="shared" si="182"/>
        <v>0.15259895088221268</v>
      </c>
      <c r="AX175" s="155">
        <f t="shared" si="146"/>
        <v>0.5161290322580645</v>
      </c>
      <c r="AY175" s="154">
        <f t="shared" si="147"/>
        <v>94608.96875</v>
      </c>
      <c r="AZ175" s="380"/>
      <c r="BA175" s="252" t="s">
        <v>151</v>
      </c>
      <c r="BB175" s="145">
        <v>161</v>
      </c>
      <c r="BC175" s="154">
        <v>75</v>
      </c>
      <c r="BD175" s="154">
        <v>7438290</v>
      </c>
      <c r="BE175" s="155">
        <f t="shared" si="183"/>
        <v>9.7150259067357511E-2</v>
      </c>
      <c r="BF175" s="155">
        <f t="shared" si="148"/>
        <v>0.46583850931677018</v>
      </c>
      <c r="BG175" s="181">
        <f t="shared" si="149"/>
        <v>99177.2</v>
      </c>
      <c r="BH175" s="380"/>
      <c r="BI175" s="252" t="s">
        <v>151</v>
      </c>
      <c r="BJ175" s="145">
        <f t="shared" si="150"/>
        <v>4338</v>
      </c>
      <c r="BK175" s="154">
        <f t="shared" si="134"/>
        <v>2535</v>
      </c>
      <c r="BL175" s="154">
        <f t="shared" si="135"/>
        <v>212377050</v>
      </c>
      <c r="BM175" s="155">
        <f t="shared" si="184"/>
        <v>0.15273844670723624</v>
      </c>
      <c r="BN175" s="155">
        <f t="shared" si="151"/>
        <v>0.58437067773167362</v>
      </c>
      <c r="BO175" s="154">
        <f t="shared" si="152"/>
        <v>83777.928994082846</v>
      </c>
      <c r="BP175" s="218"/>
    </row>
    <row r="176" spans="2:68" s="87" customFormat="1">
      <c r="B176" s="390"/>
      <c r="C176" s="420"/>
      <c r="D176" s="380"/>
      <c r="E176" s="252" t="s">
        <v>170</v>
      </c>
      <c r="F176" s="145">
        <v>14</v>
      </c>
      <c r="G176" s="154">
        <v>8</v>
      </c>
      <c r="H176" s="154">
        <v>997220</v>
      </c>
      <c r="I176" s="155">
        <f t="shared" si="177"/>
        <v>0.20512820512820512</v>
      </c>
      <c r="J176" s="155">
        <f t="shared" si="136"/>
        <v>0.5714285714285714</v>
      </c>
      <c r="K176" s="181">
        <f t="shared" si="137"/>
        <v>124652.5</v>
      </c>
      <c r="L176" s="380"/>
      <c r="M176" s="252" t="s">
        <v>170</v>
      </c>
      <c r="N176" s="145">
        <v>43</v>
      </c>
      <c r="O176" s="154">
        <v>23</v>
      </c>
      <c r="P176" s="154">
        <v>1953800</v>
      </c>
      <c r="Q176" s="155">
        <f t="shared" si="178"/>
        <v>0.18699186991869918</v>
      </c>
      <c r="R176" s="155">
        <f t="shared" si="138"/>
        <v>0.53488372093023251</v>
      </c>
      <c r="S176" s="149">
        <f t="shared" si="139"/>
        <v>84947.826086956527</v>
      </c>
      <c r="T176" s="380"/>
      <c r="U176" s="252" t="s">
        <v>170</v>
      </c>
      <c r="V176" s="145">
        <v>1096</v>
      </c>
      <c r="W176" s="154">
        <v>684</v>
      </c>
      <c r="X176" s="154">
        <v>55672110</v>
      </c>
      <c r="Y176" s="155">
        <f t="shared" si="179"/>
        <v>0.13401253918495298</v>
      </c>
      <c r="Z176" s="155">
        <f t="shared" si="140"/>
        <v>0.62408759124087587</v>
      </c>
      <c r="AA176" s="154">
        <f t="shared" si="141"/>
        <v>81391.973684210519</v>
      </c>
      <c r="AB176" s="380"/>
      <c r="AC176" s="252" t="s">
        <v>170</v>
      </c>
      <c r="AD176" s="145">
        <v>1283</v>
      </c>
      <c r="AE176" s="154">
        <v>792</v>
      </c>
      <c r="AF176" s="154">
        <v>67864580</v>
      </c>
      <c r="AG176" s="155">
        <f t="shared" si="180"/>
        <v>0.17061611374407584</v>
      </c>
      <c r="AH176" s="155">
        <f t="shared" si="142"/>
        <v>0.61730319563522995</v>
      </c>
      <c r="AI176" s="149">
        <f t="shared" si="143"/>
        <v>85687.601010101003</v>
      </c>
      <c r="AJ176" s="380"/>
      <c r="AK176" s="252" t="s">
        <v>170</v>
      </c>
      <c r="AL176" s="145">
        <v>1153</v>
      </c>
      <c r="AM176" s="154">
        <v>670</v>
      </c>
      <c r="AN176" s="154">
        <v>62163930</v>
      </c>
      <c r="AO176" s="155">
        <f t="shared" si="181"/>
        <v>0.17539267015706805</v>
      </c>
      <c r="AP176" s="155">
        <f t="shared" si="144"/>
        <v>0.58109280138768427</v>
      </c>
      <c r="AQ176" s="149">
        <f t="shared" si="145"/>
        <v>92781.985074626864</v>
      </c>
      <c r="AR176" s="380"/>
      <c r="AS176" s="252" t="s">
        <v>170</v>
      </c>
      <c r="AT176" s="145">
        <v>617</v>
      </c>
      <c r="AU176" s="154">
        <v>338</v>
      </c>
      <c r="AV176" s="154">
        <v>34223300</v>
      </c>
      <c r="AW176" s="155">
        <f t="shared" si="182"/>
        <v>0.16118264186933715</v>
      </c>
      <c r="AX176" s="155">
        <f t="shared" si="146"/>
        <v>0.54781199351701781</v>
      </c>
      <c r="AY176" s="154">
        <f t="shared" si="147"/>
        <v>101252.36686390532</v>
      </c>
      <c r="AZ176" s="380"/>
      <c r="BA176" s="252" t="s">
        <v>170</v>
      </c>
      <c r="BB176" s="145">
        <v>175</v>
      </c>
      <c r="BC176" s="154">
        <v>83</v>
      </c>
      <c r="BD176" s="154">
        <v>9836610</v>
      </c>
      <c r="BE176" s="155">
        <f t="shared" si="183"/>
        <v>0.10751295336787564</v>
      </c>
      <c r="BF176" s="155">
        <f t="shared" si="148"/>
        <v>0.47428571428571431</v>
      </c>
      <c r="BG176" s="181">
        <f t="shared" si="149"/>
        <v>118513.3734939759</v>
      </c>
      <c r="BH176" s="380"/>
      <c r="BI176" s="252" t="s">
        <v>170</v>
      </c>
      <c r="BJ176" s="145">
        <f t="shared" si="150"/>
        <v>4381</v>
      </c>
      <c r="BK176" s="154">
        <f t="shared" si="134"/>
        <v>2598</v>
      </c>
      <c r="BL176" s="154">
        <f t="shared" si="135"/>
        <v>232711550</v>
      </c>
      <c r="BM176" s="155">
        <f t="shared" si="184"/>
        <v>0.15653431343013799</v>
      </c>
      <c r="BN176" s="155">
        <f t="shared" si="151"/>
        <v>0.59301529331202918</v>
      </c>
      <c r="BO176" s="154">
        <f t="shared" si="152"/>
        <v>89573.34488067744</v>
      </c>
      <c r="BP176" s="218"/>
    </row>
    <row r="177" spans="2:68" s="87" customFormat="1">
      <c r="B177" s="390"/>
      <c r="C177" s="420"/>
      <c r="D177" s="380"/>
      <c r="E177" s="252" t="s">
        <v>171</v>
      </c>
      <c r="F177" s="145">
        <v>4</v>
      </c>
      <c r="G177" s="154">
        <v>2</v>
      </c>
      <c r="H177" s="154">
        <v>192910</v>
      </c>
      <c r="I177" s="155">
        <f t="shared" si="177"/>
        <v>5.128205128205128E-2</v>
      </c>
      <c r="J177" s="155">
        <f t="shared" si="136"/>
        <v>0.5</v>
      </c>
      <c r="K177" s="181">
        <f t="shared" si="137"/>
        <v>96455</v>
      </c>
      <c r="L177" s="380"/>
      <c r="M177" s="252" t="s">
        <v>171</v>
      </c>
      <c r="N177" s="145">
        <v>23</v>
      </c>
      <c r="O177" s="154">
        <v>10</v>
      </c>
      <c r="P177" s="154">
        <v>550640</v>
      </c>
      <c r="Q177" s="155">
        <f t="shared" si="178"/>
        <v>8.1300813008130079E-2</v>
      </c>
      <c r="R177" s="155">
        <f t="shared" si="138"/>
        <v>0.43478260869565216</v>
      </c>
      <c r="S177" s="149">
        <f t="shared" si="139"/>
        <v>55064</v>
      </c>
      <c r="T177" s="380"/>
      <c r="U177" s="252" t="s">
        <v>171</v>
      </c>
      <c r="V177" s="145">
        <v>800</v>
      </c>
      <c r="W177" s="154">
        <v>521</v>
      </c>
      <c r="X177" s="154">
        <v>40141170</v>
      </c>
      <c r="Y177" s="155">
        <f t="shared" si="179"/>
        <v>0.10207680250783699</v>
      </c>
      <c r="Z177" s="155">
        <f t="shared" si="140"/>
        <v>0.65125</v>
      </c>
      <c r="AA177" s="154">
        <f t="shared" si="141"/>
        <v>77046.391554702495</v>
      </c>
      <c r="AB177" s="380"/>
      <c r="AC177" s="252" t="s">
        <v>171</v>
      </c>
      <c r="AD177" s="145">
        <v>801</v>
      </c>
      <c r="AE177" s="154">
        <v>529</v>
      </c>
      <c r="AF177" s="154">
        <v>43844890</v>
      </c>
      <c r="AG177" s="155">
        <f t="shared" si="180"/>
        <v>0.11395950021542439</v>
      </c>
      <c r="AH177" s="155">
        <f t="shared" si="142"/>
        <v>0.66042446941323341</v>
      </c>
      <c r="AI177" s="149">
        <f t="shared" si="143"/>
        <v>82882.589792060491</v>
      </c>
      <c r="AJ177" s="380"/>
      <c r="AK177" s="252" t="s">
        <v>171</v>
      </c>
      <c r="AL177" s="145">
        <v>603</v>
      </c>
      <c r="AM177" s="154">
        <v>359</v>
      </c>
      <c r="AN177" s="154">
        <v>28491990</v>
      </c>
      <c r="AO177" s="155">
        <f t="shared" si="181"/>
        <v>9.3979057591623033E-2</v>
      </c>
      <c r="AP177" s="155">
        <f t="shared" si="144"/>
        <v>0.59535655058043113</v>
      </c>
      <c r="AQ177" s="149">
        <f t="shared" si="145"/>
        <v>79364.874651810591</v>
      </c>
      <c r="AR177" s="380"/>
      <c r="AS177" s="252" t="s">
        <v>171</v>
      </c>
      <c r="AT177" s="145">
        <v>265</v>
      </c>
      <c r="AU177" s="154">
        <v>142</v>
      </c>
      <c r="AV177" s="154">
        <v>12415790</v>
      </c>
      <c r="AW177" s="155">
        <f t="shared" si="182"/>
        <v>6.7715784453981881E-2</v>
      </c>
      <c r="AX177" s="155">
        <f t="shared" si="146"/>
        <v>0.53584905660377358</v>
      </c>
      <c r="AY177" s="154">
        <f t="shared" si="147"/>
        <v>87435.140845070418</v>
      </c>
      <c r="AZ177" s="380"/>
      <c r="BA177" s="252" t="s">
        <v>171</v>
      </c>
      <c r="BB177" s="145">
        <v>56</v>
      </c>
      <c r="BC177" s="154">
        <v>33</v>
      </c>
      <c r="BD177" s="154">
        <v>3363780</v>
      </c>
      <c r="BE177" s="155">
        <f t="shared" si="183"/>
        <v>4.2746113989637305E-2</v>
      </c>
      <c r="BF177" s="155">
        <f t="shared" si="148"/>
        <v>0.5892857142857143</v>
      </c>
      <c r="BG177" s="181">
        <f t="shared" si="149"/>
        <v>101932.72727272728</v>
      </c>
      <c r="BH177" s="380"/>
      <c r="BI177" s="252" t="s">
        <v>171</v>
      </c>
      <c r="BJ177" s="145">
        <f t="shared" si="150"/>
        <v>2552</v>
      </c>
      <c r="BK177" s="154">
        <f t="shared" si="134"/>
        <v>1596</v>
      </c>
      <c r="BL177" s="154">
        <f t="shared" si="135"/>
        <v>129001170</v>
      </c>
      <c r="BM177" s="155">
        <f t="shared" si="184"/>
        <v>9.6161956980177141E-2</v>
      </c>
      <c r="BN177" s="155">
        <f t="shared" si="151"/>
        <v>0.62539184952978055</v>
      </c>
      <c r="BO177" s="154">
        <f t="shared" si="152"/>
        <v>80827.800751879695</v>
      </c>
      <c r="BP177" s="218"/>
    </row>
    <row r="178" spans="2:68" s="87" customFormat="1">
      <c r="B178" s="390"/>
      <c r="C178" s="420"/>
      <c r="D178" s="380"/>
      <c r="E178" s="252" t="s">
        <v>172</v>
      </c>
      <c r="F178" s="145">
        <v>7</v>
      </c>
      <c r="G178" s="154">
        <v>4</v>
      </c>
      <c r="H178" s="154">
        <v>600390</v>
      </c>
      <c r="I178" s="155">
        <f t="shared" si="177"/>
        <v>0.10256410256410256</v>
      </c>
      <c r="J178" s="155">
        <f t="shared" si="136"/>
        <v>0.5714285714285714</v>
      </c>
      <c r="K178" s="181">
        <f t="shared" si="137"/>
        <v>150097.5</v>
      </c>
      <c r="L178" s="380"/>
      <c r="M178" s="252" t="s">
        <v>172</v>
      </c>
      <c r="N178" s="145">
        <v>21</v>
      </c>
      <c r="O178" s="154">
        <v>10</v>
      </c>
      <c r="P178" s="154">
        <v>817990</v>
      </c>
      <c r="Q178" s="155">
        <f t="shared" si="178"/>
        <v>8.1300813008130079E-2</v>
      </c>
      <c r="R178" s="155">
        <f t="shared" si="138"/>
        <v>0.47619047619047616</v>
      </c>
      <c r="S178" s="149">
        <f t="shared" si="139"/>
        <v>81799</v>
      </c>
      <c r="T178" s="380"/>
      <c r="U178" s="252" t="s">
        <v>172</v>
      </c>
      <c r="V178" s="145">
        <v>344</v>
      </c>
      <c r="W178" s="154">
        <v>192</v>
      </c>
      <c r="X178" s="154">
        <v>15185880</v>
      </c>
      <c r="Y178" s="155">
        <f t="shared" si="179"/>
        <v>3.7617554858934171E-2</v>
      </c>
      <c r="Z178" s="155">
        <f t="shared" si="140"/>
        <v>0.55813953488372092</v>
      </c>
      <c r="AA178" s="154">
        <f t="shared" si="141"/>
        <v>79093.125</v>
      </c>
      <c r="AB178" s="380"/>
      <c r="AC178" s="252" t="s">
        <v>172</v>
      </c>
      <c r="AD178" s="145">
        <v>366</v>
      </c>
      <c r="AE178" s="154">
        <v>215</v>
      </c>
      <c r="AF178" s="154">
        <v>17769170</v>
      </c>
      <c r="AG178" s="155">
        <f t="shared" si="180"/>
        <v>4.6316242998707451E-2</v>
      </c>
      <c r="AH178" s="155">
        <f t="shared" si="142"/>
        <v>0.58743169398907102</v>
      </c>
      <c r="AI178" s="149">
        <f t="shared" si="143"/>
        <v>82647.30232558139</v>
      </c>
      <c r="AJ178" s="380"/>
      <c r="AK178" s="252" t="s">
        <v>172</v>
      </c>
      <c r="AL178" s="145">
        <v>382</v>
      </c>
      <c r="AM178" s="154">
        <v>220</v>
      </c>
      <c r="AN178" s="154">
        <v>19423260</v>
      </c>
      <c r="AO178" s="155">
        <f t="shared" si="181"/>
        <v>5.7591623036649213E-2</v>
      </c>
      <c r="AP178" s="155">
        <f t="shared" si="144"/>
        <v>0.5759162303664922</v>
      </c>
      <c r="AQ178" s="149">
        <f t="shared" si="145"/>
        <v>88287.545454545456</v>
      </c>
      <c r="AR178" s="380"/>
      <c r="AS178" s="252" t="s">
        <v>172</v>
      </c>
      <c r="AT178" s="145">
        <v>268</v>
      </c>
      <c r="AU178" s="154">
        <v>139</v>
      </c>
      <c r="AV178" s="154">
        <v>11720760</v>
      </c>
      <c r="AW178" s="155">
        <f t="shared" si="182"/>
        <v>6.6285169289461141E-2</v>
      </c>
      <c r="AX178" s="155">
        <f t="shared" si="146"/>
        <v>0.51865671641791045</v>
      </c>
      <c r="AY178" s="154">
        <f t="shared" si="147"/>
        <v>84322.014388489202</v>
      </c>
      <c r="AZ178" s="380"/>
      <c r="BA178" s="252" t="s">
        <v>172</v>
      </c>
      <c r="BB178" s="145">
        <v>100</v>
      </c>
      <c r="BC178" s="154">
        <v>43</v>
      </c>
      <c r="BD178" s="154">
        <v>5607060</v>
      </c>
      <c r="BE178" s="155">
        <f t="shared" si="183"/>
        <v>5.5699481865284971E-2</v>
      </c>
      <c r="BF178" s="155">
        <f t="shared" si="148"/>
        <v>0.43</v>
      </c>
      <c r="BG178" s="181">
        <f t="shared" si="149"/>
        <v>130396.74418604652</v>
      </c>
      <c r="BH178" s="380"/>
      <c r="BI178" s="252" t="s">
        <v>172</v>
      </c>
      <c r="BJ178" s="145">
        <f t="shared" si="150"/>
        <v>1488</v>
      </c>
      <c r="BK178" s="154">
        <f t="shared" si="134"/>
        <v>823</v>
      </c>
      <c r="BL178" s="154">
        <f t="shared" si="135"/>
        <v>71124510</v>
      </c>
      <c r="BM178" s="155">
        <f t="shared" si="184"/>
        <v>4.9587274808700364E-2</v>
      </c>
      <c r="BN178" s="155">
        <f t="shared" si="151"/>
        <v>0.55309139784946237</v>
      </c>
      <c r="BO178" s="154">
        <f t="shared" si="152"/>
        <v>86421.032806804375</v>
      </c>
      <c r="BP178" s="218"/>
    </row>
    <row r="179" spans="2:68" s="87" customFormat="1">
      <c r="B179" s="390"/>
      <c r="C179" s="420"/>
      <c r="D179" s="380"/>
      <c r="E179" s="252" t="s">
        <v>173</v>
      </c>
      <c r="F179" s="145">
        <v>9</v>
      </c>
      <c r="G179" s="154">
        <v>6</v>
      </c>
      <c r="H179" s="154">
        <v>770430</v>
      </c>
      <c r="I179" s="155">
        <f t="shared" si="177"/>
        <v>0.15384615384615385</v>
      </c>
      <c r="J179" s="155">
        <f t="shared" si="136"/>
        <v>0.66666666666666663</v>
      </c>
      <c r="K179" s="181">
        <f t="shared" si="137"/>
        <v>128405</v>
      </c>
      <c r="L179" s="380"/>
      <c r="M179" s="252" t="s">
        <v>173</v>
      </c>
      <c r="N179" s="145">
        <v>25</v>
      </c>
      <c r="O179" s="154">
        <v>14</v>
      </c>
      <c r="P179" s="154">
        <v>1958940</v>
      </c>
      <c r="Q179" s="155">
        <f t="shared" si="178"/>
        <v>0.11382113821138211</v>
      </c>
      <c r="R179" s="155">
        <f t="shared" si="138"/>
        <v>0.56000000000000005</v>
      </c>
      <c r="S179" s="149">
        <f t="shared" si="139"/>
        <v>139924.28571428571</v>
      </c>
      <c r="T179" s="380"/>
      <c r="U179" s="252" t="s">
        <v>173</v>
      </c>
      <c r="V179" s="145">
        <v>272</v>
      </c>
      <c r="W179" s="154">
        <v>171</v>
      </c>
      <c r="X179" s="154">
        <v>15945170</v>
      </c>
      <c r="Y179" s="155">
        <f t="shared" si="179"/>
        <v>3.3503134796238246E-2</v>
      </c>
      <c r="Z179" s="155">
        <f t="shared" si="140"/>
        <v>0.62867647058823528</v>
      </c>
      <c r="AA179" s="154">
        <f t="shared" si="141"/>
        <v>93246.608187134509</v>
      </c>
      <c r="AB179" s="380"/>
      <c r="AC179" s="252" t="s">
        <v>173</v>
      </c>
      <c r="AD179" s="145">
        <v>290</v>
      </c>
      <c r="AE179" s="154">
        <v>181</v>
      </c>
      <c r="AF179" s="154">
        <v>16129910</v>
      </c>
      <c r="AG179" s="155">
        <f t="shared" si="180"/>
        <v>3.8991813873330464E-2</v>
      </c>
      <c r="AH179" s="155">
        <f t="shared" si="142"/>
        <v>0.62413793103448278</v>
      </c>
      <c r="AI179" s="149">
        <f t="shared" si="143"/>
        <v>89115.524861878454</v>
      </c>
      <c r="AJ179" s="380"/>
      <c r="AK179" s="252" t="s">
        <v>173</v>
      </c>
      <c r="AL179" s="145">
        <v>255</v>
      </c>
      <c r="AM179" s="154">
        <v>167</v>
      </c>
      <c r="AN179" s="154">
        <v>17326870</v>
      </c>
      <c r="AO179" s="155">
        <f t="shared" si="181"/>
        <v>4.3717277486910996E-2</v>
      </c>
      <c r="AP179" s="155">
        <f t="shared" si="144"/>
        <v>0.65490196078431373</v>
      </c>
      <c r="AQ179" s="149">
        <f t="shared" si="145"/>
        <v>103753.7125748503</v>
      </c>
      <c r="AR179" s="380"/>
      <c r="AS179" s="252" t="s">
        <v>173</v>
      </c>
      <c r="AT179" s="145">
        <v>116</v>
      </c>
      <c r="AU179" s="154">
        <v>64</v>
      </c>
      <c r="AV179" s="154">
        <v>5729100</v>
      </c>
      <c r="AW179" s="155">
        <f t="shared" si="182"/>
        <v>3.0519790176442536E-2</v>
      </c>
      <c r="AX179" s="155">
        <f t="shared" si="146"/>
        <v>0.55172413793103448</v>
      </c>
      <c r="AY179" s="154">
        <f t="shared" si="147"/>
        <v>89517.1875</v>
      </c>
      <c r="AZ179" s="380"/>
      <c r="BA179" s="252" t="s">
        <v>173</v>
      </c>
      <c r="BB179" s="145">
        <v>24</v>
      </c>
      <c r="BC179" s="154">
        <v>15</v>
      </c>
      <c r="BD179" s="154">
        <v>1725630</v>
      </c>
      <c r="BE179" s="155">
        <f t="shared" si="183"/>
        <v>1.9430051813471502E-2</v>
      </c>
      <c r="BF179" s="155">
        <f t="shared" si="148"/>
        <v>0.625</v>
      </c>
      <c r="BG179" s="181">
        <f t="shared" si="149"/>
        <v>115042</v>
      </c>
      <c r="BH179" s="380"/>
      <c r="BI179" s="252" t="s">
        <v>173</v>
      </c>
      <c r="BJ179" s="145">
        <f t="shared" si="150"/>
        <v>991</v>
      </c>
      <c r="BK179" s="154">
        <f t="shared" si="134"/>
        <v>618</v>
      </c>
      <c r="BL179" s="154">
        <f t="shared" si="135"/>
        <v>59586050</v>
      </c>
      <c r="BM179" s="155">
        <f t="shared" si="184"/>
        <v>3.7235644996083631E-2</v>
      </c>
      <c r="BN179" s="155">
        <f t="shared" si="151"/>
        <v>0.62361251261352169</v>
      </c>
      <c r="BO179" s="154">
        <f t="shared" si="152"/>
        <v>96417.556634304201</v>
      </c>
      <c r="BP179" s="218"/>
    </row>
    <row r="180" spans="2:68" s="87" customFormat="1">
      <c r="B180" s="390"/>
      <c r="C180" s="420"/>
      <c r="D180" s="380"/>
      <c r="E180" s="252" t="s">
        <v>174</v>
      </c>
      <c r="F180" s="145">
        <v>17</v>
      </c>
      <c r="G180" s="154">
        <v>8</v>
      </c>
      <c r="H180" s="154">
        <v>1180540</v>
      </c>
      <c r="I180" s="155">
        <f t="shared" si="177"/>
        <v>0.20512820512820512</v>
      </c>
      <c r="J180" s="155">
        <f t="shared" si="136"/>
        <v>0.47058823529411764</v>
      </c>
      <c r="K180" s="181">
        <f t="shared" si="137"/>
        <v>147567.5</v>
      </c>
      <c r="L180" s="380"/>
      <c r="M180" s="252" t="s">
        <v>174</v>
      </c>
      <c r="N180" s="145">
        <v>46</v>
      </c>
      <c r="O180" s="154">
        <v>25</v>
      </c>
      <c r="P180" s="154">
        <v>1881330</v>
      </c>
      <c r="Q180" s="155">
        <f t="shared" si="178"/>
        <v>0.2032520325203252</v>
      </c>
      <c r="R180" s="155">
        <f t="shared" si="138"/>
        <v>0.54347826086956519</v>
      </c>
      <c r="S180" s="149">
        <f t="shared" si="139"/>
        <v>75253.2</v>
      </c>
      <c r="T180" s="380"/>
      <c r="U180" s="252" t="s">
        <v>174</v>
      </c>
      <c r="V180" s="145">
        <v>2190</v>
      </c>
      <c r="W180" s="154">
        <v>1400</v>
      </c>
      <c r="X180" s="154">
        <v>104748600</v>
      </c>
      <c r="Y180" s="155">
        <f t="shared" si="179"/>
        <v>0.27429467084639497</v>
      </c>
      <c r="Z180" s="155">
        <f t="shared" si="140"/>
        <v>0.63926940639269403</v>
      </c>
      <c r="AA180" s="154">
        <f t="shared" si="141"/>
        <v>74820.428571428565</v>
      </c>
      <c r="AB180" s="380"/>
      <c r="AC180" s="252" t="s">
        <v>174</v>
      </c>
      <c r="AD180" s="145">
        <v>2027</v>
      </c>
      <c r="AE180" s="154">
        <v>1273</v>
      </c>
      <c r="AF180" s="154">
        <v>102138690</v>
      </c>
      <c r="AG180" s="155">
        <f t="shared" si="180"/>
        <v>0.27423524342955624</v>
      </c>
      <c r="AH180" s="155">
        <f t="shared" si="142"/>
        <v>0.62802170695609272</v>
      </c>
      <c r="AI180" s="149">
        <f t="shared" si="143"/>
        <v>80234.63472113118</v>
      </c>
      <c r="AJ180" s="380"/>
      <c r="AK180" s="252" t="s">
        <v>174</v>
      </c>
      <c r="AL180" s="145">
        <v>1573</v>
      </c>
      <c r="AM180" s="154">
        <v>932</v>
      </c>
      <c r="AN180" s="154">
        <v>75639900</v>
      </c>
      <c r="AO180" s="155">
        <f t="shared" si="181"/>
        <v>0.24397905759162303</v>
      </c>
      <c r="AP180" s="155">
        <f t="shared" si="144"/>
        <v>0.5924984106802289</v>
      </c>
      <c r="AQ180" s="149">
        <f t="shared" si="145"/>
        <v>81158.690987124457</v>
      </c>
      <c r="AR180" s="380"/>
      <c r="AS180" s="252" t="s">
        <v>174</v>
      </c>
      <c r="AT180" s="145">
        <v>703</v>
      </c>
      <c r="AU180" s="154">
        <v>376</v>
      </c>
      <c r="AV180" s="154">
        <v>30697260</v>
      </c>
      <c r="AW180" s="155">
        <f t="shared" si="182"/>
        <v>0.17930376728659991</v>
      </c>
      <c r="AX180" s="155">
        <f t="shared" si="146"/>
        <v>0.53485064011379801</v>
      </c>
      <c r="AY180" s="154">
        <f t="shared" si="147"/>
        <v>81641.648936170212</v>
      </c>
      <c r="AZ180" s="380"/>
      <c r="BA180" s="252" t="s">
        <v>174</v>
      </c>
      <c r="BB180" s="145">
        <v>177</v>
      </c>
      <c r="BC180" s="154">
        <v>93</v>
      </c>
      <c r="BD180" s="154">
        <v>7808820</v>
      </c>
      <c r="BE180" s="155">
        <f t="shared" si="183"/>
        <v>0.12046632124352331</v>
      </c>
      <c r="BF180" s="155">
        <f t="shared" si="148"/>
        <v>0.52542372881355937</v>
      </c>
      <c r="BG180" s="181">
        <f t="shared" si="149"/>
        <v>83965.806451612909</v>
      </c>
      <c r="BH180" s="380"/>
      <c r="BI180" s="252" t="s">
        <v>174</v>
      </c>
      <c r="BJ180" s="145">
        <f t="shared" si="150"/>
        <v>6733</v>
      </c>
      <c r="BK180" s="154">
        <f t="shared" si="134"/>
        <v>4107</v>
      </c>
      <c r="BL180" s="154">
        <f t="shared" si="135"/>
        <v>324095140</v>
      </c>
      <c r="BM180" s="155">
        <f t="shared" si="184"/>
        <v>0.24745435922154607</v>
      </c>
      <c r="BN180" s="155">
        <f t="shared" si="151"/>
        <v>0.60998069211347095</v>
      </c>
      <c r="BO180" s="154">
        <f t="shared" si="152"/>
        <v>78912.865838811791</v>
      </c>
      <c r="BP180" s="218"/>
    </row>
    <row r="181" spans="2:68" s="87" customFormat="1">
      <c r="B181" s="390"/>
      <c r="C181" s="420"/>
      <c r="D181" s="380"/>
      <c r="E181" s="252" t="s">
        <v>175</v>
      </c>
      <c r="F181" s="145">
        <v>8</v>
      </c>
      <c r="G181" s="154">
        <v>4</v>
      </c>
      <c r="H181" s="154">
        <v>490600</v>
      </c>
      <c r="I181" s="155">
        <f t="shared" si="177"/>
        <v>0.10256410256410256</v>
      </c>
      <c r="J181" s="155">
        <f t="shared" si="136"/>
        <v>0.5</v>
      </c>
      <c r="K181" s="181">
        <f t="shared" si="137"/>
        <v>122650</v>
      </c>
      <c r="L181" s="380"/>
      <c r="M181" s="252" t="s">
        <v>175</v>
      </c>
      <c r="N181" s="145">
        <v>12</v>
      </c>
      <c r="O181" s="154">
        <v>7</v>
      </c>
      <c r="P181" s="154">
        <v>263340</v>
      </c>
      <c r="Q181" s="155">
        <f t="shared" si="178"/>
        <v>5.6910569105691054E-2</v>
      </c>
      <c r="R181" s="155">
        <f t="shared" si="138"/>
        <v>0.58333333333333337</v>
      </c>
      <c r="S181" s="149">
        <f t="shared" si="139"/>
        <v>37620</v>
      </c>
      <c r="T181" s="380"/>
      <c r="U181" s="252" t="s">
        <v>175</v>
      </c>
      <c r="V181" s="145">
        <v>303</v>
      </c>
      <c r="W181" s="154">
        <v>181</v>
      </c>
      <c r="X181" s="154">
        <v>13303330</v>
      </c>
      <c r="Y181" s="155">
        <f t="shared" si="179"/>
        <v>3.5462382445141064E-2</v>
      </c>
      <c r="Z181" s="155">
        <f t="shared" si="140"/>
        <v>0.59735973597359737</v>
      </c>
      <c r="AA181" s="154">
        <f t="shared" si="141"/>
        <v>73499.060773480669</v>
      </c>
      <c r="AB181" s="380"/>
      <c r="AC181" s="252" t="s">
        <v>175</v>
      </c>
      <c r="AD181" s="145">
        <v>405</v>
      </c>
      <c r="AE181" s="154">
        <v>249</v>
      </c>
      <c r="AF181" s="154">
        <v>23861000</v>
      </c>
      <c r="AG181" s="155">
        <f t="shared" si="180"/>
        <v>5.3640672124084444E-2</v>
      </c>
      <c r="AH181" s="155">
        <f t="shared" si="142"/>
        <v>0.61481481481481481</v>
      </c>
      <c r="AI181" s="149">
        <f t="shared" si="143"/>
        <v>95827.309236947796</v>
      </c>
      <c r="AJ181" s="380"/>
      <c r="AK181" s="252" t="s">
        <v>175</v>
      </c>
      <c r="AL181" s="145">
        <v>438</v>
      </c>
      <c r="AM181" s="154">
        <v>254</v>
      </c>
      <c r="AN181" s="154">
        <v>25128800</v>
      </c>
      <c r="AO181" s="155">
        <f t="shared" si="181"/>
        <v>6.6492146596858634E-2</v>
      </c>
      <c r="AP181" s="155">
        <f t="shared" si="144"/>
        <v>0.57990867579908678</v>
      </c>
      <c r="AQ181" s="149">
        <f t="shared" si="145"/>
        <v>98932.283464566935</v>
      </c>
      <c r="AR181" s="380"/>
      <c r="AS181" s="252" t="s">
        <v>175</v>
      </c>
      <c r="AT181" s="145">
        <v>331</v>
      </c>
      <c r="AU181" s="154">
        <v>172</v>
      </c>
      <c r="AV181" s="154">
        <v>18229700</v>
      </c>
      <c r="AW181" s="155">
        <f t="shared" si="182"/>
        <v>8.2021936099189313E-2</v>
      </c>
      <c r="AX181" s="155">
        <f t="shared" si="146"/>
        <v>0.51963746223564955</v>
      </c>
      <c r="AY181" s="154">
        <f t="shared" si="147"/>
        <v>105986.62790697675</v>
      </c>
      <c r="AZ181" s="380"/>
      <c r="BA181" s="252" t="s">
        <v>175</v>
      </c>
      <c r="BB181" s="145">
        <v>126</v>
      </c>
      <c r="BC181" s="154">
        <v>67</v>
      </c>
      <c r="BD181" s="154">
        <v>6723580</v>
      </c>
      <c r="BE181" s="155">
        <f t="shared" si="183"/>
        <v>8.6787564766839381E-2</v>
      </c>
      <c r="BF181" s="155">
        <f t="shared" si="148"/>
        <v>0.53174603174603174</v>
      </c>
      <c r="BG181" s="181">
        <f t="shared" si="149"/>
        <v>100351.94029850746</v>
      </c>
      <c r="BH181" s="380"/>
      <c r="BI181" s="252" t="s">
        <v>175</v>
      </c>
      <c r="BJ181" s="145">
        <f t="shared" si="150"/>
        <v>1623</v>
      </c>
      <c r="BK181" s="154">
        <f t="shared" si="134"/>
        <v>934</v>
      </c>
      <c r="BL181" s="154">
        <f t="shared" si="135"/>
        <v>88000350</v>
      </c>
      <c r="BM181" s="155">
        <f t="shared" si="184"/>
        <v>5.6275230463336746E-2</v>
      </c>
      <c r="BN181" s="155">
        <f t="shared" si="151"/>
        <v>0.57547751078250153</v>
      </c>
      <c r="BO181" s="154">
        <f t="shared" si="152"/>
        <v>94218.790149892928</v>
      </c>
      <c r="BP181" s="218"/>
    </row>
    <row r="182" spans="2:68" s="87" customFormat="1">
      <c r="B182" s="390"/>
      <c r="C182" s="420"/>
      <c r="D182" s="380"/>
      <c r="E182" s="249" t="s">
        <v>166</v>
      </c>
      <c r="F182" s="145">
        <v>1</v>
      </c>
      <c r="G182" s="154">
        <v>0</v>
      </c>
      <c r="H182" s="154">
        <v>0</v>
      </c>
      <c r="I182" s="155">
        <f t="shared" si="177"/>
        <v>0</v>
      </c>
      <c r="J182" s="155">
        <f t="shared" si="136"/>
        <v>0</v>
      </c>
      <c r="K182" s="181" t="str">
        <f t="shared" si="137"/>
        <v>-</v>
      </c>
      <c r="L182" s="380"/>
      <c r="M182" s="253" t="s">
        <v>166</v>
      </c>
      <c r="N182" s="145">
        <v>5</v>
      </c>
      <c r="O182" s="154">
        <v>2</v>
      </c>
      <c r="P182" s="154">
        <v>276870</v>
      </c>
      <c r="Q182" s="155">
        <f t="shared" si="178"/>
        <v>1.6260162601626018E-2</v>
      </c>
      <c r="R182" s="155">
        <f t="shared" si="138"/>
        <v>0.4</v>
      </c>
      <c r="S182" s="149">
        <f t="shared" si="139"/>
        <v>138435</v>
      </c>
      <c r="T182" s="380"/>
      <c r="U182" s="253" t="s">
        <v>166</v>
      </c>
      <c r="V182" s="145">
        <v>402</v>
      </c>
      <c r="W182" s="154">
        <v>227</v>
      </c>
      <c r="X182" s="154">
        <v>16604960</v>
      </c>
      <c r="Y182" s="155">
        <f t="shared" si="179"/>
        <v>4.4474921630094047E-2</v>
      </c>
      <c r="Z182" s="155">
        <f t="shared" si="140"/>
        <v>0.56467661691542292</v>
      </c>
      <c r="AA182" s="154">
        <f t="shared" si="141"/>
        <v>73149.603524229082</v>
      </c>
      <c r="AB182" s="380"/>
      <c r="AC182" s="253" t="s">
        <v>166</v>
      </c>
      <c r="AD182" s="145">
        <v>266</v>
      </c>
      <c r="AE182" s="154">
        <v>145</v>
      </c>
      <c r="AF182" s="154">
        <v>12049550</v>
      </c>
      <c r="AG182" s="155">
        <f t="shared" si="180"/>
        <v>3.1236535975872469E-2</v>
      </c>
      <c r="AH182" s="155">
        <f t="shared" si="142"/>
        <v>0.54511278195488722</v>
      </c>
      <c r="AI182" s="149">
        <f t="shared" si="143"/>
        <v>83100.344827586203</v>
      </c>
      <c r="AJ182" s="380"/>
      <c r="AK182" s="253" t="s">
        <v>166</v>
      </c>
      <c r="AL182" s="145">
        <v>180</v>
      </c>
      <c r="AM182" s="154">
        <v>79</v>
      </c>
      <c r="AN182" s="154">
        <v>7367360</v>
      </c>
      <c r="AO182" s="155">
        <f t="shared" si="181"/>
        <v>2.0680628272251308E-2</v>
      </c>
      <c r="AP182" s="155">
        <f t="shared" si="144"/>
        <v>0.43888888888888888</v>
      </c>
      <c r="AQ182" s="149">
        <f t="shared" si="145"/>
        <v>93257.721518987339</v>
      </c>
      <c r="AR182" s="380"/>
      <c r="AS182" s="253" t="s">
        <v>166</v>
      </c>
      <c r="AT182" s="145">
        <v>114</v>
      </c>
      <c r="AU182" s="154">
        <v>51</v>
      </c>
      <c r="AV182" s="154">
        <v>6794080</v>
      </c>
      <c r="AW182" s="155">
        <f t="shared" si="182"/>
        <v>2.4320457796852647E-2</v>
      </c>
      <c r="AX182" s="155">
        <f t="shared" si="146"/>
        <v>0.44736842105263158</v>
      </c>
      <c r="AY182" s="154">
        <f t="shared" si="147"/>
        <v>133217.25490196078</v>
      </c>
      <c r="AZ182" s="380"/>
      <c r="BA182" s="253" t="s">
        <v>166</v>
      </c>
      <c r="BB182" s="145">
        <v>50</v>
      </c>
      <c r="BC182" s="154">
        <v>17</v>
      </c>
      <c r="BD182" s="154">
        <v>3160220</v>
      </c>
      <c r="BE182" s="155">
        <f t="shared" si="183"/>
        <v>2.2020725388601035E-2</v>
      </c>
      <c r="BF182" s="155">
        <f t="shared" si="148"/>
        <v>0.34</v>
      </c>
      <c r="BG182" s="181">
        <f t="shared" si="149"/>
        <v>185895.29411764705</v>
      </c>
      <c r="BH182" s="380"/>
      <c r="BI182" s="253" t="s">
        <v>166</v>
      </c>
      <c r="BJ182" s="145">
        <f t="shared" si="150"/>
        <v>1018</v>
      </c>
      <c r="BK182" s="154">
        <f t="shared" si="134"/>
        <v>521</v>
      </c>
      <c r="BL182" s="154">
        <f t="shared" si="135"/>
        <v>46253040</v>
      </c>
      <c r="BM182" s="155">
        <f t="shared" si="184"/>
        <v>3.1391215279869857E-2</v>
      </c>
      <c r="BN182" s="155">
        <f t="shared" si="151"/>
        <v>0.51178781925343808</v>
      </c>
      <c r="BO182" s="154">
        <f t="shared" si="152"/>
        <v>88777.428023032626</v>
      </c>
      <c r="BP182" s="218"/>
    </row>
    <row r="183" spans="2:68" s="87" customFormat="1">
      <c r="B183" s="390">
        <v>17</v>
      </c>
      <c r="C183" s="419" t="s">
        <v>88</v>
      </c>
      <c r="D183" s="388">
        <f>BS24</f>
        <v>82</v>
      </c>
      <c r="E183" s="250" t="s">
        <v>143</v>
      </c>
      <c r="F183" s="144">
        <v>46</v>
      </c>
      <c r="G183" s="152">
        <v>27</v>
      </c>
      <c r="H183" s="152">
        <v>2479290</v>
      </c>
      <c r="I183" s="153">
        <f>IFERROR(G183/$D$183,"-")</f>
        <v>0.32926829268292684</v>
      </c>
      <c r="J183" s="153">
        <f t="shared" si="136"/>
        <v>0.58695652173913049</v>
      </c>
      <c r="K183" s="180">
        <f t="shared" si="137"/>
        <v>91825.555555555562</v>
      </c>
      <c r="L183" s="388">
        <f>BT24</f>
        <v>214</v>
      </c>
      <c r="M183" s="250" t="s">
        <v>143</v>
      </c>
      <c r="N183" s="144">
        <v>107</v>
      </c>
      <c r="O183" s="152">
        <v>53</v>
      </c>
      <c r="P183" s="152">
        <v>3562510</v>
      </c>
      <c r="Q183" s="153">
        <f>IFERROR(O183/$L$183,"-")</f>
        <v>0.24766355140186916</v>
      </c>
      <c r="R183" s="153">
        <f t="shared" si="138"/>
        <v>0.49532710280373832</v>
      </c>
      <c r="S183" s="148">
        <f t="shared" si="139"/>
        <v>67217.169811320753</v>
      </c>
      <c r="T183" s="388">
        <f>BU24</f>
        <v>7507</v>
      </c>
      <c r="U183" s="250" t="s">
        <v>143</v>
      </c>
      <c r="V183" s="144">
        <v>3678</v>
      </c>
      <c r="W183" s="152">
        <v>2166</v>
      </c>
      <c r="X183" s="152">
        <v>167260720</v>
      </c>
      <c r="Y183" s="153">
        <f>IFERROR(W183/$T$183,"-")</f>
        <v>0.28853070467563607</v>
      </c>
      <c r="Z183" s="153">
        <f t="shared" si="140"/>
        <v>0.58890701468189233</v>
      </c>
      <c r="AA183" s="152">
        <f t="shared" si="141"/>
        <v>77221.015697137584</v>
      </c>
      <c r="AB183" s="388">
        <f>BV24</f>
        <v>6802</v>
      </c>
      <c r="AC183" s="250" t="s">
        <v>143</v>
      </c>
      <c r="AD183" s="144">
        <v>3452</v>
      </c>
      <c r="AE183" s="152">
        <v>1963</v>
      </c>
      <c r="AF183" s="152">
        <v>156424370</v>
      </c>
      <c r="AG183" s="153">
        <f>IFERROR(AE183/$AB$183,"-")</f>
        <v>0.28859159070861512</v>
      </c>
      <c r="AH183" s="153">
        <f t="shared" si="142"/>
        <v>0.5686558516801854</v>
      </c>
      <c r="AI183" s="148">
        <f t="shared" si="143"/>
        <v>79686.383087111564</v>
      </c>
      <c r="AJ183" s="388">
        <f>BW24</f>
        <v>5288</v>
      </c>
      <c r="AK183" s="250" t="s">
        <v>143</v>
      </c>
      <c r="AL183" s="144">
        <v>2562</v>
      </c>
      <c r="AM183" s="152">
        <v>1395</v>
      </c>
      <c r="AN183" s="152">
        <v>122758150</v>
      </c>
      <c r="AO183" s="153">
        <f>IFERROR(AM183/$AJ$183,"-")</f>
        <v>0.26380484114977309</v>
      </c>
      <c r="AP183" s="153">
        <f t="shared" si="144"/>
        <v>0.54449648711943799</v>
      </c>
      <c r="AQ183" s="148">
        <f t="shared" si="145"/>
        <v>87998.673835125446</v>
      </c>
      <c r="AR183" s="388">
        <f>BX24</f>
        <v>2616</v>
      </c>
      <c r="AS183" s="250" t="s">
        <v>143</v>
      </c>
      <c r="AT183" s="144">
        <v>1068</v>
      </c>
      <c r="AU183" s="152">
        <v>552</v>
      </c>
      <c r="AV183" s="152">
        <v>51786130</v>
      </c>
      <c r="AW183" s="153">
        <f>IFERROR(AU183/$AR$183,"-")</f>
        <v>0.21100917431192662</v>
      </c>
      <c r="AX183" s="153">
        <f t="shared" si="146"/>
        <v>0.5168539325842697</v>
      </c>
      <c r="AY183" s="152">
        <f t="shared" si="147"/>
        <v>93815.45289855072</v>
      </c>
      <c r="AZ183" s="388">
        <f>BY24</f>
        <v>1026</v>
      </c>
      <c r="BA183" s="250" t="s">
        <v>143</v>
      </c>
      <c r="BB183" s="144">
        <v>323</v>
      </c>
      <c r="BC183" s="152">
        <v>161</v>
      </c>
      <c r="BD183" s="152">
        <v>18810720</v>
      </c>
      <c r="BE183" s="153">
        <f>IFERROR(BC183/$AZ$183,"-")</f>
        <v>0.15692007797270954</v>
      </c>
      <c r="BF183" s="153">
        <f t="shared" si="148"/>
        <v>0.49845201238390091</v>
      </c>
      <c r="BG183" s="180">
        <f t="shared" si="149"/>
        <v>116836.7701863354</v>
      </c>
      <c r="BH183" s="388">
        <f>BZ24</f>
        <v>23535</v>
      </c>
      <c r="BI183" s="250" t="s">
        <v>143</v>
      </c>
      <c r="BJ183" s="144">
        <f t="shared" si="150"/>
        <v>11236</v>
      </c>
      <c r="BK183" s="152">
        <f t="shared" si="134"/>
        <v>6317</v>
      </c>
      <c r="BL183" s="152">
        <f t="shared" si="135"/>
        <v>523081890</v>
      </c>
      <c r="BM183" s="153">
        <f>IFERROR(BK183/$BH$183,"-")</f>
        <v>0.26840875292118122</v>
      </c>
      <c r="BN183" s="153">
        <f t="shared" si="151"/>
        <v>0.56221075115699537</v>
      </c>
      <c r="BO183" s="152">
        <f t="shared" si="152"/>
        <v>82805.428209593156</v>
      </c>
      <c r="BP183" s="218"/>
    </row>
    <row r="184" spans="2:68" s="87" customFormat="1">
      <c r="B184" s="390"/>
      <c r="C184" s="420"/>
      <c r="D184" s="380"/>
      <c r="E184" s="251" t="s">
        <v>192</v>
      </c>
      <c r="F184" s="145">
        <v>35</v>
      </c>
      <c r="G184" s="154">
        <v>22</v>
      </c>
      <c r="H184" s="154">
        <v>2271290</v>
      </c>
      <c r="I184" s="155">
        <f t="shared" ref="I184:I193" si="185">IFERROR(G184/$D$183,"-")</f>
        <v>0.26829268292682928</v>
      </c>
      <c r="J184" s="155">
        <f t="shared" si="136"/>
        <v>0.62857142857142856</v>
      </c>
      <c r="K184" s="181">
        <f t="shared" si="137"/>
        <v>103240.45454545454</v>
      </c>
      <c r="L184" s="380"/>
      <c r="M184" s="251" t="s">
        <v>192</v>
      </c>
      <c r="N184" s="145">
        <v>95</v>
      </c>
      <c r="O184" s="154">
        <v>47</v>
      </c>
      <c r="P184" s="154">
        <v>3639340</v>
      </c>
      <c r="Q184" s="155">
        <f t="shared" ref="Q184:Q193" si="186">IFERROR(O184/$L$183,"-")</f>
        <v>0.21962616822429906</v>
      </c>
      <c r="R184" s="155">
        <f t="shared" si="138"/>
        <v>0.49473684210526314</v>
      </c>
      <c r="S184" s="149">
        <f t="shared" si="139"/>
        <v>77432.765957446813</v>
      </c>
      <c r="T184" s="380"/>
      <c r="U184" s="251" t="s">
        <v>192</v>
      </c>
      <c r="V184" s="145">
        <v>3494</v>
      </c>
      <c r="W184" s="154">
        <v>2053</v>
      </c>
      <c r="X184" s="154">
        <v>152318520</v>
      </c>
      <c r="Y184" s="155">
        <f t="shared" ref="Y184:Y193" si="187">IFERROR(W184/$T$183,"-")</f>
        <v>0.27347808711868921</v>
      </c>
      <c r="Z184" s="155">
        <f t="shared" si="140"/>
        <v>0.58757870635374931</v>
      </c>
      <c r="AA184" s="154">
        <f t="shared" si="141"/>
        <v>74193.141743789573</v>
      </c>
      <c r="AB184" s="380"/>
      <c r="AC184" s="251" t="s">
        <v>192</v>
      </c>
      <c r="AD184" s="145">
        <v>3141</v>
      </c>
      <c r="AE184" s="154">
        <v>1843</v>
      </c>
      <c r="AF184" s="154">
        <v>145913490</v>
      </c>
      <c r="AG184" s="155">
        <f t="shared" ref="AG184:AG193" si="188">IFERROR(AE184/$AB$183,"-")</f>
        <v>0.27094972067039108</v>
      </c>
      <c r="AH184" s="155">
        <f t="shared" si="142"/>
        <v>0.58675581025151224</v>
      </c>
      <c r="AI184" s="149">
        <f t="shared" si="143"/>
        <v>79171.725447639721</v>
      </c>
      <c r="AJ184" s="380"/>
      <c r="AK184" s="251" t="s">
        <v>192</v>
      </c>
      <c r="AL184" s="145">
        <v>2193</v>
      </c>
      <c r="AM184" s="154">
        <v>1149</v>
      </c>
      <c r="AN184" s="154">
        <v>94876590</v>
      </c>
      <c r="AO184" s="155">
        <f t="shared" ref="AO184:AO193" si="189">IFERROR(AM184/$AJ$183,"-")</f>
        <v>0.21728441754916794</v>
      </c>
      <c r="AP184" s="155">
        <f t="shared" si="144"/>
        <v>0.5239398084815321</v>
      </c>
      <c r="AQ184" s="149">
        <f t="shared" si="145"/>
        <v>82573.185378590075</v>
      </c>
      <c r="AR184" s="380"/>
      <c r="AS184" s="251" t="s">
        <v>192</v>
      </c>
      <c r="AT184" s="145">
        <v>831</v>
      </c>
      <c r="AU184" s="154">
        <v>430</v>
      </c>
      <c r="AV184" s="154">
        <v>34250500</v>
      </c>
      <c r="AW184" s="155">
        <f t="shared" ref="AW184:AW193" si="190">IFERROR(AU184/$AR$183,"-")</f>
        <v>0.1643730886850153</v>
      </c>
      <c r="AX184" s="155">
        <f t="shared" si="146"/>
        <v>0.51744885679903729</v>
      </c>
      <c r="AY184" s="154">
        <f t="shared" si="147"/>
        <v>79652.325581395344</v>
      </c>
      <c r="AZ184" s="380"/>
      <c r="BA184" s="251" t="s">
        <v>192</v>
      </c>
      <c r="BB184" s="145">
        <v>211</v>
      </c>
      <c r="BC184" s="154">
        <v>93</v>
      </c>
      <c r="BD184" s="154">
        <v>9879930</v>
      </c>
      <c r="BE184" s="155">
        <f t="shared" ref="BE184:BE193" si="191">IFERROR(BC184/$AZ$183,"-")</f>
        <v>9.0643274853801165E-2</v>
      </c>
      <c r="BF184" s="155">
        <f t="shared" si="148"/>
        <v>0.44075829383886256</v>
      </c>
      <c r="BG184" s="181">
        <f t="shared" si="149"/>
        <v>106235.80645161291</v>
      </c>
      <c r="BH184" s="380"/>
      <c r="BI184" s="251" t="s">
        <v>192</v>
      </c>
      <c r="BJ184" s="145">
        <f t="shared" si="150"/>
        <v>10000</v>
      </c>
      <c r="BK184" s="154">
        <f t="shared" si="134"/>
        <v>5637</v>
      </c>
      <c r="BL184" s="154">
        <f t="shared" si="135"/>
        <v>443149660</v>
      </c>
      <c r="BM184" s="155">
        <f t="shared" ref="BM184:BM193" si="192">IFERROR(BK184/$BH$183,"-")</f>
        <v>0.23951561504142765</v>
      </c>
      <c r="BN184" s="155">
        <f t="shared" si="151"/>
        <v>0.56369999999999998</v>
      </c>
      <c r="BO184" s="154">
        <f t="shared" si="152"/>
        <v>78614.4509490864</v>
      </c>
      <c r="BP184" s="218"/>
    </row>
    <row r="185" spans="2:68" s="87" customFormat="1">
      <c r="B185" s="390"/>
      <c r="C185" s="420"/>
      <c r="D185" s="380"/>
      <c r="E185" s="252" t="s">
        <v>142</v>
      </c>
      <c r="F185" s="145">
        <v>50</v>
      </c>
      <c r="G185" s="154">
        <v>29</v>
      </c>
      <c r="H185" s="154">
        <v>2850670</v>
      </c>
      <c r="I185" s="155">
        <f t="shared" si="185"/>
        <v>0.35365853658536583</v>
      </c>
      <c r="J185" s="155">
        <f t="shared" si="136"/>
        <v>0.57999999999999996</v>
      </c>
      <c r="K185" s="181">
        <f t="shared" si="137"/>
        <v>98298.965517241377</v>
      </c>
      <c r="L185" s="380"/>
      <c r="M185" s="252" t="s">
        <v>142</v>
      </c>
      <c r="N185" s="145">
        <v>139</v>
      </c>
      <c r="O185" s="154">
        <v>74</v>
      </c>
      <c r="P185" s="154">
        <v>6115710</v>
      </c>
      <c r="Q185" s="155">
        <f t="shared" si="186"/>
        <v>0.34579439252336447</v>
      </c>
      <c r="R185" s="155">
        <f t="shared" si="138"/>
        <v>0.53237410071942448</v>
      </c>
      <c r="S185" s="149">
        <f t="shared" si="139"/>
        <v>82644.729729729734</v>
      </c>
      <c r="T185" s="380"/>
      <c r="U185" s="252" t="s">
        <v>142</v>
      </c>
      <c r="V185" s="145">
        <v>4526</v>
      </c>
      <c r="W185" s="154">
        <v>2582</v>
      </c>
      <c r="X185" s="154">
        <v>195778680</v>
      </c>
      <c r="Y185" s="155">
        <f t="shared" si="187"/>
        <v>0.34394565072598909</v>
      </c>
      <c r="Z185" s="155">
        <f t="shared" si="140"/>
        <v>0.57048166151126822</v>
      </c>
      <c r="AA185" s="154">
        <f t="shared" si="141"/>
        <v>75824.430673896204</v>
      </c>
      <c r="AB185" s="380"/>
      <c r="AC185" s="252" t="s">
        <v>142</v>
      </c>
      <c r="AD185" s="145">
        <v>4314</v>
      </c>
      <c r="AE185" s="154">
        <v>2458</v>
      </c>
      <c r="AF185" s="154">
        <v>198432630</v>
      </c>
      <c r="AG185" s="155">
        <f t="shared" si="188"/>
        <v>0.36136430461628932</v>
      </c>
      <c r="AH185" s="155">
        <f t="shared" si="142"/>
        <v>0.569772832637923</v>
      </c>
      <c r="AI185" s="149">
        <f t="shared" si="143"/>
        <v>80729.304312449152</v>
      </c>
      <c r="AJ185" s="380"/>
      <c r="AK185" s="252" t="s">
        <v>142</v>
      </c>
      <c r="AL185" s="145">
        <v>3477</v>
      </c>
      <c r="AM185" s="154">
        <v>1848</v>
      </c>
      <c r="AN185" s="154">
        <v>157666260</v>
      </c>
      <c r="AO185" s="155">
        <f t="shared" si="189"/>
        <v>0.34947049924357032</v>
      </c>
      <c r="AP185" s="155">
        <f t="shared" si="144"/>
        <v>0.53149266609145818</v>
      </c>
      <c r="AQ185" s="149">
        <f t="shared" si="145"/>
        <v>85317.240259740254</v>
      </c>
      <c r="AR185" s="380"/>
      <c r="AS185" s="252" t="s">
        <v>142</v>
      </c>
      <c r="AT185" s="145">
        <v>1600</v>
      </c>
      <c r="AU185" s="154">
        <v>807</v>
      </c>
      <c r="AV185" s="154">
        <v>76376590</v>
      </c>
      <c r="AW185" s="155">
        <f t="shared" si="190"/>
        <v>0.3084862385321101</v>
      </c>
      <c r="AX185" s="155">
        <f t="shared" si="146"/>
        <v>0.50437500000000002</v>
      </c>
      <c r="AY185" s="154">
        <f t="shared" si="147"/>
        <v>94642.614622057008</v>
      </c>
      <c r="AZ185" s="380"/>
      <c r="BA185" s="252" t="s">
        <v>142</v>
      </c>
      <c r="BB185" s="145">
        <v>565</v>
      </c>
      <c r="BC185" s="154">
        <v>275</v>
      </c>
      <c r="BD185" s="154">
        <v>32766340</v>
      </c>
      <c r="BE185" s="155">
        <f t="shared" si="191"/>
        <v>0.26803118908382068</v>
      </c>
      <c r="BF185" s="155">
        <f t="shared" si="148"/>
        <v>0.48672566371681414</v>
      </c>
      <c r="BG185" s="181">
        <f t="shared" si="149"/>
        <v>119150.32727272727</v>
      </c>
      <c r="BH185" s="380"/>
      <c r="BI185" s="252" t="s">
        <v>142</v>
      </c>
      <c r="BJ185" s="145">
        <f t="shared" si="150"/>
        <v>14671</v>
      </c>
      <c r="BK185" s="154">
        <f t="shared" si="134"/>
        <v>8073</v>
      </c>
      <c r="BL185" s="154">
        <f t="shared" si="135"/>
        <v>669986880</v>
      </c>
      <c r="BM185" s="155">
        <f t="shared" si="192"/>
        <v>0.34302103250478011</v>
      </c>
      <c r="BN185" s="155">
        <f t="shared" si="151"/>
        <v>0.55026923863403998</v>
      </c>
      <c r="BO185" s="154">
        <f t="shared" si="152"/>
        <v>82991.066518023043</v>
      </c>
      <c r="BP185" s="218"/>
    </row>
    <row r="186" spans="2:68" s="87" customFormat="1">
      <c r="B186" s="390"/>
      <c r="C186" s="420"/>
      <c r="D186" s="380"/>
      <c r="E186" s="252" t="s">
        <v>151</v>
      </c>
      <c r="F186" s="145">
        <v>27</v>
      </c>
      <c r="G186" s="154">
        <v>17</v>
      </c>
      <c r="H186" s="154">
        <v>1875310</v>
      </c>
      <c r="I186" s="155">
        <f t="shared" si="185"/>
        <v>0.2073170731707317</v>
      </c>
      <c r="J186" s="155">
        <f t="shared" si="136"/>
        <v>0.62962962962962965</v>
      </c>
      <c r="K186" s="181">
        <f t="shared" si="137"/>
        <v>110312.35294117648</v>
      </c>
      <c r="L186" s="380"/>
      <c r="M186" s="252" t="s">
        <v>151</v>
      </c>
      <c r="N186" s="145">
        <v>67</v>
      </c>
      <c r="O186" s="154">
        <v>39</v>
      </c>
      <c r="P186" s="154">
        <v>3509270</v>
      </c>
      <c r="Q186" s="155">
        <f t="shared" si="186"/>
        <v>0.1822429906542056</v>
      </c>
      <c r="R186" s="155">
        <f t="shared" si="138"/>
        <v>0.58208955223880599</v>
      </c>
      <c r="S186" s="149">
        <f t="shared" si="139"/>
        <v>89981.282051282047</v>
      </c>
      <c r="T186" s="380"/>
      <c r="U186" s="252" t="s">
        <v>151</v>
      </c>
      <c r="V186" s="145">
        <v>1828</v>
      </c>
      <c r="W186" s="154">
        <v>1086</v>
      </c>
      <c r="X186" s="154">
        <v>82590700</v>
      </c>
      <c r="Y186" s="155">
        <f t="shared" si="187"/>
        <v>0.14466497935260422</v>
      </c>
      <c r="Z186" s="155">
        <f t="shared" si="140"/>
        <v>0.5940919037199125</v>
      </c>
      <c r="AA186" s="154">
        <f t="shared" si="141"/>
        <v>76050.368324125229</v>
      </c>
      <c r="AB186" s="380"/>
      <c r="AC186" s="252" t="s">
        <v>151</v>
      </c>
      <c r="AD186" s="145">
        <v>1956</v>
      </c>
      <c r="AE186" s="154">
        <v>1153</v>
      </c>
      <c r="AF186" s="154">
        <v>93155800</v>
      </c>
      <c r="AG186" s="155">
        <f t="shared" si="188"/>
        <v>0.16950896795060277</v>
      </c>
      <c r="AH186" s="155">
        <f t="shared" si="142"/>
        <v>0.58946830265848671</v>
      </c>
      <c r="AI186" s="149">
        <f t="shared" si="143"/>
        <v>80794.275802254982</v>
      </c>
      <c r="AJ186" s="380"/>
      <c r="AK186" s="252" t="s">
        <v>151</v>
      </c>
      <c r="AL186" s="145">
        <v>1656</v>
      </c>
      <c r="AM186" s="154">
        <v>895</v>
      </c>
      <c r="AN186" s="154">
        <v>74553950</v>
      </c>
      <c r="AO186" s="155">
        <f t="shared" si="189"/>
        <v>0.16925113464447805</v>
      </c>
      <c r="AP186" s="155">
        <f t="shared" si="144"/>
        <v>0.54045893719806759</v>
      </c>
      <c r="AQ186" s="149">
        <f t="shared" si="145"/>
        <v>83300.502793296095</v>
      </c>
      <c r="AR186" s="380"/>
      <c r="AS186" s="252" t="s">
        <v>151</v>
      </c>
      <c r="AT186" s="145">
        <v>764</v>
      </c>
      <c r="AU186" s="154">
        <v>409</v>
      </c>
      <c r="AV186" s="154">
        <v>37333920</v>
      </c>
      <c r="AW186" s="155">
        <f t="shared" si="190"/>
        <v>0.15634556574923547</v>
      </c>
      <c r="AX186" s="155">
        <f t="shared" si="146"/>
        <v>0.53534031413612571</v>
      </c>
      <c r="AY186" s="154">
        <f t="shared" si="147"/>
        <v>91280.977995110021</v>
      </c>
      <c r="AZ186" s="380"/>
      <c r="BA186" s="252" t="s">
        <v>151</v>
      </c>
      <c r="BB186" s="145">
        <v>260</v>
      </c>
      <c r="BC186" s="154">
        <v>131</v>
      </c>
      <c r="BD186" s="154">
        <v>16029000</v>
      </c>
      <c r="BE186" s="155">
        <f t="shared" si="191"/>
        <v>0.1276803118908382</v>
      </c>
      <c r="BF186" s="155">
        <f t="shared" si="148"/>
        <v>0.50384615384615383</v>
      </c>
      <c r="BG186" s="181">
        <f t="shared" si="149"/>
        <v>122358.7786259542</v>
      </c>
      <c r="BH186" s="380"/>
      <c r="BI186" s="252" t="s">
        <v>151</v>
      </c>
      <c r="BJ186" s="145">
        <f t="shared" si="150"/>
        <v>6558</v>
      </c>
      <c r="BK186" s="154">
        <f t="shared" si="134"/>
        <v>3730</v>
      </c>
      <c r="BL186" s="154">
        <f t="shared" si="135"/>
        <v>309047950</v>
      </c>
      <c r="BM186" s="155">
        <f t="shared" si="192"/>
        <v>0.15848735925217761</v>
      </c>
      <c r="BN186" s="155">
        <f t="shared" si="151"/>
        <v>0.56877096675815797</v>
      </c>
      <c r="BO186" s="154">
        <f t="shared" si="152"/>
        <v>82854.678284182301</v>
      </c>
      <c r="BP186" s="218"/>
    </row>
    <row r="187" spans="2:68" s="87" customFormat="1">
      <c r="B187" s="390"/>
      <c r="C187" s="420"/>
      <c r="D187" s="380"/>
      <c r="E187" s="252" t="s">
        <v>170</v>
      </c>
      <c r="F187" s="145">
        <v>25</v>
      </c>
      <c r="G187" s="154">
        <v>15</v>
      </c>
      <c r="H187" s="154">
        <v>1242350</v>
      </c>
      <c r="I187" s="155">
        <f t="shared" si="185"/>
        <v>0.18292682926829268</v>
      </c>
      <c r="J187" s="155">
        <f t="shared" si="136"/>
        <v>0.6</v>
      </c>
      <c r="K187" s="181">
        <f t="shared" si="137"/>
        <v>82823.333333333328</v>
      </c>
      <c r="L187" s="380"/>
      <c r="M187" s="252" t="s">
        <v>170</v>
      </c>
      <c r="N187" s="145">
        <v>89</v>
      </c>
      <c r="O187" s="154">
        <v>44</v>
      </c>
      <c r="P187" s="154">
        <v>3940170</v>
      </c>
      <c r="Q187" s="155">
        <f t="shared" si="186"/>
        <v>0.20560747663551401</v>
      </c>
      <c r="R187" s="155">
        <f t="shared" si="138"/>
        <v>0.4943820224719101</v>
      </c>
      <c r="S187" s="149">
        <f t="shared" si="139"/>
        <v>89549.318181818177</v>
      </c>
      <c r="T187" s="380"/>
      <c r="U187" s="252" t="s">
        <v>170</v>
      </c>
      <c r="V187" s="145">
        <v>1894</v>
      </c>
      <c r="W187" s="154">
        <v>1134</v>
      </c>
      <c r="X187" s="154">
        <v>90103720</v>
      </c>
      <c r="Y187" s="155">
        <f t="shared" si="187"/>
        <v>0.15105901158918342</v>
      </c>
      <c r="Z187" s="155">
        <f t="shared" si="140"/>
        <v>0.59873284054910247</v>
      </c>
      <c r="AA187" s="154">
        <f t="shared" si="141"/>
        <v>79456.543209876545</v>
      </c>
      <c r="AB187" s="380"/>
      <c r="AC187" s="252" t="s">
        <v>170</v>
      </c>
      <c r="AD187" s="145">
        <v>2079</v>
      </c>
      <c r="AE187" s="154">
        <v>1203</v>
      </c>
      <c r="AF187" s="154">
        <v>99716890</v>
      </c>
      <c r="AG187" s="155">
        <f t="shared" si="188"/>
        <v>0.17685974713319613</v>
      </c>
      <c r="AH187" s="155">
        <f t="shared" si="142"/>
        <v>0.57864357864357863</v>
      </c>
      <c r="AI187" s="149">
        <f t="shared" si="143"/>
        <v>82890.182876142979</v>
      </c>
      <c r="AJ187" s="380"/>
      <c r="AK187" s="252" t="s">
        <v>170</v>
      </c>
      <c r="AL187" s="145">
        <v>1778</v>
      </c>
      <c r="AM187" s="154">
        <v>1026</v>
      </c>
      <c r="AN187" s="154">
        <v>91856020</v>
      </c>
      <c r="AO187" s="155">
        <f t="shared" si="189"/>
        <v>0.19402420574886536</v>
      </c>
      <c r="AP187" s="155">
        <f t="shared" si="144"/>
        <v>0.57705286839145109</v>
      </c>
      <c r="AQ187" s="149">
        <f t="shared" si="145"/>
        <v>89528.284600389859</v>
      </c>
      <c r="AR187" s="380"/>
      <c r="AS187" s="252" t="s">
        <v>170</v>
      </c>
      <c r="AT187" s="145">
        <v>854</v>
      </c>
      <c r="AU187" s="154">
        <v>467</v>
      </c>
      <c r="AV187" s="154">
        <v>44319430</v>
      </c>
      <c r="AW187" s="155">
        <f t="shared" si="190"/>
        <v>0.17851681957186544</v>
      </c>
      <c r="AX187" s="155">
        <f t="shared" si="146"/>
        <v>0.54683840749414525</v>
      </c>
      <c r="AY187" s="154">
        <f t="shared" si="147"/>
        <v>94902.41970021413</v>
      </c>
      <c r="AZ187" s="380"/>
      <c r="BA187" s="252" t="s">
        <v>170</v>
      </c>
      <c r="BB187" s="145">
        <v>314</v>
      </c>
      <c r="BC187" s="154">
        <v>149</v>
      </c>
      <c r="BD187" s="154">
        <v>19044250</v>
      </c>
      <c r="BE187" s="155">
        <f t="shared" si="191"/>
        <v>0.14522417153996101</v>
      </c>
      <c r="BF187" s="155">
        <f t="shared" si="148"/>
        <v>0.47452229299363058</v>
      </c>
      <c r="BG187" s="181">
        <f t="shared" si="149"/>
        <v>127813.75838926174</v>
      </c>
      <c r="BH187" s="380"/>
      <c r="BI187" s="252" t="s">
        <v>170</v>
      </c>
      <c r="BJ187" s="145">
        <f t="shared" si="150"/>
        <v>7033</v>
      </c>
      <c r="BK187" s="154">
        <f t="shared" si="134"/>
        <v>4038</v>
      </c>
      <c r="BL187" s="154">
        <f t="shared" si="135"/>
        <v>350222830</v>
      </c>
      <c r="BM187" s="155">
        <f t="shared" si="192"/>
        <v>0.17157425111536009</v>
      </c>
      <c r="BN187" s="155">
        <f t="shared" si="151"/>
        <v>0.5741504336698422</v>
      </c>
      <c r="BO187" s="154">
        <f t="shared" si="152"/>
        <v>86731.755819712722</v>
      </c>
      <c r="BP187" s="218"/>
    </row>
    <row r="188" spans="2:68" s="87" customFormat="1">
      <c r="B188" s="390"/>
      <c r="C188" s="420"/>
      <c r="D188" s="380"/>
      <c r="E188" s="252" t="s">
        <v>171</v>
      </c>
      <c r="F188" s="145">
        <v>14</v>
      </c>
      <c r="G188" s="154">
        <v>10</v>
      </c>
      <c r="H188" s="154">
        <v>614880</v>
      </c>
      <c r="I188" s="155">
        <f t="shared" si="185"/>
        <v>0.12195121951219512</v>
      </c>
      <c r="J188" s="155">
        <f t="shared" si="136"/>
        <v>0.7142857142857143</v>
      </c>
      <c r="K188" s="181">
        <f t="shared" si="137"/>
        <v>61488</v>
      </c>
      <c r="L188" s="380"/>
      <c r="M188" s="252" t="s">
        <v>171</v>
      </c>
      <c r="N188" s="145">
        <v>48</v>
      </c>
      <c r="O188" s="154">
        <v>23</v>
      </c>
      <c r="P188" s="154">
        <v>1711830</v>
      </c>
      <c r="Q188" s="155">
        <f t="shared" si="186"/>
        <v>0.10747663551401869</v>
      </c>
      <c r="R188" s="155">
        <f t="shared" si="138"/>
        <v>0.47916666666666669</v>
      </c>
      <c r="S188" s="149">
        <f t="shared" si="139"/>
        <v>74427.391304347824</v>
      </c>
      <c r="T188" s="380"/>
      <c r="U188" s="252" t="s">
        <v>171</v>
      </c>
      <c r="V188" s="145">
        <v>1009</v>
      </c>
      <c r="W188" s="154">
        <v>639</v>
      </c>
      <c r="X188" s="154">
        <v>52263400</v>
      </c>
      <c r="Y188" s="155">
        <f t="shared" si="187"/>
        <v>8.5120554149460501E-2</v>
      </c>
      <c r="Z188" s="155">
        <f t="shared" si="140"/>
        <v>0.63330029732408322</v>
      </c>
      <c r="AA188" s="154">
        <f t="shared" si="141"/>
        <v>81789.358372456962</v>
      </c>
      <c r="AB188" s="380"/>
      <c r="AC188" s="252" t="s">
        <v>171</v>
      </c>
      <c r="AD188" s="145">
        <v>1003</v>
      </c>
      <c r="AE188" s="154">
        <v>608</v>
      </c>
      <c r="AF188" s="154">
        <v>50610750</v>
      </c>
      <c r="AG188" s="155">
        <f t="shared" si="188"/>
        <v>8.9385474860335198E-2</v>
      </c>
      <c r="AH188" s="155">
        <f t="shared" si="142"/>
        <v>0.60618145563310066</v>
      </c>
      <c r="AI188" s="149">
        <f t="shared" si="143"/>
        <v>83241.365131578947</v>
      </c>
      <c r="AJ188" s="380"/>
      <c r="AK188" s="252" t="s">
        <v>171</v>
      </c>
      <c r="AL188" s="145">
        <v>743</v>
      </c>
      <c r="AM188" s="154">
        <v>441</v>
      </c>
      <c r="AN188" s="154">
        <v>34153550</v>
      </c>
      <c r="AO188" s="155">
        <f t="shared" si="189"/>
        <v>8.3396369137670193E-2</v>
      </c>
      <c r="AP188" s="155">
        <f t="shared" si="144"/>
        <v>0.59353970390309552</v>
      </c>
      <c r="AQ188" s="149">
        <f t="shared" si="145"/>
        <v>77445.691609977323</v>
      </c>
      <c r="AR188" s="380"/>
      <c r="AS188" s="252" t="s">
        <v>171</v>
      </c>
      <c r="AT188" s="145">
        <v>267</v>
      </c>
      <c r="AU188" s="154">
        <v>153</v>
      </c>
      <c r="AV188" s="154">
        <v>12621720</v>
      </c>
      <c r="AW188" s="155">
        <f t="shared" si="190"/>
        <v>5.8486238532110095E-2</v>
      </c>
      <c r="AX188" s="155">
        <f t="shared" si="146"/>
        <v>0.5730337078651685</v>
      </c>
      <c r="AY188" s="154">
        <f t="shared" si="147"/>
        <v>82494.901960784307</v>
      </c>
      <c r="AZ188" s="380"/>
      <c r="BA188" s="252" t="s">
        <v>171</v>
      </c>
      <c r="BB188" s="145">
        <v>67</v>
      </c>
      <c r="BC188" s="154">
        <v>34</v>
      </c>
      <c r="BD188" s="154">
        <v>4756790</v>
      </c>
      <c r="BE188" s="155">
        <f t="shared" si="191"/>
        <v>3.3138401559454189E-2</v>
      </c>
      <c r="BF188" s="155">
        <f t="shared" si="148"/>
        <v>0.5074626865671642</v>
      </c>
      <c r="BG188" s="181">
        <f t="shared" si="149"/>
        <v>139905.58823529413</v>
      </c>
      <c r="BH188" s="380"/>
      <c r="BI188" s="252" t="s">
        <v>171</v>
      </c>
      <c r="BJ188" s="145">
        <f t="shared" si="150"/>
        <v>3151</v>
      </c>
      <c r="BK188" s="154">
        <f t="shared" si="134"/>
        <v>1908</v>
      </c>
      <c r="BL188" s="154">
        <f t="shared" si="135"/>
        <v>156732920</v>
      </c>
      <c r="BM188" s="155">
        <f t="shared" si="192"/>
        <v>8.1070745697896754E-2</v>
      </c>
      <c r="BN188" s="155">
        <f t="shared" si="151"/>
        <v>0.60552205649000312</v>
      </c>
      <c r="BO188" s="154">
        <f t="shared" si="152"/>
        <v>82145.13626834382</v>
      </c>
      <c r="BP188" s="218"/>
    </row>
    <row r="189" spans="2:68" s="87" customFormat="1">
      <c r="B189" s="390"/>
      <c r="C189" s="420"/>
      <c r="D189" s="380"/>
      <c r="E189" s="252" t="s">
        <v>172</v>
      </c>
      <c r="F189" s="145">
        <v>12</v>
      </c>
      <c r="G189" s="154">
        <v>7</v>
      </c>
      <c r="H189" s="154">
        <v>530680</v>
      </c>
      <c r="I189" s="155">
        <f t="shared" si="185"/>
        <v>8.5365853658536592E-2</v>
      </c>
      <c r="J189" s="155">
        <f t="shared" si="136"/>
        <v>0.58333333333333337</v>
      </c>
      <c r="K189" s="181">
        <f t="shared" si="137"/>
        <v>75811.428571428565</v>
      </c>
      <c r="L189" s="380"/>
      <c r="M189" s="252" t="s">
        <v>172</v>
      </c>
      <c r="N189" s="145">
        <v>49</v>
      </c>
      <c r="O189" s="154">
        <v>26</v>
      </c>
      <c r="P189" s="154">
        <v>1962280</v>
      </c>
      <c r="Q189" s="155">
        <f t="shared" si="186"/>
        <v>0.12149532710280374</v>
      </c>
      <c r="R189" s="155">
        <f t="shared" si="138"/>
        <v>0.53061224489795922</v>
      </c>
      <c r="S189" s="149">
        <f t="shared" si="139"/>
        <v>75472.307692307688</v>
      </c>
      <c r="T189" s="380"/>
      <c r="U189" s="252" t="s">
        <v>172</v>
      </c>
      <c r="V189" s="145">
        <v>564</v>
      </c>
      <c r="W189" s="154">
        <v>317</v>
      </c>
      <c r="X189" s="154">
        <v>25670880</v>
      </c>
      <c r="Y189" s="155">
        <f t="shared" si="187"/>
        <v>4.2227254562408417E-2</v>
      </c>
      <c r="Z189" s="155">
        <f t="shared" si="140"/>
        <v>0.56205673758865249</v>
      </c>
      <c r="AA189" s="154">
        <f t="shared" si="141"/>
        <v>80980.694006309146</v>
      </c>
      <c r="AB189" s="380"/>
      <c r="AC189" s="252" t="s">
        <v>172</v>
      </c>
      <c r="AD189" s="145">
        <v>650</v>
      </c>
      <c r="AE189" s="154">
        <v>360</v>
      </c>
      <c r="AF189" s="154">
        <v>29919180</v>
      </c>
      <c r="AG189" s="155">
        <f t="shared" si="188"/>
        <v>5.2925610114672159E-2</v>
      </c>
      <c r="AH189" s="155">
        <f t="shared" si="142"/>
        <v>0.55384615384615388</v>
      </c>
      <c r="AI189" s="149">
        <f t="shared" si="143"/>
        <v>83108.833333333328</v>
      </c>
      <c r="AJ189" s="380"/>
      <c r="AK189" s="252" t="s">
        <v>172</v>
      </c>
      <c r="AL189" s="145">
        <v>608</v>
      </c>
      <c r="AM189" s="154">
        <v>340</v>
      </c>
      <c r="AN189" s="154">
        <v>27932810</v>
      </c>
      <c r="AO189" s="155">
        <f t="shared" si="189"/>
        <v>6.4296520423600609E-2</v>
      </c>
      <c r="AP189" s="155">
        <f t="shared" si="144"/>
        <v>0.55921052631578949</v>
      </c>
      <c r="AQ189" s="149">
        <f t="shared" si="145"/>
        <v>82155.323529411762</v>
      </c>
      <c r="AR189" s="380"/>
      <c r="AS189" s="252" t="s">
        <v>172</v>
      </c>
      <c r="AT189" s="145">
        <v>344</v>
      </c>
      <c r="AU189" s="154">
        <v>170</v>
      </c>
      <c r="AV189" s="154">
        <v>16242030</v>
      </c>
      <c r="AW189" s="155">
        <f t="shared" si="190"/>
        <v>6.4984709480122319E-2</v>
      </c>
      <c r="AX189" s="155">
        <f t="shared" si="146"/>
        <v>0.4941860465116279</v>
      </c>
      <c r="AY189" s="154">
        <f t="shared" si="147"/>
        <v>95541.352941176476</v>
      </c>
      <c r="AZ189" s="380"/>
      <c r="BA189" s="252" t="s">
        <v>172</v>
      </c>
      <c r="BB189" s="145">
        <v>135</v>
      </c>
      <c r="BC189" s="154">
        <v>72</v>
      </c>
      <c r="BD189" s="154">
        <v>9150260</v>
      </c>
      <c r="BE189" s="155">
        <f t="shared" si="191"/>
        <v>7.0175438596491224E-2</v>
      </c>
      <c r="BF189" s="155">
        <f t="shared" si="148"/>
        <v>0.53333333333333333</v>
      </c>
      <c r="BG189" s="181">
        <f t="shared" si="149"/>
        <v>127086.94444444444</v>
      </c>
      <c r="BH189" s="380"/>
      <c r="BI189" s="252" t="s">
        <v>172</v>
      </c>
      <c r="BJ189" s="145">
        <f t="shared" si="150"/>
        <v>2362</v>
      </c>
      <c r="BK189" s="154">
        <f t="shared" si="134"/>
        <v>1292</v>
      </c>
      <c r="BL189" s="154">
        <f t="shared" si="135"/>
        <v>111408120</v>
      </c>
      <c r="BM189" s="155">
        <f t="shared" si="192"/>
        <v>5.4896961971531759E-2</v>
      </c>
      <c r="BN189" s="155">
        <f t="shared" si="151"/>
        <v>0.54699407281964441</v>
      </c>
      <c r="BO189" s="154">
        <f t="shared" si="152"/>
        <v>86229.195046439621</v>
      </c>
      <c r="BP189" s="218"/>
    </row>
    <row r="190" spans="2:68" s="87" customFormat="1">
      <c r="B190" s="390"/>
      <c r="C190" s="420"/>
      <c r="D190" s="380"/>
      <c r="E190" s="252" t="s">
        <v>173</v>
      </c>
      <c r="F190" s="145">
        <v>8</v>
      </c>
      <c r="G190" s="154">
        <v>3</v>
      </c>
      <c r="H190" s="154">
        <v>172110</v>
      </c>
      <c r="I190" s="155">
        <f t="shared" si="185"/>
        <v>3.6585365853658534E-2</v>
      </c>
      <c r="J190" s="155">
        <f t="shared" si="136"/>
        <v>0.375</v>
      </c>
      <c r="K190" s="181">
        <f t="shared" si="137"/>
        <v>57370</v>
      </c>
      <c r="L190" s="380"/>
      <c r="M190" s="252" t="s">
        <v>173</v>
      </c>
      <c r="N190" s="145">
        <v>23</v>
      </c>
      <c r="O190" s="154">
        <v>18</v>
      </c>
      <c r="P190" s="154">
        <v>2425870</v>
      </c>
      <c r="Q190" s="155">
        <f t="shared" si="186"/>
        <v>8.4112149532710276E-2</v>
      </c>
      <c r="R190" s="155">
        <f t="shared" si="138"/>
        <v>0.78260869565217395</v>
      </c>
      <c r="S190" s="149">
        <f t="shared" si="139"/>
        <v>134770.55555555556</v>
      </c>
      <c r="T190" s="380"/>
      <c r="U190" s="252" t="s">
        <v>173</v>
      </c>
      <c r="V190" s="145">
        <v>470</v>
      </c>
      <c r="W190" s="154">
        <v>268</v>
      </c>
      <c r="X190" s="154">
        <v>21736970</v>
      </c>
      <c r="Y190" s="155">
        <f t="shared" si="187"/>
        <v>3.5700013320900496E-2</v>
      </c>
      <c r="Z190" s="155">
        <f t="shared" si="140"/>
        <v>0.57021276595744685</v>
      </c>
      <c r="AA190" s="154">
        <f t="shared" si="141"/>
        <v>81108.09701492537</v>
      </c>
      <c r="AB190" s="380"/>
      <c r="AC190" s="252" t="s">
        <v>173</v>
      </c>
      <c r="AD190" s="145">
        <v>500</v>
      </c>
      <c r="AE190" s="154">
        <v>311</v>
      </c>
      <c r="AF190" s="154">
        <v>28145430</v>
      </c>
      <c r="AG190" s="155">
        <f t="shared" si="188"/>
        <v>4.572184651573067E-2</v>
      </c>
      <c r="AH190" s="155">
        <f t="shared" si="142"/>
        <v>0.622</v>
      </c>
      <c r="AI190" s="149">
        <f t="shared" si="143"/>
        <v>90499.774919614152</v>
      </c>
      <c r="AJ190" s="380"/>
      <c r="AK190" s="252" t="s">
        <v>173</v>
      </c>
      <c r="AL190" s="145">
        <v>407</v>
      </c>
      <c r="AM190" s="154">
        <v>243</v>
      </c>
      <c r="AN190" s="154">
        <v>25309370</v>
      </c>
      <c r="AO190" s="155">
        <f t="shared" si="189"/>
        <v>4.5953101361573372E-2</v>
      </c>
      <c r="AP190" s="155">
        <f t="shared" si="144"/>
        <v>0.59705159705159705</v>
      </c>
      <c r="AQ190" s="149">
        <f t="shared" si="145"/>
        <v>104153.78600823045</v>
      </c>
      <c r="AR190" s="380"/>
      <c r="AS190" s="252" t="s">
        <v>173</v>
      </c>
      <c r="AT190" s="145">
        <v>190</v>
      </c>
      <c r="AU190" s="154">
        <v>105</v>
      </c>
      <c r="AV190" s="154">
        <v>11614910</v>
      </c>
      <c r="AW190" s="155">
        <f t="shared" si="190"/>
        <v>4.0137614678899085E-2</v>
      </c>
      <c r="AX190" s="155">
        <f t="shared" si="146"/>
        <v>0.55263157894736847</v>
      </c>
      <c r="AY190" s="154">
        <f t="shared" si="147"/>
        <v>110618.19047619047</v>
      </c>
      <c r="AZ190" s="380"/>
      <c r="BA190" s="252" t="s">
        <v>173</v>
      </c>
      <c r="BB190" s="145">
        <v>52</v>
      </c>
      <c r="BC190" s="154">
        <v>24</v>
      </c>
      <c r="BD190" s="154">
        <v>3347050</v>
      </c>
      <c r="BE190" s="155">
        <f t="shared" si="191"/>
        <v>2.3391812865497075E-2</v>
      </c>
      <c r="BF190" s="155">
        <f t="shared" si="148"/>
        <v>0.46153846153846156</v>
      </c>
      <c r="BG190" s="181">
        <f t="shared" si="149"/>
        <v>139460.41666666666</v>
      </c>
      <c r="BH190" s="380"/>
      <c r="BI190" s="252" t="s">
        <v>173</v>
      </c>
      <c r="BJ190" s="145">
        <f t="shared" si="150"/>
        <v>1650</v>
      </c>
      <c r="BK190" s="154">
        <f t="shared" si="134"/>
        <v>972</v>
      </c>
      <c r="BL190" s="154">
        <f t="shared" si="135"/>
        <v>92751710</v>
      </c>
      <c r="BM190" s="155">
        <f t="shared" si="192"/>
        <v>4.1300191204588908E-2</v>
      </c>
      <c r="BN190" s="155">
        <f t="shared" si="151"/>
        <v>0.58909090909090911</v>
      </c>
      <c r="BO190" s="154">
        <f t="shared" si="152"/>
        <v>95423.569958847744</v>
      </c>
      <c r="BP190" s="218"/>
    </row>
    <row r="191" spans="2:68" s="87" customFormat="1">
      <c r="B191" s="390"/>
      <c r="C191" s="420"/>
      <c r="D191" s="380"/>
      <c r="E191" s="252" t="s">
        <v>174</v>
      </c>
      <c r="F191" s="145">
        <v>34</v>
      </c>
      <c r="G191" s="154">
        <v>22</v>
      </c>
      <c r="H191" s="154">
        <v>2169250</v>
      </c>
      <c r="I191" s="155">
        <f t="shared" si="185"/>
        <v>0.26829268292682928</v>
      </c>
      <c r="J191" s="155">
        <f t="shared" si="136"/>
        <v>0.6470588235294118</v>
      </c>
      <c r="K191" s="181">
        <f t="shared" si="137"/>
        <v>98602.272727272721</v>
      </c>
      <c r="L191" s="380"/>
      <c r="M191" s="252" t="s">
        <v>174</v>
      </c>
      <c r="N191" s="145">
        <v>92</v>
      </c>
      <c r="O191" s="154">
        <v>49</v>
      </c>
      <c r="P191" s="154">
        <v>4519100</v>
      </c>
      <c r="Q191" s="155">
        <f t="shared" si="186"/>
        <v>0.22897196261682243</v>
      </c>
      <c r="R191" s="155">
        <f t="shared" si="138"/>
        <v>0.53260869565217395</v>
      </c>
      <c r="S191" s="149">
        <f t="shared" si="139"/>
        <v>92226.530612244896</v>
      </c>
      <c r="T191" s="380"/>
      <c r="U191" s="252" t="s">
        <v>174</v>
      </c>
      <c r="V191" s="145">
        <v>3310</v>
      </c>
      <c r="W191" s="154">
        <v>2085</v>
      </c>
      <c r="X191" s="154">
        <v>154454560</v>
      </c>
      <c r="Y191" s="155">
        <f t="shared" si="187"/>
        <v>0.27774077527640867</v>
      </c>
      <c r="Z191" s="155">
        <f t="shared" si="140"/>
        <v>0.62990936555891242</v>
      </c>
      <c r="AA191" s="154">
        <f t="shared" si="141"/>
        <v>74078.925659472428</v>
      </c>
      <c r="AB191" s="380"/>
      <c r="AC191" s="252" t="s">
        <v>174</v>
      </c>
      <c r="AD191" s="145">
        <v>3064</v>
      </c>
      <c r="AE191" s="154">
        <v>1799</v>
      </c>
      <c r="AF191" s="154">
        <v>143994330</v>
      </c>
      <c r="AG191" s="155">
        <f t="shared" si="188"/>
        <v>0.26448103498970893</v>
      </c>
      <c r="AH191" s="155">
        <f t="shared" si="142"/>
        <v>0.58714099216710181</v>
      </c>
      <c r="AI191" s="149">
        <f t="shared" si="143"/>
        <v>80041.317398554747</v>
      </c>
      <c r="AJ191" s="380"/>
      <c r="AK191" s="252" t="s">
        <v>174</v>
      </c>
      <c r="AL191" s="145">
        <v>2264</v>
      </c>
      <c r="AM191" s="154">
        <v>1258</v>
      </c>
      <c r="AN191" s="154">
        <v>103580310</v>
      </c>
      <c r="AO191" s="155">
        <f t="shared" si="189"/>
        <v>0.23789712556732223</v>
      </c>
      <c r="AP191" s="155">
        <f t="shared" si="144"/>
        <v>0.55565371024734977</v>
      </c>
      <c r="AQ191" s="149">
        <f t="shared" si="145"/>
        <v>82337.289348171704</v>
      </c>
      <c r="AR191" s="380"/>
      <c r="AS191" s="252" t="s">
        <v>174</v>
      </c>
      <c r="AT191" s="145">
        <v>895</v>
      </c>
      <c r="AU191" s="154">
        <v>466</v>
      </c>
      <c r="AV191" s="154">
        <v>41586240</v>
      </c>
      <c r="AW191" s="155">
        <f t="shared" si="190"/>
        <v>0.17813455657492355</v>
      </c>
      <c r="AX191" s="155">
        <f t="shared" si="146"/>
        <v>0.52067039106145252</v>
      </c>
      <c r="AY191" s="154">
        <f t="shared" si="147"/>
        <v>89240.858369098714</v>
      </c>
      <c r="AZ191" s="380"/>
      <c r="BA191" s="252" t="s">
        <v>174</v>
      </c>
      <c r="BB191" s="145">
        <v>268</v>
      </c>
      <c r="BC191" s="154">
        <v>126</v>
      </c>
      <c r="BD191" s="154">
        <v>15178620</v>
      </c>
      <c r="BE191" s="155">
        <f t="shared" si="191"/>
        <v>0.12280701754385964</v>
      </c>
      <c r="BF191" s="155">
        <f t="shared" si="148"/>
        <v>0.47014925373134331</v>
      </c>
      <c r="BG191" s="181">
        <f t="shared" si="149"/>
        <v>120465.23809523809</v>
      </c>
      <c r="BH191" s="380"/>
      <c r="BI191" s="252" t="s">
        <v>174</v>
      </c>
      <c r="BJ191" s="145">
        <f t="shared" si="150"/>
        <v>9927</v>
      </c>
      <c r="BK191" s="154">
        <f t="shared" si="134"/>
        <v>5805</v>
      </c>
      <c r="BL191" s="154">
        <f t="shared" si="135"/>
        <v>465482410</v>
      </c>
      <c r="BM191" s="155">
        <f t="shared" si="192"/>
        <v>0.24665391969407266</v>
      </c>
      <c r="BN191" s="155">
        <f t="shared" si="151"/>
        <v>0.5847688123300091</v>
      </c>
      <c r="BO191" s="154">
        <f t="shared" si="152"/>
        <v>80186.461670973295</v>
      </c>
      <c r="BP191" s="218"/>
    </row>
    <row r="192" spans="2:68" s="87" customFormat="1">
      <c r="B192" s="390"/>
      <c r="C192" s="420"/>
      <c r="D192" s="380"/>
      <c r="E192" s="252" t="s">
        <v>175</v>
      </c>
      <c r="F192" s="145">
        <v>14</v>
      </c>
      <c r="G192" s="154">
        <v>11</v>
      </c>
      <c r="H192" s="154">
        <v>1605770</v>
      </c>
      <c r="I192" s="155">
        <f t="shared" si="185"/>
        <v>0.13414634146341464</v>
      </c>
      <c r="J192" s="155">
        <f t="shared" si="136"/>
        <v>0.7857142857142857</v>
      </c>
      <c r="K192" s="181">
        <f t="shared" si="137"/>
        <v>145979.09090909091</v>
      </c>
      <c r="L192" s="380"/>
      <c r="M192" s="252" t="s">
        <v>175</v>
      </c>
      <c r="N192" s="145">
        <v>34</v>
      </c>
      <c r="O192" s="154">
        <v>21</v>
      </c>
      <c r="P192" s="154">
        <v>2094740</v>
      </c>
      <c r="Q192" s="155">
        <f t="shared" si="186"/>
        <v>9.8130841121495324E-2</v>
      </c>
      <c r="R192" s="155">
        <f t="shared" si="138"/>
        <v>0.61764705882352944</v>
      </c>
      <c r="S192" s="149">
        <f t="shared" si="139"/>
        <v>99749.523809523816</v>
      </c>
      <c r="T192" s="380"/>
      <c r="U192" s="252" t="s">
        <v>175</v>
      </c>
      <c r="V192" s="145">
        <v>592</v>
      </c>
      <c r="W192" s="154">
        <v>353</v>
      </c>
      <c r="X192" s="154">
        <v>27059720</v>
      </c>
      <c r="Y192" s="155">
        <f t="shared" si="187"/>
        <v>4.7022778739842813E-2</v>
      </c>
      <c r="Z192" s="155">
        <f t="shared" si="140"/>
        <v>0.59628378378378377</v>
      </c>
      <c r="AA192" s="154">
        <f t="shared" si="141"/>
        <v>76656.430594900856</v>
      </c>
      <c r="AB192" s="380"/>
      <c r="AC192" s="252" t="s">
        <v>175</v>
      </c>
      <c r="AD192" s="145">
        <v>727</v>
      </c>
      <c r="AE192" s="154">
        <v>424</v>
      </c>
      <c r="AF192" s="154">
        <v>35233000</v>
      </c>
      <c r="AG192" s="155">
        <f t="shared" si="188"/>
        <v>6.2334607468391652E-2</v>
      </c>
      <c r="AH192" s="155">
        <f t="shared" si="142"/>
        <v>0.58321870701513068</v>
      </c>
      <c r="AI192" s="149">
        <f t="shared" si="143"/>
        <v>83096.698113207545</v>
      </c>
      <c r="AJ192" s="380"/>
      <c r="AK192" s="252" t="s">
        <v>175</v>
      </c>
      <c r="AL192" s="145">
        <v>686</v>
      </c>
      <c r="AM192" s="154">
        <v>368</v>
      </c>
      <c r="AN192" s="154">
        <v>31975400</v>
      </c>
      <c r="AO192" s="155">
        <f t="shared" si="189"/>
        <v>6.9591527987897125E-2</v>
      </c>
      <c r="AP192" s="155">
        <f t="shared" si="144"/>
        <v>0.53644314868804666</v>
      </c>
      <c r="AQ192" s="149">
        <f t="shared" si="145"/>
        <v>86889.673913043473</v>
      </c>
      <c r="AR192" s="380"/>
      <c r="AS192" s="252" t="s">
        <v>175</v>
      </c>
      <c r="AT192" s="145">
        <v>385</v>
      </c>
      <c r="AU192" s="154">
        <v>192</v>
      </c>
      <c r="AV192" s="154">
        <v>18937110</v>
      </c>
      <c r="AW192" s="155">
        <f t="shared" si="190"/>
        <v>7.3394495412844041E-2</v>
      </c>
      <c r="AX192" s="155">
        <f t="shared" si="146"/>
        <v>0.4987012987012987</v>
      </c>
      <c r="AY192" s="154">
        <f t="shared" si="147"/>
        <v>98630.78125</v>
      </c>
      <c r="AZ192" s="380"/>
      <c r="BA192" s="252" t="s">
        <v>175</v>
      </c>
      <c r="BB192" s="145">
        <v>188</v>
      </c>
      <c r="BC192" s="154">
        <v>97</v>
      </c>
      <c r="BD192" s="154">
        <v>10797440</v>
      </c>
      <c r="BE192" s="155">
        <f t="shared" si="191"/>
        <v>9.454191033138401E-2</v>
      </c>
      <c r="BF192" s="155">
        <f t="shared" si="148"/>
        <v>0.51595744680851063</v>
      </c>
      <c r="BG192" s="181">
        <f t="shared" si="149"/>
        <v>111313.81443298969</v>
      </c>
      <c r="BH192" s="380"/>
      <c r="BI192" s="252" t="s">
        <v>175</v>
      </c>
      <c r="BJ192" s="145">
        <f t="shared" si="150"/>
        <v>2626</v>
      </c>
      <c r="BK192" s="154">
        <f t="shared" si="134"/>
        <v>1466</v>
      </c>
      <c r="BL192" s="154">
        <f t="shared" si="135"/>
        <v>127703180</v>
      </c>
      <c r="BM192" s="155">
        <f t="shared" si="192"/>
        <v>6.2290206076056939E-2</v>
      </c>
      <c r="BN192" s="155">
        <f t="shared" si="151"/>
        <v>0.55826351865955826</v>
      </c>
      <c r="BO192" s="154">
        <f t="shared" si="152"/>
        <v>87109.945429740794</v>
      </c>
      <c r="BP192" s="218"/>
    </row>
    <row r="193" spans="2:68" s="87" customFormat="1">
      <c r="B193" s="390"/>
      <c r="C193" s="420"/>
      <c r="D193" s="380"/>
      <c r="E193" s="249" t="s">
        <v>166</v>
      </c>
      <c r="F193" s="145">
        <v>9</v>
      </c>
      <c r="G193" s="154">
        <v>6</v>
      </c>
      <c r="H193" s="154">
        <v>831830</v>
      </c>
      <c r="I193" s="155">
        <f t="shared" si="185"/>
        <v>7.3170731707317069E-2</v>
      </c>
      <c r="J193" s="155">
        <f t="shared" si="136"/>
        <v>0.66666666666666663</v>
      </c>
      <c r="K193" s="181">
        <f t="shared" si="137"/>
        <v>138638.33333333334</v>
      </c>
      <c r="L193" s="380"/>
      <c r="M193" s="253" t="s">
        <v>166</v>
      </c>
      <c r="N193" s="145">
        <v>19</v>
      </c>
      <c r="O193" s="154">
        <v>8</v>
      </c>
      <c r="P193" s="154">
        <v>1008190</v>
      </c>
      <c r="Q193" s="155">
        <f t="shared" si="186"/>
        <v>3.7383177570093455E-2</v>
      </c>
      <c r="R193" s="155">
        <f t="shared" si="138"/>
        <v>0.42105263157894735</v>
      </c>
      <c r="S193" s="149">
        <f t="shared" si="139"/>
        <v>126023.75</v>
      </c>
      <c r="T193" s="380"/>
      <c r="U193" s="253" t="s">
        <v>166</v>
      </c>
      <c r="V193" s="145">
        <v>581</v>
      </c>
      <c r="W193" s="154">
        <v>324</v>
      </c>
      <c r="X193" s="154">
        <v>24319870</v>
      </c>
      <c r="Y193" s="155">
        <f t="shared" si="187"/>
        <v>4.315971759690955E-2</v>
      </c>
      <c r="Z193" s="155">
        <f t="shared" si="140"/>
        <v>0.55765920826161786</v>
      </c>
      <c r="AA193" s="154">
        <f t="shared" si="141"/>
        <v>75061.32716049382</v>
      </c>
      <c r="AB193" s="380"/>
      <c r="AC193" s="253" t="s">
        <v>166</v>
      </c>
      <c r="AD193" s="145">
        <v>325</v>
      </c>
      <c r="AE193" s="154">
        <v>151</v>
      </c>
      <c r="AF193" s="154">
        <v>13474430</v>
      </c>
      <c r="AG193" s="155">
        <f t="shared" si="188"/>
        <v>2.2199353131431933E-2</v>
      </c>
      <c r="AH193" s="155">
        <f t="shared" si="142"/>
        <v>0.4646153846153846</v>
      </c>
      <c r="AI193" s="149">
        <f t="shared" si="143"/>
        <v>89234.635761589409</v>
      </c>
      <c r="AJ193" s="380"/>
      <c r="AK193" s="253" t="s">
        <v>166</v>
      </c>
      <c r="AL193" s="145">
        <v>230</v>
      </c>
      <c r="AM193" s="154">
        <v>98</v>
      </c>
      <c r="AN193" s="154">
        <v>9915180</v>
      </c>
      <c r="AO193" s="155">
        <f t="shared" si="189"/>
        <v>1.8532526475037822E-2</v>
      </c>
      <c r="AP193" s="155">
        <f t="shared" si="144"/>
        <v>0.42608695652173911</v>
      </c>
      <c r="AQ193" s="149">
        <f t="shared" si="145"/>
        <v>101175.30612244898</v>
      </c>
      <c r="AR193" s="380"/>
      <c r="AS193" s="253" t="s">
        <v>166</v>
      </c>
      <c r="AT193" s="145">
        <v>141</v>
      </c>
      <c r="AU193" s="154">
        <v>46</v>
      </c>
      <c r="AV193" s="154">
        <v>8532010</v>
      </c>
      <c r="AW193" s="155">
        <f t="shared" si="190"/>
        <v>1.7584097859327217E-2</v>
      </c>
      <c r="AX193" s="155">
        <f t="shared" si="146"/>
        <v>0.32624113475177308</v>
      </c>
      <c r="AY193" s="154">
        <f t="shared" si="147"/>
        <v>185478.47826086957</v>
      </c>
      <c r="AZ193" s="380"/>
      <c r="BA193" s="253" t="s">
        <v>166</v>
      </c>
      <c r="BB193" s="145">
        <v>65</v>
      </c>
      <c r="BC193" s="154">
        <v>26</v>
      </c>
      <c r="BD193" s="154">
        <v>2742650</v>
      </c>
      <c r="BE193" s="155">
        <f t="shared" si="191"/>
        <v>2.5341130604288498E-2</v>
      </c>
      <c r="BF193" s="155">
        <f t="shared" si="148"/>
        <v>0.4</v>
      </c>
      <c r="BG193" s="181">
        <f t="shared" si="149"/>
        <v>105486.53846153847</v>
      </c>
      <c r="BH193" s="380"/>
      <c r="BI193" s="253" t="s">
        <v>166</v>
      </c>
      <c r="BJ193" s="145">
        <f t="shared" si="150"/>
        <v>1370</v>
      </c>
      <c r="BK193" s="154">
        <f t="shared" si="134"/>
        <v>659</v>
      </c>
      <c r="BL193" s="154">
        <f t="shared" si="135"/>
        <v>60824160</v>
      </c>
      <c r="BM193" s="155">
        <f t="shared" si="192"/>
        <v>2.8000849798172935E-2</v>
      </c>
      <c r="BN193" s="155">
        <f t="shared" si="151"/>
        <v>0.48102189781021898</v>
      </c>
      <c r="BO193" s="154">
        <f t="shared" si="152"/>
        <v>92297.663125948413</v>
      </c>
      <c r="BP193" s="218"/>
    </row>
    <row r="194" spans="2:68" s="87" customFormat="1">
      <c r="B194" s="390">
        <v>18</v>
      </c>
      <c r="C194" s="390" t="s">
        <v>63</v>
      </c>
      <c r="D194" s="394">
        <f>BS25</f>
        <v>52</v>
      </c>
      <c r="E194" s="250" t="s">
        <v>143</v>
      </c>
      <c r="F194" s="144">
        <v>23</v>
      </c>
      <c r="G194" s="152">
        <v>15</v>
      </c>
      <c r="H194" s="152">
        <v>1181020</v>
      </c>
      <c r="I194" s="153">
        <f>IFERROR(G194/$D$194,"-")</f>
        <v>0.28846153846153844</v>
      </c>
      <c r="J194" s="153">
        <f t="shared" si="136"/>
        <v>0.65217391304347827</v>
      </c>
      <c r="K194" s="180">
        <f t="shared" si="137"/>
        <v>78734.666666666672</v>
      </c>
      <c r="L194" s="394">
        <f>BT25</f>
        <v>150</v>
      </c>
      <c r="M194" s="250" t="s">
        <v>143</v>
      </c>
      <c r="N194" s="144">
        <v>73</v>
      </c>
      <c r="O194" s="152">
        <v>47</v>
      </c>
      <c r="P194" s="152">
        <v>4768980</v>
      </c>
      <c r="Q194" s="153">
        <f>IFERROR(O194/$L$194,"-")</f>
        <v>0.31333333333333335</v>
      </c>
      <c r="R194" s="153">
        <f t="shared" si="138"/>
        <v>0.64383561643835618</v>
      </c>
      <c r="S194" s="148">
        <f t="shared" si="139"/>
        <v>101467.65957446808</v>
      </c>
      <c r="T194" s="394">
        <f>BU25</f>
        <v>6704</v>
      </c>
      <c r="U194" s="250" t="s">
        <v>143</v>
      </c>
      <c r="V194" s="144">
        <v>3174</v>
      </c>
      <c r="W194" s="152">
        <v>1924</v>
      </c>
      <c r="X194" s="152">
        <v>152422080</v>
      </c>
      <c r="Y194" s="153">
        <f>IFERROR(W194/$T$194,"-")</f>
        <v>0.28699284009546538</v>
      </c>
      <c r="Z194" s="153">
        <f t="shared" si="140"/>
        <v>0.60617517328292381</v>
      </c>
      <c r="AA194" s="152">
        <f t="shared" si="141"/>
        <v>79221.455301455295</v>
      </c>
      <c r="AB194" s="394">
        <f>BV25</f>
        <v>6195</v>
      </c>
      <c r="AC194" s="250" t="s">
        <v>143</v>
      </c>
      <c r="AD194" s="144">
        <v>2975</v>
      </c>
      <c r="AE194" s="152">
        <v>1782</v>
      </c>
      <c r="AF194" s="152">
        <v>157353610</v>
      </c>
      <c r="AG194" s="153">
        <f>IFERROR(AE194/$AB$194,"-")</f>
        <v>0.28765133171912832</v>
      </c>
      <c r="AH194" s="153">
        <f t="shared" si="142"/>
        <v>0.59899159663865542</v>
      </c>
      <c r="AI194" s="148">
        <f t="shared" si="143"/>
        <v>88301.68911335578</v>
      </c>
      <c r="AJ194" s="394">
        <f>BW25</f>
        <v>4684</v>
      </c>
      <c r="AK194" s="250" t="s">
        <v>143</v>
      </c>
      <c r="AL194" s="144">
        <v>2162</v>
      </c>
      <c r="AM194" s="152">
        <v>1193</v>
      </c>
      <c r="AN194" s="152">
        <v>113841190</v>
      </c>
      <c r="AO194" s="153">
        <f>IFERROR(AM194/$AJ$194,"-")</f>
        <v>0.25469684030742956</v>
      </c>
      <c r="AP194" s="153">
        <f t="shared" si="144"/>
        <v>0.5518038852913969</v>
      </c>
      <c r="AQ194" s="148">
        <f t="shared" si="145"/>
        <v>95424.300083822294</v>
      </c>
      <c r="AR194" s="394">
        <f>BX25</f>
        <v>2447</v>
      </c>
      <c r="AS194" s="250" t="s">
        <v>143</v>
      </c>
      <c r="AT194" s="144">
        <v>977</v>
      </c>
      <c r="AU194" s="152">
        <v>513</v>
      </c>
      <c r="AV194" s="152">
        <v>47981800</v>
      </c>
      <c r="AW194" s="153">
        <f>IFERROR(AU194/$AR$194,"-")</f>
        <v>0.20964446260727421</v>
      </c>
      <c r="AX194" s="153">
        <f t="shared" si="146"/>
        <v>0.52507676560900718</v>
      </c>
      <c r="AY194" s="152">
        <f t="shared" si="147"/>
        <v>93531.773879142303</v>
      </c>
      <c r="AZ194" s="394">
        <f>BY25</f>
        <v>924</v>
      </c>
      <c r="BA194" s="250" t="s">
        <v>143</v>
      </c>
      <c r="BB194" s="144">
        <v>268</v>
      </c>
      <c r="BC194" s="152">
        <v>124</v>
      </c>
      <c r="BD194" s="152">
        <v>11821260</v>
      </c>
      <c r="BE194" s="153">
        <f>IFERROR(BC194/$AZ$194,"-")</f>
        <v>0.13419913419913421</v>
      </c>
      <c r="BF194" s="153">
        <f t="shared" si="148"/>
        <v>0.46268656716417911</v>
      </c>
      <c r="BG194" s="180">
        <f t="shared" si="149"/>
        <v>95332.741935483864</v>
      </c>
      <c r="BH194" s="394">
        <f>BZ25</f>
        <v>21156</v>
      </c>
      <c r="BI194" s="250" t="s">
        <v>143</v>
      </c>
      <c r="BJ194" s="144">
        <f t="shared" si="150"/>
        <v>9652</v>
      </c>
      <c r="BK194" s="152">
        <f t="shared" si="134"/>
        <v>5598</v>
      </c>
      <c r="BL194" s="152">
        <f t="shared" si="135"/>
        <v>489369940</v>
      </c>
      <c r="BM194" s="153">
        <f>IFERROR(BK194/$BH$194,"-")</f>
        <v>0.26460578559273967</v>
      </c>
      <c r="BN194" s="153">
        <f t="shared" si="151"/>
        <v>0.57998342312474094</v>
      </c>
      <c r="BO194" s="152">
        <f t="shared" si="152"/>
        <v>87418.710253662022</v>
      </c>
      <c r="BP194" s="218"/>
    </row>
    <row r="195" spans="2:68" s="87" customFormat="1">
      <c r="B195" s="390"/>
      <c r="C195" s="390"/>
      <c r="D195" s="394"/>
      <c r="E195" s="251" t="s">
        <v>192</v>
      </c>
      <c r="F195" s="145">
        <v>17</v>
      </c>
      <c r="G195" s="154">
        <v>15</v>
      </c>
      <c r="H195" s="154">
        <v>897420</v>
      </c>
      <c r="I195" s="155">
        <f t="shared" ref="I195:I204" si="193">IFERROR(G195/$D$194,"-")</f>
        <v>0.28846153846153844</v>
      </c>
      <c r="J195" s="155">
        <f t="shared" si="136"/>
        <v>0.88235294117647056</v>
      </c>
      <c r="K195" s="181">
        <f t="shared" si="137"/>
        <v>59828</v>
      </c>
      <c r="L195" s="394"/>
      <c r="M195" s="251" t="s">
        <v>192</v>
      </c>
      <c r="N195" s="145">
        <v>65</v>
      </c>
      <c r="O195" s="154">
        <v>43</v>
      </c>
      <c r="P195" s="154">
        <v>5056510</v>
      </c>
      <c r="Q195" s="155">
        <f t="shared" ref="Q195:Q204" si="194">IFERROR(O195/$L$194,"-")</f>
        <v>0.28666666666666668</v>
      </c>
      <c r="R195" s="155">
        <f t="shared" si="138"/>
        <v>0.66153846153846152</v>
      </c>
      <c r="S195" s="149">
        <f t="shared" si="139"/>
        <v>117593.25581395348</v>
      </c>
      <c r="T195" s="394"/>
      <c r="U195" s="251" t="s">
        <v>192</v>
      </c>
      <c r="V195" s="145">
        <v>3134</v>
      </c>
      <c r="W195" s="154">
        <v>1943</v>
      </c>
      <c r="X195" s="154">
        <v>153110420</v>
      </c>
      <c r="Y195" s="155">
        <f t="shared" ref="Y195:Y204" si="195">IFERROR(W195/$T$194,"-")</f>
        <v>0.28982696897374699</v>
      </c>
      <c r="Z195" s="155">
        <f t="shared" si="140"/>
        <v>0.61997447351627311</v>
      </c>
      <c r="AA195" s="154">
        <f t="shared" si="141"/>
        <v>78801.039629439008</v>
      </c>
      <c r="AB195" s="394"/>
      <c r="AC195" s="251" t="s">
        <v>192</v>
      </c>
      <c r="AD195" s="145">
        <v>2785</v>
      </c>
      <c r="AE195" s="154">
        <v>1692</v>
      </c>
      <c r="AF195" s="154">
        <v>146515540</v>
      </c>
      <c r="AG195" s="155">
        <f t="shared" ref="AG195:AG204" si="196">IFERROR(AE195/$AB$194,"-")</f>
        <v>0.27312348668280872</v>
      </c>
      <c r="AH195" s="155">
        <f t="shared" si="142"/>
        <v>0.60754039497307</v>
      </c>
      <c r="AI195" s="149">
        <f t="shared" si="143"/>
        <v>86593.108747044913</v>
      </c>
      <c r="AJ195" s="394"/>
      <c r="AK195" s="251" t="s">
        <v>192</v>
      </c>
      <c r="AL195" s="145">
        <v>1939</v>
      </c>
      <c r="AM195" s="154">
        <v>1100</v>
      </c>
      <c r="AN195" s="154">
        <v>96953730</v>
      </c>
      <c r="AO195" s="155">
        <f t="shared" ref="AO195:AO204" si="197">IFERROR(AM195/$AJ$194,"-")</f>
        <v>0.23484201537147736</v>
      </c>
      <c r="AP195" s="155">
        <f t="shared" si="144"/>
        <v>0.56730273336771531</v>
      </c>
      <c r="AQ195" s="149">
        <f t="shared" si="145"/>
        <v>88139.754545454547</v>
      </c>
      <c r="AR195" s="394"/>
      <c r="AS195" s="251" t="s">
        <v>192</v>
      </c>
      <c r="AT195" s="145">
        <v>826</v>
      </c>
      <c r="AU195" s="154">
        <v>418</v>
      </c>
      <c r="AV195" s="154">
        <v>38020370</v>
      </c>
      <c r="AW195" s="155">
        <f t="shared" ref="AW195:AW204" si="198">IFERROR(AU195/$AR$194,"-")</f>
        <v>0.17082141397629752</v>
      </c>
      <c r="AX195" s="155">
        <f t="shared" si="146"/>
        <v>0.50605326876513312</v>
      </c>
      <c r="AY195" s="154">
        <f t="shared" si="147"/>
        <v>90957.82296650717</v>
      </c>
      <c r="AZ195" s="394"/>
      <c r="BA195" s="251" t="s">
        <v>192</v>
      </c>
      <c r="BB195" s="145">
        <v>194</v>
      </c>
      <c r="BC195" s="154">
        <v>97</v>
      </c>
      <c r="BD195" s="154">
        <v>9621050</v>
      </c>
      <c r="BE195" s="155">
        <f t="shared" ref="BE195:BE204" si="199">IFERROR(BC195/$AZ$194,"-")</f>
        <v>0.10497835497835498</v>
      </c>
      <c r="BF195" s="155">
        <f t="shared" si="148"/>
        <v>0.5</v>
      </c>
      <c r="BG195" s="181">
        <f t="shared" si="149"/>
        <v>99186.082474226801</v>
      </c>
      <c r="BH195" s="394"/>
      <c r="BI195" s="251" t="s">
        <v>192</v>
      </c>
      <c r="BJ195" s="145">
        <f t="shared" si="150"/>
        <v>8960</v>
      </c>
      <c r="BK195" s="154">
        <f t="shared" si="134"/>
        <v>5308</v>
      </c>
      <c r="BL195" s="154">
        <f t="shared" si="135"/>
        <v>450175040</v>
      </c>
      <c r="BM195" s="155">
        <f t="shared" ref="BM195:BM204" si="200">IFERROR(BK195/$BH$194,"-")</f>
        <v>0.2508980903762526</v>
      </c>
      <c r="BN195" s="155">
        <f t="shared" si="151"/>
        <v>0.59241071428571423</v>
      </c>
      <c r="BO195" s="154">
        <f t="shared" si="152"/>
        <v>84810.670685757344</v>
      </c>
      <c r="BP195" s="218"/>
    </row>
    <row r="196" spans="2:68" s="87" customFormat="1">
      <c r="B196" s="390"/>
      <c r="C196" s="390"/>
      <c r="D196" s="394"/>
      <c r="E196" s="252" t="s">
        <v>142</v>
      </c>
      <c r="F196" s="145">
        <v>29</v>
      </c>
      <c r="G196" s="154">
        <v>19</v>
      </c>
      <c r="H196" s="154">
        <v>1974980</v>
      </c>
      <c r="I196" s="155">
        <f t="shared" si="193"/>
        <v>0.36538461538461536</v>
      </c>
      <c r="J196" s="155">
        <f t="shared" si="136"/>
        <v>0.65517241379310343</v>
      </c>
      <c r="K196" s="181">
        <f t="shared" si="137"/>
        <v>103946.31578947368</v>
      </c>
      <c r="L196" s="394"/>
      <c r="M196" s="252" t="s">
        <v>142</v>
      </c>
      <c r="N196" s="145">
        <v>90</v>
      </c>
      <c r="O196" s="154">
        <v>58</v>
      </c>
      <c r="P196" s="154">
        <v>5971010</v>
      </c>
      <c r="Q196" s="155">
        <f t="shared" si="194"/>
        <v>0.38666666666666666</v>
      </c>
      <c r="R196" s="155">
        <f t="shared" si="138"/>
        <v>0.64444444444444449</v>
      </c>
      <c r="S196" s="149">
        <f t="shared" si="139"/>
        <v>102948.44827586207</v>
      </c>
      <c r="T196" s="394"/>
      <c r="U196" s="252" t="s">
        <v>142</v>
      </c>
      <c r="V196" s="145">
        <v>4010</v>
      </c>
      <c r="W196" s="154">
        <v>2396</v>
      </c>
      <c r="X196" s="154">
        <v>189307150</v>
      </c>
      <c r="Y196" s="155">
        <f t="shared" si="195"/>
        <v>0.35739856801909309</v>
      </c>
      <c r="Z196" s="155">
        <f t="shared" si="140"/>
        <v>0.59750623441396511</v>
      </c>
      <c r="AA196" s="154">
        <f t="shared" si="141"/>
        <v>79009.661936560937</v>
      </c>
      <c r="AB196" s="394"/>
      <c r="AC196" s="252" t="s">
        <v>142</v>
      </c>
      <c r="AD196" s="145">
        <v>3990</v>
      </c>
      <c r="AE196" s="154">
        <v>2367</v>
      </c>
      <c r="AF196" s="154">
        <v>210384100</v>
      </c>
      <c r="AG196" s="155">
        <f t="shared" si="196"/>
        <v>0.38208232445520579</v>
      </c>
      <c r="AH196" s="155">
        <f t="shared" si="142"/>
        <v>0.59323308270676689</v>
      </c>
      <c r="AI196" s="149">
        <f t="shared" si="143"/>
        <v>88882.17152513731</v>
      </c>
      <c r="AJ196" s="394"/>
      <c r="AK196" s="252" t="s">
        <v>142</v>
      </c>
      <c r="AL196" s="145">
        <v>3148</v>
      </c>
      <c r="AM196" s="154">
        <v>1780</v>
      </c>
      <c r="AN196" s="154">
        <v>170013910</v>
      </c>
      <c r="AO196" s="155">
        <f t="shared" si="197"/>
        <v>0.38001707941929974</v>
      </c>
      <c r="AP196" s="155">
        <f t="shared" si="144"/>
        <v>0.56543837357052096</v>
      </c>
      <c r="AQ196" s="149">
        <f t="shared" si="145"/>
        <v>95513.432584269656</v>
      </c>
      <c r="AR196" s="394"/>
      <c r="AS196" s="252" t="s">
        <v>142</v>
      </c>
      <c r="AT196" s="145">
        <v>1592</v>
      </c>
      <c r="AU196" s="154">
        <v>849</v>
      </c>
      <c r="AV196" s="154">
        <v>85587850</v>
      </c>
      <c r="AW196" s="155">
        <f t="shared" si="198"/>
        <v>0.34695545565999181</v>
      </c>
      <c r="AX196" s="155">
        <f t="shared" si="146"/>
        <v>0.53329145728643212</v>
      </c>
      <c r="AY196" s="154">
        <f t="shared" si="147"/>
        <v>100810.18845700825</v>
      </c>
      <c r="AZ196" s="394"/>
      <c r="BA196" s="252" t="s">
        <v>142</v>
      </c>
      <c r="BB196" s="145">
        <v>513</v>
      </c>
      <c r="BC196" s="154">
        <v>273</v>
      </c>
      <c r="BD196" s="154">
        <v>28453860</v>
      </c>
      <c r="BE196" s="155">
        <f t="shared" si="199"/>
        <v>0.29545454545454547</v>
      </c>
      <c r="BF196" s="155">
        <f t="shared" si="148"/>
        <v>0.53216374269005851</v>
      </c>
      <c r="BG196" s="181">
        <f t="shared" si="149"/>
        <v>104226.59340659341</v>
      </c>
      <c r="BH196" s="394"/>
      <c r="BI196" s="252" t="s">
        <v>142</v>
      </c>
      <c r="BJ196" s="145">
        <f t="shared" si="150"/>
        <v>13372</v>
      </c>
      <c r="BK196" s="154">
        <f t="shared" si="134"/>
        <v>7742</v>
      </c>
      <c r="BL196" s="154">
        <f t="shared" si="135"/>
        <v>691692860</v>
      </c>
      <c r="BM196" s="155">
        <f t="shared" si="200"/>
        <v>0.36594819436566461</v>
      </c>
      <c r="BN196" s="155">
        <f t="shared" si="151"/>
        <v>0.5789709841459767</v>
      </c>
      <c r="BO196" s="154">
        <f t="shared" si="152"/>
        <v>89342.916559028672</v>
      </c>
      <c r="BP196" s="218"/>
    </row>
    <row r="197" spans="2:68" s="87" customFormat="1">
      <c r="B197" s="390"/>
      <c r="C197" s="390"/>
      <c r="D197" s="394"/>
      <c r="E197" s="252" t="s">
        <v>151</v>
      </c>
      <c r="F197" s="145">
        <v>15</v>
      </c>
      <c r="G197" s="154">
        <v>8</v>
      </c>
      <c r="H197" s="154">
        <v>610420</v>
      </c>
      <c r="I197" s="155">
        <f t="shared" si="193"/>
        <v>0.15384615384615385</v>
      </c>
      <c r="J197" s="155">
        <f t="shared" si="136"/>
        <v>0.53333333333333333</v>
      </c>
      <c r="K197" s="181">
        <f t="shared" si="137"/>
        <v>76302.5</v>
      </c>
      <c r="L197" s="394"/>
      <c r="M197" s="252" t="s">
        <v>151</v>
      </c>
      <c r="N197" s="145">
        <v>52</v>
      </c>
      <c r="O197" s="154">
        <v>37</v>
      </c>
      <c r="P197" s="154">
        <v>3700760</v>
      </c>
      <c r="Q197" s="155">
        <f t="shared" si="194"/>
        <v>0.24666666666666667</v>
      </c>
      <c r="R197" s="155">
        <f t="shared" si="138"/>
        <v>0.71153846153846156</v>
      </c>
      <c r="S197" s="149">
        <f t="shared" si="139"/>
        <v>100020.54054054055</v>
      </c>
      <c r="T197" s="394"/>
      <c r="U197" s="252" t="s">
        <v>151</v>
      </c>
      <c r="V197" s="145">
        <v>1446</v>
      </c>
      <c r="W197" s="154">
        <v>906</v>
      </c>
      <c r="X197" s="154">
        <v>72426170</v>
      </c>
      <c r="Y197" s="155">
        <f t="shared" si="195"/>
        <v>0.13514319809069211</v>
      </c>
      <c r="Z197" s="155">
        <f t="shared" si="140"/>
        <v>0.62655601659751037</v>
      </c>
      <c r="AA197" s="154">
        <f t="shared" si="141"/>
        <v>79940.584988962466</v>
      </c>
      <c r="AB197" s="394"/>
      <c r="AC197" s="252" t="s">
        <v>151</v>
      </c>
      <c r="AD197" s="145">
        <v>1507</v>
      </c>
      <c r="AE197" s="154">
        <v>898</v>
      </c>
      <c r="AF197" s="154">
        <v>83987780</v>
      </c>
      <c r="AG197" s="155">
        <f t="shared" si="196"/>
        <v>0.14495560936238902</v>
      </c>
      <c r="AH197" s="155">
        <f t="shared" si="142"/>
        <v>0.59588586595885862</v>
      </c>
      <c r="AI197" s="149">
        <f t="shared" si="143"/>
        <v>93527.594654788423</v>
      </c>
      <c r="AJ197" s="394"/>
      <c r="AK197" s="252" t="s">
        <v>151</v>
      </c>
      <c r="AL197" s="145">
        <v>1362</v>
      </c>
      <c r="AM197" s="154">
        <v>786</v>
      </c>
      <c r="AN197" s="154">
        <v>75586220</v>
      </c>
      <c r="AO197" s="155">
        <f t="shared" si="197"/>
        <v>0.16780529461998292</v>
      </c>
      <c r="AP197" s="155">
        <f t="shared" si="144"/>
        <v>0.5770925110132159</v>
      </c>
      <c r="AQ197" s="149">
        <f t="shared" si="145"/>
        <v>96165.674300254454</v>
      </c>
      <c r="AR197" s="394"/>
      <c r="AS197" s="252" t="s">
        <v>151</v>
      </c>
      <c r="AT197" s="145">
        <v>731</v>
      </c>
      <c r="AU197" s="154">
        <v>407</v>
      </c>
      <c r="AV197" s="154">
        <v>42561050</v>
      </c>
      <c r="AW197" s="155">
        <f t="shared" si="198"/>
        <v>0.16632611360850019</v>
      </c>
      <c r="AX197" s="155">
        <f t="shared" si="146"/>
        <v>0.55677154582763333</v>
      </c>
      <c r="AY197" s="154">
        <f t="shared" si="147"/>
        <v>104572.60442260442</v>
      </c>
      <c r="AZ197" s="394"/>
      <c r="BA197" s="252" t="s">
        <v>151</v>
      </c>
      <c r="BB197" s="145">
        <v>238</v>
      </c>
      <c r="BC197" s="154">
        <v>139</v>
      </c>
      <c r="BD197" s="154">
        <v>15401040</v>
      </c>
      <c r="BE197" s="155">
        <f t="shared" si="199"/>
        <v>0.15043290043290045</v>
      </c>
      <c r="BF197" s="155">
        <f t="shared" si="148"/>
        <v>0.58403361344537819</v>
      </c>
      <c r="BG197" s="181">
        <f t="shared" si="149"/>
        <v>110798.84892086331</v>
      </c>
      <c r="BH197" s="394"/>
      <c r="BI197" s="252" t="s">
        <v>151</v>
      </c>
      <c r="BJ197" s="145">
        <f t="shared" si="150"/>
        <v>5351</v>
      </c>
      <c r="BK197" s="154">
        <f t="shared" si="134"/>
        <v>3181</v>
      </c>
      <c r="BL197" s="154">
        <f t="shared" si="135"/>
        <v>294273440</v>
      </c>
      <c r="BM197" s="155">
        <f t="shared" si="200"/>
        <v>0.15035923615050104</v>
      </c>
      <c r="BN197" s="155">
        <f t="shared" si="151"/>
        <v>0.59446832367781721</v>
      </c>
      <c r="BO197" s="154">
        <f t="shared" si="152"/>
        <v>92509.726501100289</v>
      </c>
      <c r="BP197" s="218"/>
    </row>
    <row r="198" spans="2:68" s="87" customFormat="1">
      <c r="B198" s="390"/>
      <c r="C198" s="390"/>
      <c r="D198" s="394"/>
      <c r="E198" s="252" t="s">
        <v>170</v>
      </c>
      <c r="F198" s="145">
        <v>13</v>
      </c>
      <c r="G198" s="154">
        <v>8</v>
      </c>
      <c r="H198" s="154">
        <v>1047670</v>
      </c>
      <c r="I198" s="155">
        <f t="shared" si="193"/>
        <v>0.15384615384615385</v>
      </c>
      <c r="J198" s="155">
        <f t="shared" si="136"/>
        <v>0.61538461538461542</v>
      </c>
      <c r="K198" s="181">
        <f t="shared" si="137"/>
        <v>130958.75</v>
      </c>
      <c r="L198" s="394"/>
      <c r="M198" s="252" t="s">
        <v>170</v>
      </c>
      <c r="N198" s="145">
        <v>54</v>
      </c>
      <c r="O198" s="154">
        <v>37</v>
      </c>
      <c r="P198" s="154">
        <v>4978730</v>
      </c>
      <c r="Q198" s="155">
        <f t="shared" si="194"/>
        <v>0.24666666666666667</v>
      </c>
      <c r="R198" s="155">
        <f t="shared" si="138"/>
        <v>0.68518518518518523</v>
      </c>
      <c r="S198" s="149">
        <f t="shared" si="139"/>
        <v>134560.27027027027</v>
      </c>
      <c r="T198" s="394"/>
      <c r="U198" s="252" t="s">
        <v>170</v>
      </c>
      <c r="V198" s="145">
        <v>1565</v>
      </c>
      <c r="W198" s="154">
        <v>985</v>
      </c>
      <c r="X198" s="154">
        <v>83582260</v>
      </c>
      <c r="Y198" s="155">
        <f t="shared" si="195"/>
        <v>0.14692720763723149</v>
      </c>
      <c r="Z198" s="155">
        <f t="shared" si="140"/>
        <v>0.62939297124600635</v>
      </c>
      <c r="AA198" s="154">
        <f t="shared" si="141"/>
        <v>84855.086294416251</v>
      </c>
      <c r="AB198" s="394"/>
      <c r="AC198" s="252" t="s">
        <v>170</v>
      </c>
      <c r="AD198" s="145">
        <v>1721</v>
      </c>
      <c r="AE198" s="154">
        <v>1078</v>
      </c>
      <c r="AF198" s="154">
        <v>102773290</v>
      </c>
      <c r="AG198" s="155">
        <f t="shared" si="196"/>
        <v>0.17401129943502824</v>
      </c>
      <c r="AH198" s="155">
        <f t="shared" si="142"/>
        <v>0.62638001162115053</v>
      </c>
      <c r="AI198" s="149">
        <f t="shared" si="143"/>
        <v>95337.00371057514</v>
      </c>
      <c r="AJ198" s="394"/>
      <c r="AK198" s="252" t="s">
        <v>170</v>
      </c>
      <c r="AL198" s="145">
        <v>1486</v>
      </c>
      <c r="AM198" s="154">
        <v>855</v>
      </c>
      <c r="AN198" s="154">
        <v>86157700</v>
      </c>
      <c r="AO198" s="155">
        <f t="shared" si="197"/>
        <v>0.18253629376601196</v>
      </c>
      <c r="AP198" s="155">
        <f t="shared" si="144"/>
        <v>0.57537012113055186</v>
      </c>
      <c r="AQ198" s="149">
        <f t="shared" si="145"/>
        <v>100769.23976608187</v>
      </c>
      <c r="AR198" s="394"/>
      <c r="AS198" s="252" t="s">
        <v>170</v>
      </c>
      <c r="AT198" s="145">
        <v>752</v>
      </c>
      <c r="AU198" s="154">
        <v>415</v>
      </c>
      <c r="AV198" s="154">
        <v>45677920</v>
      </c>
      <c r="AW198" s="155">
        <f t="shared" si="198"/>
        <v>0.16959542296689825</v>
      </c>
      <c r="AX198" s="155">
        <f t="shared" si="146"/>
        <v>0.55186170212765961</v>
      </c>
      <c r="AY198" s="154">
        <f t="shared" si="147"/>
        <v>110067.27710843373</v>
      </c>
      <c r="AZ198" s="394"/>
      <c r="BA198" s="252" t="s">
        <v>170</v>
      </c>
      <c r="BB198" s="145">
        <v>286</v>
      </c>
      <c r="BC198" s="154">
        <v>148</v>
      </c>
      <c r="BD198" s="154">
        <v>17319860</v>
      </c>
      <c r="BE198" s="155">
        <f t="shared" si="199"/>
        <v>0.16017316017316016</v>
      </c>
      <c r="BF198" s="155">
        <f t="shared" si="148"/>
        <v>0.5174825174825175</v>
      </c>
      <c r="BG198" s="181">
        <f t="shared" si="149"/>
        <v>117026.08108108108</v>
      </c>
      <c r="BH198" s="394"/>
      <c r="BI198" s="252" t="s">
        <v>170</v>
      </c>
      <c r="BJ198" s="145">
        <f t="shared" si="150"/>
        <v>5877</v>
      </c>
      <c r="BK198" s="154">
        <f t="shared" si="134"/>
        <v>3526</v>
      </c>
      <c r="BL198" s="154">
        <f t="shared" si="135"/>
        <v>341537430</v>
      </c>
      <c r="BM198" s="155">
        <f t="shared" si="200"/>
        <v>0.16666666666666666</v>
      </c>
      <c r="BN198" s="155">
        <f t="shared" si="151"/>
        <v>0.59996596903181898</v>
      </c>
      <c r="BO198" s="154">
        <f t="shared" si="152"/>
        <v>96862.572319909246</v>
      </c>
      <c r="BP198" s="218"/>
    </row>
    <row r="199" spans="2:68" s="87" customFormat="1">
      <c r="B199" s="390"/>
      <c r="C199" s="390"/>
      <c r="D199" s="394"/>
      <c r="E199" s="252" t="s">
        <v>171</v>
      </c>
      <c r="F199" s="145">
        <v>15</v>
      </c>
      <c r="G199" s="154">
        <v>9</v>
      </c>
      <c r="H199" s="154">
        <v>849910</v>
      </c>
      <c r="I199" s="155">
        <f t="shared" si="193"/>
        <v>0.17307692307692307</v>
      </c>
      <c r="J199" s="155">
        <f t="shared" si="136"/>
        <v>0.6</v>
      </c>
      <c r="K199" s="181">
        <f t="shared" si="137"/>
        <v>94434.444444444438</v>
      </c>
      <c r="L199" s="394"/>
      <c r="M199" s="252" t="s">
        <v>171</v>
      </c>
      <c r="N199" s="145">
        <v>37</v>
      </c>
      <c r="O199" s="154">
        <v>27</v>
      </c>
      <c r="P199" s="154">
        <v>2852350</v>
      </c>
      <c r="Q199" s="155">
        <f t="shared" si="194"/>
        <v>0.18</v>
      </c>
      <c r="R199" s="155">
        <f t="shared" si="138"/>
        <v>0.72972972972972971</v>
      </c>
      <c r="S199" s="149">
        <f t="shared" si="139"/>
        <v>105642.5925925926</v>
      </c>
      <c r="T199" s="394"/>
      <c r="U199" s="252" t="s">
        <v>171</v>
      </c>
      <c r="V199" s="145">
        <v>897</v>
      </c>
      <c r="W199" s="154">
        <v>595</v>
      </c>
      <c r="X199" s="154">
        <v>47280510</v>
      </c>
      <c r="Y199" s="155">
        <f t="shared" si="195"/>
        <v>8.875298329355609E-2</v>
      </c>
      <c r="Z199" s="155">
        <f t="shared" si="140"/>
        <v>0.66332218506131546</v>
      </c>
      <c r="AA199" s="154">
        <f t="shared" si="141"/>
        <v>79463.042016806721</v>
      </c>
      <c r="AB199" s="394"/>
      <c r="AC199" s="252" t="s">
        <v>171</v>
      </c>
      <c r="AD199" s="145">
        <v>884</v>
      </c>
      <c r="AE199" s="154">
        <v>570</v>
      </c>
      <c r="AF199" s="154">
        <v>48145870</v>
      </c>
      <c r="AG199" s="155">
        <f t="shared" si="196"/>
        <v>9.2009685230024216E-2</v>
      </c>
      <c r="AH199" s="155">
        <f t="shared" si="142"/>
        <v>0.64479638009049778</v>
      </c>
      <c r="AI199" s="149">
        <f t="shared" si="143"/>
        <v>84466.438596491222</v>
      </c>
      <c r="AJ199" s="394"/>
      <c r="AK199" s="252" t="s">
        <v>171</v>
      </c>
      <c r="AL199" s="145">
        <v>663</v>
      </c>
      <c r="AM199" s="154">
        <v>387</v>
      </c>
      <c r="AN199" s="154">
        <v>36174880</v>
      </c>
      <c r="AO199" s="155">
        <f t="shared" si="197"/>
        <v>8.2621690862510672E-2</v>
      </c>
      <c r="AP199" s="155">
        <f t="shared" si="144"/>
        <v>0.58371040723981904</v>
      </c>
      <c r="AQ199" s="149">
        <f t="shared" si="145"/>
        <v>93475.142118863048</v>
      </c>
      <c r="AR199" s="394"/>
      <c r="AS199" s="252" t="s">
        <v>171</v>
      </c>
      <c r="AT199" s="145">
        <v>279</v>
      </c>
      <c r="AU199" s="154">
        <v>152</v>
      </c>
      <c r="AV199" s="154">
        <v>13323930</v>
      </c>
      <c r="AW199" s="155">
        <f t="shared" si="198"/>
        <v>6.211687780956273E-2</v>
      </c>
      <c r="AX199" s="155">
        <f t="shared" si="146"/>
        <v>0.54480286738351258</v>
      </c>
      <c r="AY199" s="154">
        <f t="shared" si="147"/>
        <v>87657.43421052632</v>
      </c>
      <c r="AZ199" s="394"/>
      <c r="BA199" s="252" t="s">
        <v>171</v>
      </c>
      <c r="BB199" s="145">
        <v>81</v>
      </c>
      <c r="BC199" s="154">
        <v>41</v>
      </c>
      <c r="BD199" s="154">
        <v>4113280</v>
      </c>
      <c r="BE199" s="155">
        <f t="shared" si="199"/>
        <v>4.4372294372294376E-2</v>
      </c>
      <c r="BF199" s="155">
        <f t="shared" si="148"/>
        <v>0.50617283950617287</v>
      </c>
      <c r="BG199" s="181">
        <f t="shared" si="149"/>
        <v>100323.90243902439</v>
      </c>
      <c r="BH199" s="394"/>
      <c r="BI199" s="252" t="s">
        <v>171</v>
      </c>
      <c r="BJ199" s="145">
        <f t="shared" si="150"/>
        <v>2856</v>
      </c>
      <c r="BK199" s="154">
        <f t="shared" ref="BK199:BK262" si="201">SUM(G199,O199,W199,AE199,AM199,AU199,BC199)</f>
        <v>1781</v>
      </c>
      <c r="BL199" s="154">
        <f t="shared" ref="BL199:BL262" si="202">SUM(H199,P199,X199,AF199,AN199,AV199,BD199)</f>
        <v>152740730</v>
      </c>
      <c r="BM199" s="155">
        <f t="shared" si="200"/>
        <v>8.4184155795046317E-2</v>
      </c>
      <c r="BN199" s="155">
        <f t="shared" si="151"/>
        <v>0.62359943977591037</v>
      </c>
      <c r="BO199" s="154">
        <f t="shared" si="152"/>
        <v>85761.218416619871</v>
      </c>
      <c r="BP199" s="218"/>
    </row>
    <row r="200" spans="2:68" s="87" customFormat="1">
      <c r="B200" s="390"/>
      <c r="C200" s="390"/>
      <c r="D200" s="394"/>
      <c r="E200" s="252" t="s">
        <v>172</v>
      </c>
      <c r="F200" s="145">
        <v>9</v>
      </c>
      <c r="G200" s="154">
        <v>4</v>
      </c>
      <c r="H200" s="154">
        <v>469810</v>
      </c>
      <c r="I200" s="155">
        <f t="shared" si="193"/>
        <v>7.6923076923076927E-2</v>
      </c>
      <c r="J200" s="155">
        <f t="shared" ref="J200:J263" si="203">IFERROR(G200/F200,"-")</f>
        <v>0.44444444444444442</v>
      </c>
      <c r="K200" s="181">
        <f t="shared" ref="K200:K263" si="204">IFERROR(H200/G200,"-")</f>
        <v>117452.5</v>
      </c>
      <c r="L200" s="394"/>
      <c r="M200" s="252" t="s">
        <v>172</v>
      </c>
      <c r="N200" s="145">
        <v>30</v>
      </c>
      <c r="O200" s="154">
        <v>20</v>
      </c>
      <c r="P200" s="154">
        <v>1952710</v>
      </c>
      <c r="Q200" s="155">
        <f t="shared" si="194"/>
        <v>0.13333333333333333</v>
      </c>
      <c r="R200" s="155">
        <f t="shared" ref="R200:R263" si="205">IFERROR(O200/N200,"-")</f>
        <v>0.66666666666666663</v>
      </c>
      <c r="S200" s="149">
        <f t="shared" ref="S200:S263" si="206">IFERROR(P200/O200,"-")</f>
        <v>97635.5</v>
      </c>
      <c r="T200" s="394"/>
      <c r="U200" s="252" t="s">
        <v>172</v>
      </c>
      <c r="V200" s="145">
        <v>467</v>
      </c>
      <c r="W200" s="154">
        <v>284</v>
      </c>
      <c r="X200" s="154">
        <v>24493310</v>
      </c>
      <c r="Y200" s="155">
        <f t="shared" si="195"/>
        <v>4.2362768496420046E-2</v>
      </c>
      <c r="Z200" s="155">
        <f t="shared" ref="Z200:Z263" si="207">IFERROR(W200/V200,"-")</f>
        <v>0.60813704496788012</v>
      </c>
      <c r="AA200" s="154">
        <f t="shared" ref="AA200:AA263" si="208">IFERROR(X200/W200,"-")</f>
        <v>86244.049295774646</v>
      </c>
      <c r="AB200" s="394"/>
      <c r="AC200" s="252" t="s">
        <v>172</v>
      </c>
      <c r="AD200" s="145">
        <v>529</v>
      </c>
      <c r="AE200" s="154">
        <v>295</v>
      </c>
      <c r="AF200" s="154">
        <v>24688910</v>
      </c>
      <c r="AG200" s="155">
        <f t="shared" si="196"/>
        <v>4.7619047619047616E-2</v>
      </c>
      <c r="AH200" s="155">
        <f t="shared" ref="AH200:AH263" si="209">IFERROR(AE200/AD200,"-")</f>
        <v>0.55765595463137996</v>
      </c>
      <c r="AI200" s="149">
        <f t="shared" ref="AI200:AI263" si="210">IFERROR(AF200/AE200,"-")</f>
        <v>83691.220338983054</v>
      </c>
      <c r="AJ200" s="394"/>
      <c r="AK200" s="252" t="s">
        <v>172</v>
      </c>
      <c r="AL200" s="145">
        <v>528</v>
      </c>
      <c r="AM200" s="154">
        <v>284</v>
      </c>
      <c r="AN200" s="154">
        <v>27994210</v>
      </c>
      <c r="AO200" s="155">
        <f t="shared" si="197"/>
        <v>6.0631938514090523E-2</v>
      </c>
      <c r="AP200" s="155">
        <f t="shared" ref="AP200:AP263" si="211">IFERROR(AM200/AL200,"-")</f>
        <v>0.53787878787878785</v>
      </c>
      <c r="AQ200" s="149">
        <f t="shared" ref="AQ200:AQ263" si="212">IFERROR(AN200/AM200,"-")</f>
        <v>98571.161971830981</v>
      </c>
      <c r="AR200" s="394"/>
      <c r="AS200" s="252" t="s">
        <v>172</v>
      </c>
      <c r="AT200" s="145">
        <v>310</v>
      </c>
      <c r="AU200" s="154">
        <v>151</v>
      </c>
      <c r="AV200" s="154">
        <v>17390810</v>
      </c>
      <c r="AW200" s="155">
        <f t="shared" si="198"/>
        <v>6.1708214139762976E-2</v>
      </c>
      <c r="AX200" s="155">
        <f t="shared" ref="AX200:AX263" si="213">IFERROR(AU200/AT200,"-")</f>
        <v>0.48709677419354841</v>
      </c>
      <c r="AY200" s="154">
        <f t="shared" ref="AY200:AY263" si="214">IFERROR(AV200/AU200,"-")</f>
        <v>115170.92715231788</v>
      </c>
      <c r="AZ200" s="394"/>
      <c r="BA200" s="252" t="s">
        <v>172</v>
      </c>
      <c r="BB200" s="145">
        <v>126</v>
      </c>
      <c r="BC200" s="154">
        <v>63</v>
      </c>
      <c r="BD200" s="154">
        <v>5692840</v>
      </c>
      <c r="BE200" s="155">
        <f t="shared" si="199"/>
        <v>6.8181818181818177E-2</v>
      </c>
      <c r="BF200" s="155">
        <f t="shared" ref="BF200:BF263" si="215">IFERROR(BC200/BB200,"-")</f>
        <v>0.5</v>
      </c>
      <c r="BG200" s="181">
        <f t="shared" ref="BG200:BG263" si="216">IFERROR(BD200/BC200,"-")</f>
        <v>90362.539682539689</v>
      </c>
      <c r="BH200" s="394"/>
      <c r="BI200" s="252" t="s">
        <v>172</v>
      </c>
      <c r="BJ200" s="145">
        <f t="shared" ref="BJ200:BJ263" si="217">SUM(F200,N200,V200,AD200,AL200,AT200,BB200)</f>
        <v>1999</v>
      </c>
      <c r="BK200" s="154">
        <f t="shared" si="201"/>
        <v>1101</v>
      </c>
      <c r="BL200" s="154">
        <f t="shared" si="202"/>
        <v>102682600</v>
      </c>
      <c r="BM200" s="155">
        <f t="shared" si="200"/>
        <v>5.2041973908111175E-2</v>
      </c>
      <c r="BN200" s="155">
        <f t="shared" ref="BN200:BN263" si="218">IFERROR(BK200/BJ200,"-")</f>
        <v>0.55077538769384693</v>
      </c>
      <c r="BO200" s="154">
        <f t="shared" ref="BO200:BO263" si="219">IFERROR(BL200/BK200,"-")</f>
        <v>93263.033605812903</v>
      </c>
      <c r="BP200" s="218"/>
    </row>
    <row r="201" spans="2:68" s="87" customFormat="1">
      <c r="B201" s="390"/>
      <c r="C201" s="390"/>
      <c r="D201" s="394"/>
      <c r="E201" s="252" t="s">
        <v>173</v>
      </c>
      <c r="F201" s="145">
        <v>9</v>
      </c>
      <c r="G201" s="154">
        <v>7</v>
      </c>
      <c r="H201" s="154">
        <v>875330</v>
      </c>
      <c r="I201" s="155">
        <f t="shared" si="193"/>
        <v>0.13461538461538461</v>
      </c>
      <c r="J201" s="155">
        <f t="shared" si="203"/>
        <v>0.77777777777777779</v>
      </c>
      <c r="K201" s="181">
        <f t="shared" si="204"/>
        <v>125047.14285714286</v>
      </c>
      <c r="L201" s="394"/>
      <c r="M201" s="252" t="s">
        <v>173</v>
      </c>
      <c r="N201" s="145">
        <v>11</v>
      </c>
      <c r="O201" s="154">
        <v>8</v>
      </c>
      <c r="P201" s="154">
        <v>938230</v>
      </c>
      <c r="Q201" s="155">
        <f t="shared" si="194"/>
        <v>5.3333333333333337E-2</v>
      </c>
      <c r="R201" s="155">
        <f t="shared" si="205"/>
        <v>0.72727272727272729</v>
      </c>
      <c r="S201" s="149">
        <f t="shared" si="206"/>
        <v>117278.75</v>
      </c>
      <c r="T201" s="394"/>
      <c r="U201" s="252" t="s">
        <v>173</v>
      </c>
      <c r="V201" s="145">
        <v>392</v>
      </c>
      <c r="W201" s="154">
        <v>255</v>
      </c>
      <c r="X201" s="154">
        <v>22298140</v>
      </c>
      <c r="Y201" s="155">
        <f t="shared" si="195"/>
        <v>3.8036992840095464E-2</v>
      </c>
      <c r="Z201" s="155">
        <f t="shared" si="207"/>
        <v>0.65051020408163263</v>
      </c>
      <c r="AA201" s="154">
        <f t="shared" si="208"/>
        <v>87443.686274509804</v>
      </c>
      <c r="AB201" s="394"/>
      <c r="AC201" s="252" t="s">
        <v>173</v>
      </c>
      <c r="AD201" s="145">
        <v>404</v>
      </c>
      <c r="AE201" s="154">
        <v>273</v>
      </c>
      <c r="AF201" s="154">
        <v>25724960</v>
      </c>
      <c r="AG201" s="155">
        <f t="shared" si="196"/>
        <v>4.4067796610169491E-2</v>
      </c>
      <c r="AH201" s="155">
        <f t="shared" si="209"/>
        <v>0.67574257425742579</v>
      </c>
      <c r="AI201" s="149">
        <f t="shared" si="210"/>
        <v>94230.622710622716</v>
      </c>
      <c r="AJ201" s="394"/>
      <c r="AK201" s="252" t="s">
        <v>173</v>
      </c>
      <c r="AL201" s="145">
        <v>341</v>
      </c>
      <c r="AM201" s="154">
        <v>215</v>
      </c>
      <c r="AN201" s="154">
        <v>22370420</v>
      </c>
      <c r="AO201" s="155">
        <f t="shared" si="197"/>
        <v>4.5900939368061486E-2</v>
      </c>
      <c r="AP201" s="155">
        <f t="shared" si="211"/>
        <v>0.63049853372434017</v>
      </c>
      <c r="AQ201" s="149">
        <f t="shared" si="212"/>
        <v>104048.46511627907</v>
      </c>
      <c r="AR201" s="394"/>
      <c r="AS201" s="252" t="s">
        <v>173</v>
      </c>
      <c r="AT201" s="145">
        <v>201</v>
      </c>
      <c r="AU201" s="154">
        <v>123</v>
      </c>
      <c r="AV201" s="154">
        <v>15107440</v>
      </c>
      <c r="AW201" s="155">
        <f t="shared" si="198"/>
        <v>5.0265631385369838E-2</v>
      </c>
      <c r="AX201" s="155">
        <f t="shared" si="213"/>
        <v>0.61194029850746268</v>
      </c>
      <c r="AY201" s="154">
        <f t="shared" si="214"/>
        <v>122824.71544715448</v>
      </c>
      <c r="AZ201" s="394"/>
      <c r="BA201" s="252" t="s">
        <v>173</v>
      </c>
      <c r="BB201" s="145">
        <v>42</v>
      </c>
      <c r="BC201" s="154">
        <v>26</v>
      </c>
      <c r="BD201" s="154">
        <v>3358360</v>
      </c>
      <c r="BE201" s="155">
        <f t="shared" si="199"/>
        <v>2.813852813852814E-2</v>
      </c>
      <c r="BF201" s="155">
        <f t="shared" si="215"/>
        <v>0.61904761904761907</v>
      </c>
      <c r="BG201" s="181">
        <f t="shared" si="216"/>
        <v>129167.69230769231</v>
      </c>
      <c r="BH201" s="394"/>
      <c r="BI201" s="252" t="s">
        <v>173</v>
      </c>
      <c r="BJ201" s="145">
        <f t="shared" si="217"/>
        <v>1400</v>
      </c>
      <c r="BK201" s="154">
        <f t="shared" si="201"/>
        <v>907</v>
      </c>
      <c r="BL201" s="154">
        <f t="shared" si="202"/>
        <v>90672880</v>
      </c>
      <c r="BM201" s="155">
        <f t="shared" si="200"/>
        <v>4.2871998487426732E-2</v>
      </c>
      <c r="BN201" s="155">
        <f t="shared" si="218"/>
        <v>0.64785714285714291</v>
      </c>
      <c r="BO201" s="154">
        <f t="shared" si="219"/>
        <v>99970.099228224921</v>
      </c>
      <c r="BP201" s="218"/>
    </row>
    <row r="202" spans="2:68" s="87" customFormat="1">
      <c r="B202" s="390"/>
      <c r="C202" s="390"/>
      <c r="D202" s="394"/>
      <c r="E202" s="252" t="s">
        <v>174</v>
      </c>
      <c r="F202" s="145">
        <v>25</v>
      </c>
      <c r="G202" s="154">
        <v>18</v>
      </c>
      <c r="H202" s="154">
        <v>1283300</v>
      </c>
      <c r="I202" s="155">
        <f t="shared" si="193"/>
        <v>0.34615384615384615</v>
      </c>
      <c r="J202" s="155">
        <f t="shared" si="203"/>
        <v>0.72</v>
      </c>
      <c r="K202" s="181">
        <f t="shared" si="204"/>
        <v>71294.444444444438</v>
      </c>
      <c r="L202" s="394"/>
      <c r="M202" s="252" t="s">
        <v>174</v>
      </c>
      <c r="N202" s="145">
        <v>58</v>
      </c>
      <c r="O202" s="154">
        <v>36</v>
      </c>
      <c r="P202" s="154">
        <v>3518400</v>
      </c>
      <c r="Q202" s="155">
        <f t="shared" si="194"/>
        <v>0.24</v>
      </c>
      <c r="R202" s="155">
        <f t="shared" si="205"/>
        <v>0.62068965517241381</v>
      </c>
      <c r="S202" s="149">
        <f t="shared" si="206"/>
        <v>97733.333333333328</v>
      </c>
      <c r="T202" s="394"/>
      <c r="U202" s="252" t="s">
        <v>174</v>
      </c>
      <c r="V202" s="145">
        <v>2760</v>
      </c>
      <c r="W202" s="154">
        <v>1738</v>
      </c>
      <c r="X202" s="154">
        <v>136791470</v>
      </c>
      <c r="Y202" s="155">
        <f t="shared" si="195"/>
        <v>0.25924821002386633</v>
      </c>
      <c r="Z202" s="155">
        <f t="shared" si="207"/>
        <v>0.62971014492753619</v>
      </c>
      <c r="AA202" s="154">
        <f t="shared" si="208"/>
        <v>78706.254315304948</v>
      </c>
      <c r="AB202" s="394"/>
      <c r="AC202" s="252" t="s">
        <v>174</v>
      </c>
      <c r="AD202" s="145">
        <v>2689</v>
      </c>
      <c r="AE202" s="154">
        <v>1700</v>
      </c>
      <c r="AF202" s="154">
        <v>150732220</v>
      </c>
      <c r="AG202" s="155">
        <f t="shared" si="196"/>
        <v>0.2744148506860371</v>
      </c>
      <c r="AH202" s="155">
        <f t="shared" si="209"/>
        <v>0.63220528077352178</v>
      </c>
      <c r="AI202" s="149">
        <f t="shared" si="210"/>
        <v>88666.01176470588</v>
      </c>
      <c r="AJ202" s="394"/>
      <c r="AK202" s="252" t="s">
        <v>174</v>
      </c>
      <c r="AL202" s="145">
        <v>1925</v>
      </c>
      <c r="AM202" s="154">
        <v>1145</v>
      </c>
      <c r="AN202" s="154">
        <v>110085820</v>
      </c>
      <c r="AO202" s="155">
        <f t="shared" si="197"/>
        <v>0.24444918872758326</v>
      </c>
      <c r="AP202" s="155">
        <f t="shared" si="211"/>
        <v>0.59480519480519478</v>
      </c>
      <c r="AQ202" s="149">
        <f t="shared" si="212"/>
        <v>96144.820960698693</v>
      </c>
      <c r="AR202" s="394"/>
      <c r="AS202" s="252" t="s">
        <v>174</v>
      </c>
      <c r="AT202" s="145">
        <v>832</v>
      </c>
      <c r="AU202" s="154">
        <v>461</v>
      </c>
      <c r="AV202" s="154">
        <v>44612700</v>
      </c>
      <c r="AW202" s="155">
        <f t="shared" si="198"/>
        <v>0.18839395177768697</v>
      </c>
      <c r="AX202" s="155">
        <f t="shared" si="213"/>
        <v>0.55408653846153844</v>
      </c>
      <c r="AY202" s="154">
        <f t="shared" si="214"/>
        <v>96773.752711496752</v>
      </c>
      <c r="AZ202" s="394"/>
      <c r="BA202" s="252" t="s">
        <v>174</v>
      </c>
      <c r="BB202" s="145">
        <v>232</v>
      </c>
      <c r="BC202" s="154">
        <v>107</v>
      </c>
      <c r="BD202" s="154">
        <v>11444650</v>
      </c>
      <c r="BE202" s="155">
        <f t="shared" si="199"/>
        <v>0.11580086580086581</v>
      </c>
      <c r="BF202" s="155">
        <f t="shared" si="215"/>
        <v>0.46120689655172414</v>
      </c>
      <c r="BG202" s="181">
        <f t="shared" si="216"/>
        <v>106959.34579439252</v>
      </c>
      <c r="BH202" s="394"/>
      <c r="BI202" s="252" t="s">
        <v>174</v>
      </c>
      <c r="BJ202" s="145">
        <f t="shared" si="217"/>
        <v>8521</v>
      </c>
      <c r="BK202" s="154">
        <f t="shared" si="201"/>
        <v>5205</v>
      </c>
      <c r="BL202" s="154">
        <f t="shared" si="202"/>
        <v>458468560</v>
      </c>
      <c r="BM202" s="155">
        <f t="shared" si="200"/>
        <v>0.24602949517867273</v>
      </c>
      <c r="BN202" s="155">
        <f t="shared" si="218"/>
        <v>0.61084379767632901</v>
      </c>
      <c r="BO202" s="154">
        <f t="shared" si="219"/>
        <v>88082.336215177711</v>
      </c>
      <c r="BP202" s="218"/>
    </row>
    <row r="203" spans="2:68" s="87" customFormat="1">
      <c r="B203" s="390"/>
      <c r="C203" s="390"/>
      <c r="D203" s="394"/>
      <c r="E203" s="252" t="s">
        <v>175</v>
      </c>
      <c r="F203" s="145">
        <v>8</v>
      </c>
      <c r="G203" s="154">
        <v>6</v>
      </c>
      <c r="H203" s="154">
        <v>498660</v>
      </c>
      <c r="I203" s="155">
        <f t="shared" si="193"/>
        <v>0.11538461538461539</v>
      </c>
      <c r="J203" s="155">
        <f t="shared" si="203"/>
        <v>0.75</v>
      </c>
      <c r="K203" s="181">
        <f t="shared" si="204"/>
        <v>83110</v>
      </c>
      <c r="L203" s="394"/>
      <c r="M203" s="252" t="s">
        <v>175</v>
      </c>
      <c r="N203" s="145">
        <v>20</v>
      </c>
      <c r="O203" s="154">
        <v>11</v>
      </c>
      <c r="P203" s="154">
        <v>1358070</v>
      </c>
      <c r="Q203" s="155">
        <f t="shared" si="194"/>
        <v>7.3333333333333334E-2</v>
      </c>
      <c r="R203" s="155">
        <f t="shared" si="205"/>
        <v>0.55000000000000004</v>
      </c>
      <c r="S203" s="149">
        <f t="shared" si="206"/>
        <v>123460.90909090909</v>
      </c>
      <c r="T203" s="394"/>
      <c r="U203" s="252" t="s">
        <v>175</v>
      </c>
      <c r="V203" s="145">
        <v>552</v>
      </c>
      <c r="W203" s="154">
        <v>346</v>
      </c>
      <c r="X203" s="154">
        <v>29622820</v>
      </c>
      <c r="Y203" s="155">
        <f t="shared" si="195"/>
        <v>5.1610978520286399E-2</v>
      </c>
      <c r="Z203" s="155">
        <f t="shared" si="207"/>
        <v>0.62681159420289856</v>
      </c>
      <c r="AA203" s="154">
        <f t="shared" si="208"/>
        <v>85615.08670520231</v>
      </c>
      <c r="AB203" s="394"/>
      <c r="AC203" s="252" t="s">
        <v>175</v>
      </c>
      <c r="AD203" s="145">
        <v>660</v>
      </c>
      <c r="AE203" s="154">
        <v>401</v>
      </c>
      <c r="AF203" s="154">
        <v>41057420</v>
      </c>
      <c r="AG203" s="155">
        <f t="shared" si="196"/>
        <v>6.4729620661824055E-2</v>
      </c>
      <c r="AH203" s="155">
        <f t="shared" si="209"/>
        <v>0.60757575757575755</v>
      </c>
      <c r="AI203" s="149">
        <f t="shared" si="210"/>
        <v>102387.58104738155</v>
      </c>
      <c r="AJ203" s="394"/>
      <c r="AK203" s="252" t="s">
        <v>175</v>
      </c>
      <c r="AL203" s="145">
        <v>682</v>
      </c>
      <c r="AM203" s="154">
        <v>411</v>
      </c>
      <c r="AN203" s="154">
        <v>43423100</v>
      </c>
      <c r="AO203" s="155">
        <f t="shared" si="197"/>
        <v>8.7745516652433811E-2</v>
      </c>
      <c r="AP203" s="155">
        <f t="shared" si="211"/>
        <v>0.6026392961876833</v>
      </c>
      <c r="AQ203" s="149">
        <f t="shared" si="212"/>
        <v>105652.31143552311</v>
      </c>
      <c r="AR203" s="394"/>
      <c r="AS203" s="252" t="s">
        <v>175</v>
      </c>
      <c r="AT203" s="145">
        <v>431</v>
      </c>
      <c r="AU203" s="154">
        <v>232</v>
      </c>
      <c r="AV203" s="154">
        <v>27087660</v>
      </c>
      <c r="AW203" s="155">
        <f t="shared" si="198"/>
        <v>9.4809971393543108E-2</v>
      </c>
      <c r="AX203" s="155">
        <f t="shared" si="213"/>
        <v>0.53828306264501158</v>
      </c>
      <c r="AY203" s="154">
        <f t="shared" si="214"/>
        <v>116757.1551724138</v>
      </c>
      <c r="AZ203" s="394"/>
      <c r="BA203" s="252" t="s">
        <v>175</v>
      </c>
      <c r="BB203" s="145">
        <v>183</v>
      </c>
      <c r="BC203" s="154">
        <v>91</v>
      </c>
      <c r="BD203" s="154">
        <v>9924370</v>
      </c>
      <c r="BE203" s="155">
        <f t="shared" si="199"/>
        <v>9.8484848484848481E-2</v>
      </c>
      <c r="BF203" s="155">
        <f t="shared" si="215"/>
        <v>0.49726775956284153</v>
      </c>
      <c r="BG203" s="181">
        <f t="shared" si="216"/>
        <v>109059.01098901099</v>
      </c>
      <c r="BH203" s="394"/>
      <c r="BI203" s="252" t="s">
        <v>175</v>
      </c>
      <c r="BJ203" s="145">
        <f t="shared" si="217"/>
        <v>2536</v>
      </c>
      <c r="BK203" s="154">
        <f t="shared" si="201"/>
        <v>1498</v>
      </c>
      <c r="BL203" s="154">
        <f t="shared" si="202"/>
        <v>152972100</v>
      </c>
      <c r="BM203" s="155">
        <f t="shared" si="200"/>
        <v>7.0807335980336547E-2</v>
      </c>
      <c r="BN203" s="155">
        <f t="shared" si="218"/>
        <v>0.59069400630914826</v>
      </c>
      <c r="BO203" s="154">
        <f t="shared" si="219"/>
        <v>102117.5567423231</v>
      </c>
      <c r="BP203" s="218"/>
    </row>
    <row r="204" spans="2:68" s="87" customFormat="1">
      <c r="B204" s="390"/>
      <c r="C204" s="390"/>
      <c r="D204" s="394"/>
      <c r="E204" s="249" t="s">
        <v>166</v>
      </c>
      <c r="F204" s="147">
        <v>3</v>
      </c>
      <c r="G204" s="158">
        <v>1</v>
      </c>
      <c r="H204" s="158">
        <v>180850</v>
      </c>
      <c r="I204" s="159">
        <f t="shared" si="193"/>
        <v>1.9230769230769232E-2</v>
      </c>
      <c r="J204" s="159">
        <f t="shared" si="203"/>
        <v>0.33333333333333331</v>
      </c>
      <c r="K204" s="212">
        <f t="shared" si="204"/>
        <v>180850</v>
      </c>
      <c r="L204" s="394"/>
      <c r="M204" s="249" t="s">
        <v>166</v>
      </c>
      <c r="N204" s="147">
        <v>9</v>
      </c>
      <c r="O204" s="158">
        <v>5</v>
      </c>
      <c r="P204" s="158">
        <v>897390</v>
      </c>
      <c r="Q204" s="159">
        <f t="shared" si="194"/>
        <v>3.3333333333333333E-2</v>
      </c>
      <c r="R204" s="159">
        <f t="shared" si="205"/>
        <v>0.55555555555555558</v>
      </c>
      <c r="S204" s="151">
        <f t="shared" si="206"/>
        <v>179478</v>
      </c>
      <c r="T204" s="394"/>
      <c r="U204" s="249" t="s">
        <v>166</v>
      </c>
      <c r="V204" s="147">
        <v>518</v>
      </c>
      <c r="W204" s="158">
        <v>281</v>
      </c>
      <c r="X204" s="158">
        <v>21494130</v>
      </c>
      <c r="Y204" s="159">
        <f t="shared" si="195"/>
        <v>4.1915274463007163E-2</v>
      </c>
      <c r="Z204" s="159">
        <f t="shared" si="207"/>
        <v>0.5424710424710425</v>
      </c>
      <c r="AA204" s="158">
        <f t="shared" si="208"/>
        <v>76491.565836298934</v>
      </c>
      <c r="AB204" s="394"/>
      <c r="AC204" s="249" t="s">
        <v>166</v>
      </c>
      <c r="AD204" s="147">
        <v>325</v>
      </c>
      <c r="AE204" s="158">
        <v>179</v>
      </c>
      <c r="AF204" s="158">
        <v>17153340</v>
      </c>
      <c r="AG204" s="159">
        <f t="shared" si="196"/>
        <v>2.8894269572235672E-2</v>
      </c>
      <c r="AH204" s="159">
        <f t="shared" si="209"/>
        <v>0.55076923076923079</v>
      </c>
      <c r="AI204" s="151">
        <f t="shared" si="210"/>
        <v>95828.715083798888</v>
      </c>
      <c r="AJ204" s="394"/>
      <c r="AK204" s="249" t="s">
        <v>166</v>
      </c>
      <c r="AL204" s="147">
        <v>216</v>
      </c>
      <c r="AM204" s="158">
        <v>111</v>
      </c>
      <c r="AN204" s="158">
        <v>12503660</v>
      </c>
      <c r="AO204" s="159">
        <f t="shared" si="197"/>
        <v>2.3697694278394535E-2</v>
      </c>
      <c r="AP204" s="159">
        <f t="shared" si="211"/>
        <v>0.51388888888888884</v>
      </c>
      <c r="AQ204" s="151">
        <f t="shared" si="212"/>
        <v>112645.58558558559</v>
      </c>
      <c r="AR204" s="394"/>
      <c r="AS204" s="249" t="s">
        <v>166</v>
      </c>
      <c r="AT204" s="147">
        <v>98</v>
      </c>
      <c r="AU204" s="158">
        <v>45</v>
      </c>
      <c r="AV204" s="158">
        <v>6567790</v>
      </c>
      <c r="AW204" s="159">
        <f t="shared" si="198"/>
        <v>1.8389865140988965E-2</v>
      </c>
      <c r="AX204" s="159">
        <f t="shared" si="213"/>
        <v>0.45918367346938777</v>
      </c>
      <c r="AY204" s="158">
        <f t="shared" si="214"/>
        <v>145950.88888888888</v>
      </c>
      <c r="AZ204" s="394"/>
      <c r="BA204" s="249" t="s">
        <v>166</v>
      </c>
      <c r="BB204" s="147">
        <v>88</v>
      </c>
      <c r="BC204" s="158">
        <v>42</v>
      </c>
      <c r="BD204" s="158">
        <v>7232120</v>
      </c>
      <c r="BE204" s="159">
        <f t="shared" si="199"/>
        <v>4.5454545454545456E-2</v>
      </c>
      <c r="BF204" s="159">
        <f t="shared" si="215"/>
        <v>0.47727272727272729</v>
      </c>
      <c r="BG204" s="212">
        <f t="shared" si="216"/>
        <v>172193.33333333334</v>
      </c>
      <c r="BH204" s="394"/>
      <c r="BI204" s="249" t="s">
        <v>166</v>
      </c>
      <c r="BJ204" s="147">
        <f t="shared" si="217"/>
        <v>1257</v>
      </c>
      <c r="BK204" s="158">
        <f t="shared" si="201"/>
        <v>664</v>
      </c>
      <c r="BL204" s="158">
        <f t="shared" si="202"/>
        <v>66029280</v>
      </c>
      <c r="BM204" s="159">
        <f t="shared" si="200"/>
        <v>3.1385895254301382E-2</v>
      </c>
      <c r="BN204" s="159">
        <f t="shared" si="218"/>
        <v>0.52824184566428001</v>
      </c>
      <c r="BO204" s="158">
        <f t="shared" si="219"/>
        <v>99441.686746987951</v>
      </c>
      <c r="BP204" s="218"/>
    </row>
    <row r="205" spans="2:68" s="87" customFormat="1">
      <c r="B205" s="390">
        <v>19</v>
      </c>
      <c r="C205" s="390" t="s">
        <v>89</v>
      </c>
      <c r="D205" s="394">
        <f>BS26</f>
        <v>75</v>
      </c>
      <c r="E205" s="250" t="s">
        <v>143</v>
      </c>
      <c r="F205" s="144">
        <v>34</v>
      </c>
      <c r="G205" s="152">
        <v>18</v>
      </c>
      <c r="H205" s="152">
        <v>1627470</v>
      </c>
      <c r="I205" s="153">
        <f>IFERROR(G205/$D$205,"-")</f>
        <v>0.24</v>
      </c>
      <c r="J205" s="153">
        <f t="shared" si="203"/>
        <v>0.52941176470588236</v>
      </c>
      <c r="K205" s="180">
        <f t="shared" si="204"/>
        <v>90415</v>
      </c>
      <c r="L205" s="394">
        <f>BT26</f>
        <v>180</v>
      </c>
      <c r="M205" s="250" t="s">
        <v>143</v>
      </c>
      <c r="N205" s="144">
        <v>91</v>
      </c>
      <c r="O205" s="152">
        <v>51</v>
      </c>
      <c r="P205" s="152">
        <v>5522200</v>
      </c>
      <c r="Q205" s="153">
        <f>IFERROR(O205/$L$205,"-")</f>
        <v>0.28333333333333333</v>
      </c>
      <c r="R205" s="153">
        <f t="shared" si="205"/>
        <v>0.56043956043956045</v>
      </c>
      <c r="S205" s="148">
        <f t="shared" si="206"/>
        <v>108278.43137254902</v>
      </c>
      <c r="T205" s="394">
        <f>BU26</f>
        <v>4986</v>
      </c>
      <c r="U205" s="250" t="s">
        <v>143</v>
      </c>
      <c r="V205" s="144">
        <v>2293</v>
      </c>
      <c r="W205" s="152">
        <v>1107</v>
      </c>
      <c r="X205" s="152">
        <v>93666010</v>
      </c>
      <c r="Y205" s="153">
        <f>IFERROR(W205/$T$205,"-")</f>
        <v>0.22202166064981949</v>
      </c>
      <c r="Z205" s="153">
        <f t="shared" si="207"/>
        <v>0.48277365896205843</v>
      </c>
      <c r="AA205" s="152">
        <f t="shared" si="208"/>
        <v>84612.475158084912</v>
      </c>
      <c r="AB205" s="394">
        <f>BV26</f>
        <v>4309</v>
      </c>
      <c r="AC205" s="250" t="s">
        <v>143</v>
      </c>
      <c r="AD205" s="144">
        <v>2055</v>
      </c>
      <c r="AE205" s="152">
        <v>996</v>
      </c>
      <c r="AF205" s="152">
        <v>87007740</v>
      </c>
      <c r="AG205" s="153">
        <f>IFERROR(AE205/$AB$205,"-")</f>
        <v>0.23114411696449291</v>
      </c>
      <c r="AH205" s="153">
        <f t="shared" si="209"/>
        <v>0.48467153284671532</v>
      </c>
      <c r="AI205" s="148">
        <f t="shared" si="210"/>
        <v>87357.168674698798</v>
      </c>
      <c r="AJ205" s="394">
        <f>BW26</f>
        <v>3066</v>
      </c>
      <c r="AK205" s="250" t="s">
        <v>143</v>
      </c>
      <c r="AL205" s="144">
        <v>1378</v>
      </c>
      <c r="AM205" s="152">
        <v>639</v>
      </c>
      <c r="AN205" s="152">
        <v>55744350</v>
      </c>
      <c r="AO205" s="153">
        <f>IFERROR(AM205/$AJ$205,"-")</f>
        <v>0.20841487279843443</v>
      </c>
      <c r="AP205" s="153">
        <f t="shared" si="211"/>
        <v>0.46371552975326558</v>
      </c>
      <c r="AQ205" s="148">
        <f t="shared" si="212"/>
        <v>87236.854460093891</v>
      </c>
      <c r="AR205" s="394">
        <f>BX26</f>
        <v>1511</v>
      </c>
      <c r="AS205" s="250" t="s">
        <v>143</v>
      </c>
      <c r="AT205" s="144">
        <v>588</v>
      </c>
      <c r="AU205" s="152">
        <v>255</v>
      </c>
      <c r="AV205" s="152">
        <v>26158690</v>
      </c>
      <c r="AW205" s="153">
        <f>IFERROR(AU205/$AR$205,"-")</f>
        <v>0.16876240900066181</v>
      </c>
      <c r="AX205" s="153">
        <f t="shared" si="213"/>
        <v>0.43367346938775508</v>
      </c>
      <c r="AY205" s="152">
        <f t="shared" si="214"/>
        <v>102583.09803921569</v>
      </c>
      <c r="AZ205" s="394">
        <f>BY26</f>
        <v>596</v>
      </c>
      <c r="BA205" s="250" t="s">
        <v>143</v>
      </c>
      <c r="BB205" s="144">
        <v>174</v>
      </c>
      <c r="BC205" s="152">
        <v>84</v>
      </c>
      <c r="BD205" s="152">
        <v>8888700</v>
      </c>
      <c r="BE205" s="153">
        <f>IFERROR(BC205/$AZ$205,"-")</f>
        <v>0.14093959731543623</v>
      </c>
      <c r="BF205" s="153">
        <f t="shared" si="215"/>
        <v>0.48275862068965519</v>
      </c>
      <c r="BG205" s="180">
        <f t="shared" si="216"/>
        <v>105817.85714285714</v>
      </c>
      <c r="BH205" s="394">
        <f>BZ26</f>
        <v>14723</v>
      </c>
      <c r="BI205" s="250" t="s">
        <v>143</v>
      </c>
      <c r="BJ205" s="144">
        <f t="shared" si="217"/>
        <v>6613</v>
      </c>
      <c r="BK205" s="152">
        <f t="shared" si="201"/>
        <v>3150</v>
      </c>
      <c r="BL205" s="152">
        <f t="shared" si="202"/>
        <v>278615160</v>
      </c>
      <c r="BM205" s="153">
        <f>IFERROR(BK205/$BH$205,"-")</f>
        <v>0.21395096108130138</v>
      </c>
      <c r="BN205" s="153">
        <f t="shared" si="218"/>
        <v>0.47633449266596101</v>
      </c>
      <c r="BO205" s="152">
        <f t="shared" si="219"/>
        <v>88449.257142857139</v>
      </c>
      <c r="BP205" s="218"/>
    </row>
    <row r="206" spans="2:68" s="87" customFormat="1">
      <c r="B206" s="390"/>
      <c r="C206" s="390"/>
      <c r="D206" s="394"/>
      <c r="E206" s="251" t="s">
        <v>192</v>
      </c>
      <c r="F206" s="145">
        <v>32</v>
      </c>
      <c r="G206" s="154">
        <v>16</v>
      </c>
      <c r="H206" s="154">
        <v>1663800</v>
      </c>
      <c r="I206" s="155">
        <f t="shared" ref="I206:I215" si="220">IFERROR(G206/$D$205,"-")</f>
        <v>0.21333333333333335</v>
      </c>
      <c r="J206" s="155">
        <f t="shared" si="203"/>
        <v>0.5</v>
      </c>
      <c r="K206" s="181">
        <f t="shared" si="204"/>
        <v>103987.5</v>
      </c>
      <c r="L206" s="394"/>
      <c r="M206" s="251" t="s">
        <v>192</v>
      </c>
      <c r="N206" s="145">
        <v>64</v>
      </c>
      <c r="O206" s="154">
        <v>34</v>
      </c>
      <c r="P206" s="154">
        <v>3839430</v>
      </c>
      <c r="Q206" s="155">
        <f t="shared" ref="Q206:Q215" si="221">IFERROR(O206/$L$205,"-")</f>
        <v>0.18888888888888888</v>
      </c>
      <c r="R206" s="155">
        <f t="shared" si="205"/>
        <v>0.53125</v>
      </c>
      <c r="S206" s="149">
        <f t="shared" si="206"/>
        <v>112924.41176470589</v>
      </c>
      <c r="T206" s="394"/>
      <c r="U206" s="251" t="s">
        <v>192</v>
      </c>
      <c r="V206" s="145">
        <v>2023</v>
      </c>
      <c r="W206" s="154">
        <v>1025</v>
      </c>
      <c r="X206" s="154">
        <v>81613380</v>
      </c>
      <c r="Y206" s="155">
        <f t="shared" ref="Y206:Y215" si="222">IFERROR(W206/$T$205,"-")</f>
        <v>0.20557561171279584</v>
      </c>
      <c r="Z206" s="155">
        <f t="shared" si="207"/>
        <v>0.5066732575383095</v>
      </c>
      <c r="AA206" s="154">
        <f t="shared" si="208"/>
        <v>79622.809756097558</v>
      </c>
      <c r="AB206" s="394"/>
      <c r="AC206" s="251" t="s">
        <v>192</v>
      </c>
      <c r="AD206" s="145">
        <v>1793</v>
      </c>
      <c r="AE206" s="154">
        <v>880</v>
      </c>
      <c r="AF206" s="154">
        <v>73734610</v>
      </c>
      <c r="AG206" s="155">
        <f t="shared" ref="AG206:AG215" si="223">IFERROR(AE206/$AB$205,"-")</f>
        <v>0.20422371779995357</v>
      </c>
      <c r="AH206" s="155">
        <f t="shared" si="209"/>
        <v>0.49079754601226994</v>
      </c>
      <c r="AI206" s="149">
        <f t="shared" si="210"/>
        <v>83789.329545454544</v>
      </c>
      <c r="AJ206" s="394"/>
      <c r="AK206" s="251" t="s">
        <v>192</v>
      </c>
      <c r="AL206" s="145">
        <v>1156</v>
      </c>
      <c r="AM206" s="154">
        <v>525</v>
      </c>
      <c r="AN206" s="154">
        <v>47688110</v>
      </c>
      <c r="AO206" s="155">
        <f t="shared" ref="AO206:AO215" si="224">IFERROR(AM206/$AJ$205,"-")</f>
        <v>0.17123287671232876</v>
      </c>
      <c r="AP206" s="155">
        <f t="shared" si="211"/>
        <v>0.45415224913494812</v>
      </c>
      <c r="AQ206" s="149">
        <f t="shared" si="212"/>
        <v>90834.495238095231</v>
      </c>
      <c r="AR206" s="394"/>
      <c r="AS206" s="251" t="s">
        <v>192</v>
      </c>
      <c r="AT206" s="145">
        <v>414</v>
      </c>
      <c r="AU206" s="154">
        <v>170</v>
      </c>
      <c r="AV206" s="154">
        <v>15896140</v>
      </c>
      <c r="AW206" s="155">
        <f t="shared" ref="AW206:AW215" si="225">IFERROR(AU206/$AR$205,"-")</f>
        <v>0.11250827266710788</v>
      </c>
      <c r="AX206" s="155">
        <f t="shared" si="213"/>
        <v>0.41062801932367149</v>
      </c>
      <c r="AY206" s="154">
        <f t="shared" si="214"/>
        <v>93506.705882352937</v>
      </c>
      <c r="AZ206" s="394"/>
      <c r="BA206" s="251" t="s">
        <v>192</v>
      </c>
      <c r="BB206" s="145">
        <v>81</v>
      </c>
      <c r="BC206" s="154">
        <v>38</v>
      </c>
      <c r="BD206" s="154">
        <v>5122990</v>
      </c>
      <c r="BE206" s="155">
        <f t="shared" ref="BE206:BE215" si="226">IFERROR(BC206/$AZ$205,"-")</f>
        <v>6.3758389261744972E-2</v>
      </c>
      <c r="BF206" s="155">
        <f t="shared" si="215"/>
        <v>0.46913580246913578</v>
      </c>
      <c r="BG206" s="181">
        <f t="shared" si="216"/>
        <v>134815.52631578947</v>
      </c>
      <c r="BH206" s="394"/>
      <c r="BI206" s="251" t="s">
        <v>192</v>
      </c>
      <c r="BJ206" s="145">
        <f t="shared" si="217"/>
        <v>5563</v>
      </c>
      <c r="BK206" s="154">
        <f t="shared" si="201"/>
        <v>2688</v>
      </c>
      <c r="BL206" s="154">
        <f t="shared" si="202"/>
        <v>229558460</v>
      </c>
      <c r="BM206" s="155">
        <f t="shared" ref="BM206:BM215" si="227">IFERROR(BK206/$BH$205,"-")</f>
        <v>0.18257148678937715</v>
      </c>
      <c r="BN206" s="155">
        <f t="shared" si="218"/>
        <v>0.48319252202049257</v>
      </c>
      <c r="BO206" s="154">
        <f t="shared" si="219"/>
        <v>85401.212797619053</v>
      </c>
      <c r="BP206" s="218"/>
    </row>
    <row r="207" spans="2:68" s="87" customFormat="1">
      <c r="B207" s="390"/>
      <c r="C207" s="390"/>
      <c r="D207" s="394"/>
      <c r="E207" s="252" t="s">
        <v>142</v>
      </c>
      <c r="F207" s="145">
        <v>44</v>
      </c>
      <c r="G207" s="154">
        <v>24</v>
      </c>
      <c r="H207" s="154">
        <v>2615600</v>
      </c>
      <c r="I207" s="155">
        <f t="shared" si="220"/>
        <v>0.32</v>
      </c>
      <c r="J207" s="155">
        <f t="shared" si="203"/>
        <v>0.54545454545454541</v>
      </c>
      <c r="K207" s="181">
        <f t="shared" si="204"/>
        <v>108983.33333333333</v>
      </c>
      <c r="L207" s="394"/>
      <c r="M207" s="252" t="s">
        <v>142</v>
      </c>
      <c r="N207" s="145">
        <v>110</v>
      </c>
      <c r="O207" s="154">
        <v>62</v>
      </c>
      <c r="P207" s="154">
        <v>6698740</v>
      </c>
      <c r="Q207" s="155">
        <f t="shared" si="221"/>
        <v>0.34444444444444444</v>
      </c>
      <c r="R207" s="155">
        <f t="shared" si="205"/>
        <v>0.5636363636363636</v>
      </c>
      <c r="S207" s="149">
        <f t="shared" si="206"/>
        <v>108044.19354838709</v>
      </c>
      <c r="T207" s="394"/>
      <c r="U207" s="252" t="s">
        <v>142</v>
      </c>
      <c r="V207" s="145">
        <v>2956</v>
      </c>
      <c r="W207" s="154">
        <v>1389</v>
      </c>
      <c r="X207" s="154">
        <v>116732050</v>
      </c>
      <c r="Y207" s="155">
        <f t="shared" si="222"/>
        <v>0.27858002406738869</v>
      </c>
      <c r="Z207" s="155">
        <f t="shared" si="207"/>
        <v>0.46989174560216507</v>
      </c>
      <c r="AA207" s="154">
        <f t="shared" si="208"/>
        <v>84040.352771778256</v>
      </c>
      <c r="AB207" s="394"/>
      <c r="AC207" s="252" t="s">
        <v>142</v>
      </c>
      <c r="AD207" s="145">
        <v>2754</v>
      </c>
      <c r="AE207" s="154">
        <v>1322</v>
      </c>
      <c r="AF207" s="154">
        <v>113827410</v>
      </c>
      <c r="AG207" s="155">
        <f t="shared" si="223"/>
        <v>0.30679972151311208</v>
      </c>
      <c r="AH207" s="155">
        <f t="shared" si="209"/>
        <v>0.48002904865649965</v>
      </c>
      <c r="AI207" s="149">
        <f t="shared" si="210"/>
        <v>86102.428139183059</v>
      </c>
      <c r="AJ207" s="394"/>
      <c r="AK207" s="252" t="s">
        <v>142</v>
      </c>
      <c r="AL207" s="145">
        <v>2005</v>
      </c>
      <c r="AM207" s="154">
        <v>902</v>
      </c>
      <c r="AN207" s="154">
        <v>82234720</v>
      </c>
      <c r="AO207" s="155">
        <f t="shared" si="224"/>
        <v>0.29419439008480103</v>
      </c>
      <c r="AP207" s="155">
        <f t="shared" si="211"/>
        <v>0.44987531172069828</v>
      </c>
      <c r="AQ207" s="149">
        <f t="shared" si="212"/>
        <v>91169.31263858093</v>
      </c>
      <c r="AR207" s="394"/>
      <c r="AS207" s="252" t="s">
        <v>142</v>
      </c>
      <c r="AT207" s="145">
        <v>921</v>
      </c>
      <c r="AU207" s="154">
        <v>414</v>
      </c>
      <c r="AV207" s="154">
        <v>42626330</v>
      </c>
      <c r="AW207" s="155">
        <f t="shared" si="225"/>
        <v>0.27399073461283918</v>
      </c>
      <c r="AX207" s="155">
        <f t="shared" si="213"/>
        <v>0.44951140065146578</v>
      </c>
      <c r="AY207" s="154">
        <f t="shared" si="214"/>
        <v>102962.14975845411</v>
      </c>
      <c r="AZ207" s="394"/>
      <c r="BA207" s="252" t="s">
        <v>142</v>
      </c>
      <c r="BB207" s="145">
        <v>302</v>
      </c>
      <c r="BC207" s="154">
        <v>135</v>
      </c>
      <c r="BD207" s="154">
        <v>15345540</v>
      </c>
      <c r="BE207" s="155">
        <f t="shared" si="226"/>
        <v>0.22651006711409397</v>
      </c>
      <c r="BF207" s="155">
        <f t="shared" si="215"/>
        <v>0.44701986754966888</v>
      </c>
      <c r="BG207" s="181">
        <f t="shared" si="216"/>
        <v>113670.66666666667</v>
      </c>
      <c r="BH207" s="394"/>
      <c r="BI207" s="252" t="s">
        <v>142</v>
      </c>
      <c r="BJ207" s="145">
        <f t="shared" si="217"/>
        <v>9092</v>
      </c>
      <c r="BK207" s="154">
        <f t="shared" si="201"/>
        <v>4248</v>
      </c>
      <c r="BL207" s="154">
        <f t="shared" si="202"/>
        <v>380080390</v>
      </c>
      <c r="BM207" s="155">
        <f t="shared" si="227"/>
        <v>0.2885281532296407</v>
      </c>
      <c r="BN207" s="155">
        <f t="shared" si="218"/>
        <v>0.46722393312802463</v>
      </c>
      <c r="BO207" s="154">
        <f t="shared" si="219"/>
        <v>89472.784839924672</v>
      </c>
      <c r="BP207" s="218"/>
    </row>
    <row r="208" spans="2:68" s="87" customFormat="1">
      <c r="B208" s="390"/>
      <c r="C208" s="390"/>
      <c r="D208" s="394"/>
      <c r="E208" s="252" t="s">
        <v>151</v>
      </c>
      <c r="F208" s="145">
        <v>21</v>
      </c>
      <c r="G208" s="154">
        <v>9</v>
      </c>
      <c r="H208" s="154">
        <v>723030</v>
      </c>
      <c r="I208" s="155">
        <f t="shared" si="220"/>
        <v>0.12</v>
      </c>
      <c r="J208" s="155">
        <f t="shared" si="203"/>
        <v>0.42857142857142855</v>
      </c>
      <c r="K208" s="181">
        <f t="shared" si="204"/>
        <v>80336.666666666672</v>
      </c>
      <c r="L208" s="394"/>
      <c r="M208" s="252" t="s">
        <v>151</v>
      </c>
      <c r="N208" s="145">
        <v>48</v>
      </c>
      <c r="O208" s="154">
        <v>25</v>
      </c>
      <c r="P208" s="154">
        <v>2628100</v>
      </c>
      <c r="Q208" s="155">
        <f t="shared" si="221"/>
        <v>0.1388888888888889</v>
      </c>
      <c r="R208" s="155">
        <f t="shared" si="205"/>
        <v>0.52083333333333337</v>
      </c>
      <c r="S208" s="149">
        <f t="shared" si="206"/>
        <v>105124</v>
      </c>
      <c r="T208" s="394"/>
      <c r="U208" s="252" t="s">
        <v>151</v>
      </c>
      <c r="V208" s="145">
        <v>1018</v>
      </c>
      <c r="W208" s="154">
        <v>519</v>
      </c>
      <c r="X208" s="154">
        <v>47519340</v>
      </c>
      <c r="Y208" s="155">
        <f t="shared" si="222"/>
        <v>0.10409145607701564</v>
      </c>
      <c r="Z208" s="155">
        <f t="shared" si="207"/>
        <v>0.50982318271119842</v>
      </c>
      <c r="AA208" s="154">
        <f t="shared" si="208"/>
        <v>91559.421965317917</v>
      </c>
      <c r="AB208" s="394"/>
      <c r="AC208" s="252" t="s">
        <v>151</v>
      </c>
      <c r="AD208" s="145">
        <v>1036</v>
      </c>
      <c r="AE208" s="154">
        <v>519</v>
      </c>
      <c r="AF208" s="154">
        <v>44198690</v>
      </c>
      <c r="AG208" s="155">
        <f t="shared" si="223"/>
        <v>0.12044557902065445</v>
      </c>
      <c r="AH208" s="155">
        <f t="shared" si="209"/>
        <v>0.50096525096525102</v>
      </c>
      <c r="AI208" s="149">
        <f t="shared" si="210"/>
        <v>85161.252408477842</v>
      </c>
      <c r="AJ208" s="394"/>
      <c r="AK208" s="252" t="s">
        <v>151</v>
      </c>
      <c r="AL208" s="145">
        <v>789</v>
      </c>
      <c r="AM208" s="154">
        <v>380</v>
      </c>
      <c r="AN208" s="154">
        <v>33118640</v>
      </c>
      <c r="AO208" s="155">
        <f t="shared" si="224"/>
        <v>0.12393998695368558</v>
      </c>
      <c r="AP208" s="155">
        <f t="shared" si="211"/>
        <v>0.48162230671736372</v>
      </c>
      <c r="AQ208" s="149">
        <f t="shared" si="212"/>
        <v>87154.31578947368</v>
      </c>
      <c r="AR208" s="394"/>
      <c r="AS208" s="252" t="s">
        <v>151</v>
      </c>
      <c r="AT208" s="145">
        <v>374</v>
      </c>
      <c r="AU208" s="154">
        <v>174</v>
      </c>
      <c r="AV208" s="154">
        <v>17912650</v>
      </c>
      <c r="AW208" s="155">
        <f t="shared" si="225"/>
        <v>0.11515552614162806</v>
      </c>
      <c r="AX208" s="155">
        <f t="shared" si="213"/>
        <v>0.46524064171122997</v>
      </c>
      <c r="AY208" s="154">
        <f t="shared" si="214"/>
        <v>102946.2643678161</v>
      </c>
      <c r="AZ208" s="394"/>
      <c r="BA208" s="252" t="s">
        <v>151</v>
      </c>
      <c r="BB208" s="145">
        <v>128</v>
      </c>
      <c r="BC208" s="154">
        <v>50</v>
      </c>
      <c r="BD208" s="154">
        <v>5323670</v>
      </c>
      <c r="BE208" s="155">
        <f t="shared" si="226"/>
        <v>8.3892617449664433E-2</v>
      </c>
      <c r="BF208" s="155">
        <f t="shared" si="215"/>
        <v>0.390625</v>
      </c>
      <c r="BG208" s="181">
        <f t="shared" si="216"/>
        <v>106473.4</v>
      </c>
      <c r="BH208" s="394"/>
      <c r="BI208" s="252" t="s">
        <v>151</v>
      </c>
      <c r="BJ208" s="145">
        <f t="shared" si="217"/>
        <v>3414</v>
      </c>
      <c r="BK208" s="154">
        <f t="shared" si="201"/>
        <v>1676</v>
      </c>
      <c r="BL208" s="154">
        <f t="shared" si="202"/>
        <v>151424120</v>
      </c>
      <c r="BM208" s="155">
        <f t="shared" si="227"/>
        <v>0.11383549548325748</v>
      </c>
      <c r="BN208" s="155">
        <f t="shared" si="218"/>
        <v>0.49091974223784418</v>
      </c>
      <c r="BO208" s="154">
        <f t="shared" si="219"/>
        <v>90348.520286396175</v>
      </c>
      <c r="BP208" s="218"/>
    </row>
    <row r="209" spans="2:68" s="87" customFormat="1">
      <c r="B209" s="390"/>
      <c r="C209" s="390"/>
      <c r="D209" s="394"/>
      <c r="E209" s="252" t="s">
        <v>170</v>
      </c>
      <c r="F209" s="145">
        <v>21</v>
      </c>
      <c r="G209" s="154">
        <v>11</v>
      </c>
      <c r="H209" s="154">
        <v>1126860</v>
      </c>
      <c r="I209" s="155">
        <f t="shared" si="220"/>
        <v>0.14666666666666667</v>
      </c>
      <c r="J209" s="155">
        <f t="shared" si="203"/>
        <v>0.52380952380952384</v>
      </c>
      <c r="K209" s="181">
        <f t="shared" si="204"/>
        <v>102441.81818181818</v>
      </c>
      <c r="L209" s="394"/>
      <c r="M209" s="252" t="s">
        <v>170</v>
      </c>
      <c r="N209" s="145">
        <v>62</v>
      </c>
      <c r="O209" s="154">
        <v>29</v>
      </c>
      <c r="P209" s="154">
        <v>3420440</v>
      </c>
      <c r="Q209" s="155">
        <f t="shared" si="221"/>
        <v>0.16111111111111112</v>
      </c>
      <c r="R209" s="155">
        <f t="shared" si="205"/>
        <v>0.46774193548387094</v>
      </c>
      <c r="S209" s="149">
        <f t="shared" si="206"/>
        <v>117946.20689655172</v>
      </c>
      <c r="T209" s="394"/>
      <c r="U209" s="252" t="s">
        <v>170</v>
      </c>
      <c r="V209" s="145">
        <v>1036</v>
      </c>
      <c r="W209" s="154">
        <v>521</v>
      </c>
      <c r="X209" s="154">
        <v>44890330</v>
      </c>
      <c r="Y209" s="155">
        <f t="shared" si="222"/>
        <v>0.10449257922182111</v>
      </c>
      <c r="Z209" s="155">
        <f t="shared" si="207"/>
        <v>0.50289575289575295</v>
      </c>
      <c r="AA209" s="154">
        <f t="shared" si="208"/>
        <v>86161.861804222644</v>
      </c>
      <c r="AB209" s="394"/>
      <c r="AC209" s="252" t="s">
        <v>170</v>
      </c>
      <c r="AD209" s="145">
        <v>1142</v>
      </c>
      <c r="AE209" s="154">
        <v>580</v>
      </c>
      <c r="AF209" s="154">
        <v>54391480</v>
      </c>
      <c r="AG209" s="155">
        <f t="shared" si="223"/>
        <v>0.13460199582269669</v>
      </c>
      <c r="AH209" s="155">
        <f t="shared" si="209"/>
        <v>0.50788091068301222</v>
      </c>
      <c r="AI209" s="149">
        <f t="shared" si="210"/>
        <v>93778.413793103449</v>
      </c>
      <c r="AJ209" s="394"/>
      <c r="AK209" s="252" t="s">
        <v>170</v>
      </c>
      <c r="AL209" s="145">
        <v>843</v>
      </c>
      <c r="AM209" s="154">
        <v>443</v>
      </c>
      <c r="AN209" s="154">
        <v>45638610</v>
      </c>
      <c r="AO209" s="155">
        <f t="shared" si="224"/>
        <v>0.14448793215916503</v>
      </c>
      <c r="AP209" s="155">
        <f t="shared" si="211"/>
        <v>0.52550415183867139</v>
      </c>
      <c r="AQ209" s="149">
        <f t="shared" si="212"/>
        <v>103021.69300225734</v>
      </c>
      <c r="AR209" s="394"/>
      <c r="AS209" s="252" t="s">
        <v>170</v>
      </c>
      <c r="AT209" s="145">
        <v>402</v>
      </c>
      <c r="AU209" s="154">
        <v>179</v>
      </c>
      <c r="AV209" s="154">
        <v>19106130</v>
      </c>
      <c r="AW209" s="155">
        <f t="shared" si="225"/>
        <v>0.11846459298477829</v>
      </c>
      <c r="AX209" s="155">
        <f t="shared" si="213"/>
        <v>0.44527363184079605</v>
      </c>
      <c r="AY209" s="154">
        <f t="shared" si="214"/>
        <v>106738.156424581</v>
      </c>
      <c r="AZ209" s="394"/>
      <c r="BA209" s="252" t="s">
        <v>170</v>
      </c>
      <c r="BB209" s="145">
        <v>134</v>
      </c>
      <c r="BC209" s="154">
        <v>62</v>
      </c>
      <c r="BD209" s="154">
        <v>5445590</v>
      </c>
      <c r="BE209" s="155">
        <f t="shared" si="226"/>
        <v>0.1040268456375839</v>
      </c>
      <c r="BF209" s="155">
        <f t="shared" si="215"/>
        <v>0.46268656716417911</v>
      </c>
      <c r="BG209" s="181">
        <f t="shared" si="216"/>
        <v>87832.096774193546</v>
      </c>
      <c r="BH209" s="394"/>
      <c r="BI209" s="252" t="s">
        <v>170</v>
      </c>
      <c r="BJ209" s="145">
        <f t="shared" si="217"/>
        <v>3640</v>
      </c>
      <c r="BK209" s="154">
        <f t="shared" si="201"/>
        <v>1825</v>
      </c>
      <c r="BL209" s="154">
        <f t="shared" si="202"/>
        <v>174019440</v>
      </c>
      <c r="BM209" s="155">
        <f t="shared" si="227"/>
        <v>0.12395571554710318</v>
      </c>
      <c r="BN209" s="155">
        <f t="shared" si="218"/>
        <v>0.50137362637362637</v>
      </c>
      <c r="BO209" s="154">
        <f t="shared" si="219"/>
        <v>95353.117808219176</v>
      </c>
      <c r="BP209" s="218"/>
    </row>
    <row r="210" spans="2:68" s="87" customFormat="1">
      <c r="B210" s="390"/>
      <c r="C210" s="390"/>
      <c r="D210" s="394"/>
      <c r="E210" s="252" t="s">
        <v>171</v>
      </c>
      <c r="F210" s="145">
        <v>17</v>
      </c>
      <c r="G210" s="154">
        <v>9</v>
      </c>
      <c r="H210" s="154">
        <v>1093540</v>
      </c>
      <c r="I210" s="155">
        <f t="shared" si="220"/>
        <v>0.12</v>
      </c>
      <c r="J210" s="155">
        <f t="shared" si="203"/>
        <v>0.52941176470588236</v>
      </c>
      <c r="K210" s="181">
        <f t="shared" si="204"/>
        <v>121504.44444444444</v>
      </c>
      <c r="L210" s="394"/>
      <c r="M210" s="252" t="s">
        <v>171</v>
      </c>
      <c r="N210" s="145">
        <v>34</v>
      </c>
      <c r="O210" s="154">
        <v>15</v>
      </c>
      <c r="P210" s="154">
        <v>2057670</v>
      </c>
      <c r="Q210" s="155">
        <f t="shared" si="221"/>
        <v>8.3333333333333329E-2</v>
      </c>
      <c r="R210" s="155">
        <f t="shared" si="205"/>
        <v>0.44117647058823528</v>
      </c>
      <c r="S210" s="149">
        <f t="shared" si="206"/>
        <v>137178</v>
      </c>
      <c r="T210" s="394"/>
      <c r="U210" s="252" t="s">
        <v>171</v>
      </c>
      <c r="V210" s="145">
        <v>682</v>
      </c>
      <c r="W210" s="154">
        <v>348</v>
      </c>
      <c r="X210" s="154">
        <v>31322790</v>
      </c>
      <c r="Y210" s="155">
        <f t="shared" si="222"/>
        <v>6.9795427196149215E-2</v>
      </c>
      <c r="Z210" s="155">
        <f t="shared" si="207"/>
        <v>0.51026392961876832</v>
      </c>
      <c r="AA210" s="154">
        <f t="shared" si="208"/>
        <v>90008.017241379304</v>
      </c>
      <c r="AB210" s="394"/>
      <c r="AC210" s="252" t="s">
        <v>171</v>
      </c>
      <c r="AD210" s="145">
        <v>645</v>
      </c>
      <c r="AE210" s="154">
        <v>336</v>
      </c>
      <c r="AF210" s="154">
        <v>29335540</v>
      </c>
      <c r="AG210" s="155">
        <f t="shared" si="223"/>
        <v>7.7976328614527732E-2</v>
      </c>
      <c r="AH210" s="155">
        <f t="shared" si="209"/>
        <v>0.52093023255813953</v>
      </c>
      <c r="AI210" s="149">
        <f t="shared" si="210"/>
        <v>87308.154761904763</v>
      </c>
      <c r="AJ210" s="394"/>
      <c r="AK210" s="252" t="s">
        <v>171</v>
      </c>
      <c r="AL210" s="145">
        <v>435</v>
      </c>
      <c r="AM210" s="154">
        <v>209</v>
      </c>
      <c r="AN210" s="154">
        <v>17660060</v>
      </c>
      <c r="AO210" s="155">
        <f t="shared" si="224"/>
        <v>6.8166992824527067E-2</v>
      </c>
      <c r="AP210" s="155">
        <f t="shared" si="211"/>
        <v>0.48045977011494251</v>
      </c>
      <c r="AQ210" s="149">
        <f t="shared" si="212"/>
        <v>84497.894736842107</v>
      </c>
      <c r="AR210" s="394"/>
      <c r="AS210" s="252" t="s">
        <v>171</v>
      </c>
      <c r="AT210" s="145">
        <v>139</v>
      </c>
      <c r="AU210" s="154">
        <v>67</v>
      </c>
      <c r="AV210" s="154">
        <v>6824860</v>
      </c>
      <c r="AW210" s="155">
        <f t="shared" si="225"/>
        <v>4.4341495698213107E-2</v>
      </c>
      <c r="AX210" s="155">
        <f t="shared" si="213"/>
        <v>0.48201438848920863</v>
      </c>
      <c r="AY210" s="154">
        <f t="shared" si="214"/>
        <v>101863.58208955223</v>
      </c>
      <c r="AZ210" s="394"/>
      <c r="BA210" s="252" t="s">
        <v>171</v>
      </c>
      <c r="BB210" s="145">
        <v>39</v>
      </c>
      <c r="BC210" s="154">
        <v>19</v>
      </c>
      <c r="BD210" s="154">
        <v>2143780</v>
      </c>
      <c r="BE210" s="155">
        <f t="shared" si="226"/>
        <v>3.1879194630872486E-2</v>
      </c>
      <c r="BF210" s="155">
        <f t="shared" si="215"/>
        <v>0.48717948717948717</v>
      </c>
      <c r="BG210" s="181">
        <f t="shared" si="216"/>
        <v>112830.52631578948</v>
      </c>
      <c r="BH210" s="394"/>
      <c r="BI210" s="252" t="s">
        <v>171</v>
      </c>
      <c r="BJ210" s="145">
        <f t="shared" si="217"/>
        <v>1991</v>
      </c>
      <c r="BK210" s="154">
        <f t="shared" si="201"/>
        <v>1003</v>
      </c>
      <c r="BL210" s="154">
        <f t="shared" si="202"/>
        <v>90438240</v>
      </c>
      <c r="BM210" s="155">
        <f t="shared" si="227"/>
        <v>6.8124702845887383E-2</v>
      </c>
      <c r="BN210" s="155">
        <f t="shared" si="218"/>
        <v>0.50376695128076343</v>
      </c>
      <c r="BO210" s="154">
        <f t="shared" si="219"/>
        <v>90167.736789631104</v>
      </c>
      <c r="BP210" s="218"/>
    </row>
    <row r="211" spans="2:68" s="87" customFormat="1">
      <c r="B211" s="390"/>
      <c r="C211" s="390"/>
      <c r="D211" s="394"/>
      <c r="E211" s="252" t="s">
        <v>172</v>
      </c>
      <c r="F211" s="145">
        <v>12</v>
      </c>
      <c r="G211" s="154">
        <v>5</v>
      </c>
      <c r="H211" s="154">
        <v>711990</v>
      </c>
      <c r="I211" s="155">
        <f t="shared" si="220"/>
        <v>6.6666666666666666E-2</v>
      </c>
      <c r="J211" s="155">
        <f t="shared" si="203"/>
        <v>0.41666666666666669</v>
      </c>
      <c r="K211" s="181">
        <f t="shared" si="204"/>
        <v>142398</v>
      </c>
      <c r="L211" s="394"/>
      <c r="M211" s="252" t="s">
        <v>172</v>
      </c>
      <c r="N211" s="145">
        <v>39</v>
      </c>
      <c r="O211" s="154">
        <v>23</v>
      </c>
      <c r="P211" s="154">
        <v>2415180</v>
      </c>
      <c r="Q211" s="155">
        <f t="shared" si="221"/>
        <v>0.12777777777777777</v>
      </c>
      <c r="R211" s="155">
        <f t="shared" si="205"/>
        <v>0.58974358974358976</v>
      </c>
      <c r="S211" s="149">
        <f t="shared" si="206"/>
        <v>105007.82608695653</v>
      </c>
      <c r="T211" s="394"/>
      <c r="U211" s="252" t="s">
        <v>172</v>
      </c>
      <c r="V211" s="145">
        <v>316</v>
      </c>
      <c r="W211" s="154">
        <v>142</v>
      </c>
      <c r="X211" s="154">
        <v>13403280</v>
      </c>
      <c r="Y211" s="155">
        <f t="shared" si="222"/>
        <v>2.8479743281187325E-2</v>
      </c>
      <c r="Z211" s="155">
        <f t="shared" si="207"/>
        <v>0.44936708860759494</v>
      </c>
      <c r="AA211" s="154">
        <f t="shared" si="208"/>
        <v>94389.295774647893</v>
      </c>
      <c r="AB211" s="394"/>
      <c r="AC211" s="252" t="s">
        <v>172</v>
      </c>
      <c r="AD211" s="145">
        <v>394</v>
      </c>
      <c r="AE211" s="154">
        <v>197</v>
      </c>
      <c r="AF211" s="154">
        <v>18810990</v>
      </c>
      <c r="AG211" s="155">
        <f t="shared" si="223"/>
        <v>4.57182640983987E-2</v>
      </c>
      <c r="AH211" s="155">
        <f t="shared" si="209"/>
        <v>0.5</v>
      </c>
      <c r="AI211" s="149">
        <f t="shared" si="210"/>
        <v>95487.258883248738</v>
      </c>
      <c r="AJ211" s="394"/>
      <c r="AK211" s="252" t="s">
        <v>172</v>
      </c>
      <c r="AL211" s="145">
        <v>338</v>
      </c>
      <c r="AM211" s="154">
        <v>163</v>
      </c>
      <c r="AN211" s="154">
        <v>13557030</v>
      </c>
      <c r="AO211" s="155">
        <f t="shared" si="224"/>
        <v>5.3163731245923024E-2</v>
      </c>
      <c r="AP211" s="155">
        <f t="shared" si="211"/>
        <v>0.48224852071005919</v>
      </c>
      <c r="AQ211" s="149">
        <f t="shared" si="212"/>
        <v>83171.963190184048</v>
      </c>
      <c r="AR211" s="394"/>
      <c r="AS211" s="252" t="s">
        <v>172</v>
      </c>
      <c r="AT211" s="145">
        <v>190</v>
      </c>
      <c r="AU211" s="154">
        <v>86</v>
      </c>
      <c r="AV211" s="154">
        <v>7512520</v>
      </c>
      <c r="AW211" s="155">
        <f t="shared" si="225"/>
        <v>5.6915949702183985E-2</v>
      </c>
      <c r="AX211" s="155">
        <f t="shared" si="213"/>
        <v>0.45263157894736844</v>
      </c>
      <c r="AY211" s="154">
        <f t="shared" si="214"/>
        <v>87354.883720930229</v>
      </c>
      <c r="AZ211" s="394"/>
      <c r="BA211" s="252" t="s">
        <v>172</v>
      </c>
      <c r="BB211" s="145">
        <v>76</v>
      </c>
      <c r="BC211" s="154">
        <v>34</v>
      </c>
      <c r="BD211" s="154">
        <v>3166410</v>
      </c>
      <c r="BE211" s="155">
        <f t="shared" si="226"/>
        <v>5.7046979865771813E-2</v>
      </c>
      <c r="BF211" s="155">
        <f t="shared" si="215"/>
        <v>0.44736842105263158</v>
      </c>
      <c r="BG211" s="181">
        <f t="shared" si="216"/>
        <v>93129.705882352937</v>
      </c>
      <c r="BH211" s="394"/>
      <c r="BI211" s="252" t="s">
        <v>172</v>
      </c>
      <c r="BJ211" s="145">
        <f t="shared" si="217"/>
        <v>1365</v>
      </c>
      <c r="BK211" s="154">
        <f t="shared" si="201"/>
        <v>650</v>
      </c>
      <c r="BL211" s="154">
        <f t="shared" si="202"/>
        <v>59577400</v>
      </c>
      <c r="BM211" s="155">
        <f t="shared" si="227"/>
        <v>4.4148611016776473E-2</v>
      </c>
      <c r="BN211" s="155">
        <f t="shared" si="218"/>
        <v>0.47619047619047616</v>
      </c>
      <c r="BO211" s="154">
        <f t="shared" si="219"/>
        <v>91657.538461538468</v>
      </c>
      <c r="BP211" s="218"/>
    </row>
    <row r="212" spans="2:68" s="87" customFormat="1">
      <c r="B212" s="390"/>
      <c r="C212" s="390"/>
      <c r="D212" s="394"/>
      <c r="E212" s="252" t="s">
        <v>173</v>
      </c>
      <c r="F212" s="145">
        <v>5</v>
      </c>
      <c r="G212" s="154">
        <v>3</v>
      </c>
      <c r="H212" s="154">
        <v>165450</v>
      </c>
      <c r="I212" s="155">
        <f t="shared" si="220"/>
        <v>0.04</v>
      </c>
      <c r="J212" s="155">
        <f t="shared" si="203"/>
        <v>0.6</v>
      </c>
      <c r="K212" s="181">
        <f t="shared" si="204"/>
        <v>55150</v>
      </c>
      <c r="L212" s="394"/>
      <c r="M212" s="252" t="s">
        <v>173</v>
      </c>
      <c r="N212" s="145">
        <v>21</v>
      </c>
      <c r="O212" s="154">
        <v>12</v>
      </c>
      <c r="P212" s="154">
        <v>1387890</v>
      </c>
      <c r="Q212" s="155">
        <f t="shared" si="221"/>
        <v>6.6666666666666666E-2</v>
      </c>
      <c r="R212" s="155">
        <f t="shared" si="205"/>
        <v>0.5714285714285714</v>
      </c>
      <c r="S212" s="149">
        <f t="shared" si="206"/>
        <v>115657.5</v>
      </c>
      <c r="T212" s="394"/>
      <c r="U212" s="252" t="s">
        <v>173</v>
      </c>
      <c r="V212" s="145">
        <v>247</v>
      </c>
      <c r="W212" s="154">
        <v>124</v>
      </c>
      <c r="X212" s="154">
        <v>8985050</v>
      </c>
      <c r="Y212" s="155">
        <f t="shared" si="222"/>
        <v>2.4869634977938228E-2</v>
      </c>
      <c r="Z212" s="155">
        <f t="shared" si="207"/>
        <v>0.50202429149797567</v>
      </c>
      <c r="AA212" s="154">
        <f t="shared" si="208"/>
        <v>72460.080645161288</v>
      </c>
      <c r="AB212" s="394"/>
      <c r="AC212" s="252" t="s">
        <v>173</v>
      </c>
      <c r="AD212" s="145">
        <v>289</v>
      </c>
      <c r="AE212" s="154">
        <v>163</v>
      </c>
      <c r="AF212" s="154">
        <v>17441520</v>
      </c>
      <c r="AG212" s="155">
        <f t="shared" si="223"/>
        <v>3.7827802274309583E-2</v>
      </c>
      <c r="AH212" s="155">
        <f t="shared" si="209"/>
        <v>0.56401384083044981</v>
      </c>
      <c r="AI212" s="149">
        <f t="shared" si="210"/>
        <v>107003.19018404908</v>
      </c>
      <c r="AJ212" s="394"/>
      <c r="AK212" s="252" t="s">
        <v>173</v>
      </c>
      <c r="AL212" s="145">
        <v>201</v>
      </c>
      <c r="AM212" s="154">
        <v>113</v>
      </c>
      <c r="AN212" s="154">
        <v>12580150</v>
      </c>
      <c r="AO212" s="155">
        <f t="shared" si="224"/>
        <v>3.6855838225701237E-2</v>
      </c>
      <c r="AP212" s="155">
        <f t="shared" si="211"/>
        <v>0.56218905472636815</v>
      </c>
      <c r="AQ212" s="149">
        <f t="shared" si="212"/>
        <v>111328.76106194691</v>
      </c>
      <c r="AR212" s="394"/>
      <c r="AS212" s="252" t="s">
        <v>173</v>
      </c>
      <c r="AT212" s="145">
        <v>88</v>
      </c>
      <c r="AU212" s="154">
        <v>43</v>
      </c>
      <c r="AV212" s="154">
        <v>6353820</v>
      </c>
      <c r="AW212" s="155">
        <f t="shared" si="225"/>
        <v>2.8457974851091992E-2</v>
      </c>
      <c r="AX212" s="155">
        <f t="shared" si="213"/>
        <v>0.48863636363636365</v>
      </c>
      <c r="AY212" s="154">
        <f t="shared" si="214"/>
        <v>147763.2558139535</v>
      </c>
      <c r="AZ212" s="394"/>
      <c r="BA212" s="252" t="s">
        <v>173</v>
      </c>
      <c r="BB212" s="145">
        <v>17</v>
      </c>
      <c r="BC212" s="154">
        <v>11</v>
      </c>
      <c r="BD212" s="154">
        <v>843410</v>
      </c>
      <c r="BE212" s="155">
        <f t="shared" si="226"/>
        <v>1.8456375838926176E-2</v>
      </c>
      <c r="BF212" s="155">
        <f t="shared" si="215"/>
        <v>0.6470588235294118</v>
      </c>
      <c r="BG212" s="181">
        <f t="shared" si="216"/>
        <v>76673.636363636368</v>
      </c>
      <c r="BH212" s="394"/>
      <c r="BI212" s="252" t="s">
        <v>173</v>
      </c>
      <c r="BJ212" s="145">
        <f t="shared" si="217"/>
        <v>868</v>
      </c>
      <c r="BK212" s="154">
        <f t="shared" si="201"/>
        <v>469</v>
      </c>
      <c r="BL212" s="154">
        <f t="shared" si="202"/>
        <v>47757290</v>
      </c>
      <c r="BM212" s="155">
        <f t="shared" si="227"/>
        <v>3.1854920872104869E-2</v>
      </c>
      <c r="BN212" s="155">
        <f t="shared" si="218"/>
        <v>0.54032258064516125</v>
      </c>
      <c r="BO212" s="154">
        <f t="shared" si="219"/>
        <v>101827.9104477612</v>
      </c>
      <c r="BP212" s="218"/>
    </row>
    <row r="213" spans="2:68" s="87" customFormat="1">
      <c r="B213" s="390"/>
      <c r="C213" s="390"/>
      <c r="D213" s="394"/>
      <c r="E213" s="252" t="s">
        <v>174</v>
      </c>
      <c r="F213" s="145">
        <v>26</v>
      </c>
      <c r="G213" s="154">
        <v>12</v>
      </c>
      <c r="H213" s="154">
        <v>1278910</v>
      </c>
      <c r="I213" s="155">
        <f t="shared" si="220"/>
        <v>0.16</v>
      </c>
      <c r="J213" s="155">
        <f t="shared" si="203"/>
        <v>0.46153846153846156</v>
      </c>
      <c r="K213" s="181">
        <f t="shared" si="204"/>
        <v>106575.83333333333</v>
      </c>
      <c r="L213" s="394"/>
      <c r="M213" s="252" t="s">
        <v>174</v>
      </c>
      <c r="N213" s="145">
        <v>74</v>
      </c>
      <c r="O213" s="154">
        <v>39</v>
      </c>
      <c r="P213" s="154">
        <v>3390170</v>
      </c>
      <c r="Q213" s="155">
        <f t="shared" si="221"/>
        <v>0.21666666666666667</v>
      </c>
      <c r="R213" s="155">
        <f t="shared" si="205"/>
        <v>0.52702702702702697</v>
      </c>
      <c r="S213" s="149">
        <f t="shared" si="206"/>
        <v>86927.435897435891</v>
      </c>
      <c r="T213" s="394"/>
      <c r="U213" s="252" t="s">
        <v>174</v>
      </c>
      <c r="V213" s="145">
        <v>1724</v>
      </c>
      <c r="W213" s="154">
        <v>885</v>
      </c>
      <c r="X213" s="154">
        <v>77738730</v>
      </c>
      <c r="Y213" s="155">
        <f t="shared" si="222"/>
        <v>0.17749699157641396</v>
      </c>
      <c r="Z213" s="155">
        <f t="shared" si="207"/>
        <v>0.51334106728538287</v>
      </c>
      <c r="AA213" s="154">
        <f t="shared" si="208"/>
        <v>87840.372881355928</v>
      </c>
      <c r="AB213" s="394"/>
      <c r="AC213" s="252" t="s">
        <v>174</v>
      </c>
      <c r="AD213" s="145">
        <v>1624</v>
      </c>
      <c r="AE213" s="154">
        <v>806</v>
      </c>
      <c r="AF213" s="154">
        <v>72867260</v>
      </c>
      <c r="AG213" s="155">
        <f t="shared" si="223"/>
        <v>0.18705035971223022</v>
      </c>
      <c r="AH213" s="155">
        <f t="shared" si="209"/>
        <v>0.4963054187192118</v>
      </c>
      <c r="AI213" s="149">
        <f t="shared" si="210"/>
        <v>90406.029776674943</v>
      </c>
      <c r="AJ213" s="394"/>
      <c r="AK213" s="252" t="s">
        <v>174</v>
      </c>
      <c r="AL213" s="145">
        <v>1100</v>
      </c>
      <c r="AM213" s="154">
        <v>520</v>
      </c>
      <c r="AN213" s="154">
        <v>49534590</v>
      </c>
      <c r="AO213" s="155">
        <f t="shared" si="224"/>
        <v>0.16960208741030658</v>
      </c>
      <c r="AP213" s="155">
        <f t="shared" si="211"/>
        <v>0.47272727272727272</v>
      </c>
      <c r="AQ213" s="149">
        <f t="shared" si="212"/>
        <v>95258.826923076922</v>
      </c>
      <c r="AR213" s="394"/>
      <c r="AS213" s="252" t="s">
        <v>174</v>
      </c>
      <c r="AT213" s="145">
        <v>425</v>
      </c>
      <c r="AU213" s="154">
        <v>182</v>
      </c>
      <c r="AV213" s="154">
        <v>19623170</v>
      </c>
      <c r="AW213" s="155">
        <f t="shared" si="225"/>
        <v>0.12045003309066843</v>
      </c>
      <c r="AX213" s="155">
        <f t="shared" si="213"/>
        <v>0.42823529411764705</v>
      </c>
      <c r="AY213" s="154">
        <f t="shared" si="214"/>
        <v>107819.61538461539</v>
      </c>
      <c r="AZ213" s="394"/>
      <c r="BA213" s="252" t="s">
        <v>174</v>
      </c>
      <c r="BB213" s="145">
        <v>117</v>
      </c>
      <c r="BC213" s="154">
        <v>50</v>
      </c>
      <c r="BD213" s="154">
        <v>6824940</v>
      </c>
      <c r="BE213" s="155">
        <f t="shared" si="226"/>
        <v>8.3892617449664433E-2</v>
      </c>
      <c r="BF213" s="155">
        <f t="shared" si="215"/>
        <v>0.42735042735042733</v>
      </c>
      <c r="BG213" s="181">
        <f t="shared" si="216"/>
        <v>136498.79999999999</v>
      </c>
      <c r="BH213" s="394"/>
      <c r="BI213" s="252" t="s">
        <v>174</v>
      </c>
      <c r="BJ213" s="145">
        <f t="shared" si="217"/>
        <v>5090</v>
      </c>
      <c r="BK213" s="154">
        <f t="shared" si="201"/>
        <v>2494</v>
      </c>
      <c r="BL213" s="154">
        <f t="shared" si="202"/>
        <v>231257770</v>
      </c>
      <c r="BM213" s="155">
        <f t="shared" si="227"/>
        <v>0.16939482442437004</v>
      </c>
      <c r="BN213" s="155">
        <f t="shared" si="218"/>
        <v>0.48998035363457759</v>
      </c>
      <c r="BO213" s="154">
        <f t="shared" si="219"/>
        <v>92725.649558941455</v>
      </c>
      <c r="BP213" s="218"/>
    </row>
    <row r="214" spans="2:68" s="87" customFormat="1">
      <c r="B214" s="390"/>
      <c r="C214" s="390"/>
      <c r="D214" s="394"/>
      <c r="E214" s="252" t="s">
        <v>175</v>
      </c>
      <c r="F214" s="145">
        <v>8</v>
      </c>
      <c r="G214" s="154">
        <v>4</v>
      </c>
      <c r="H214" s="154">
        <v>639680</v>
      </c>
      <c r="I214" s="155">
        <f t="shared" si="220"/>
        <v>5.3333333333333337E-2</v>
      </c>
      <c r="J214" s="155">
        <f t="shared" si="203"/>
        <v>0.5</v>
      </c>
      <c r="K214" s="181">
        <f t="shared" si="204"/>
        <v>159920</v>
      </c>
      <c r="L214" s="394"/>
      <c r="M214" s="252" t="s">
        <v>175</v>
      </c>
      <c r="N214" s="145">
        <v>36</v>
      </c>
      <c r="O214" s="154">
        <v>16</v>
      </c>
      <c r="P214" s="154">
        <v>1919120</v>
      </c>
      <c r="Q214" s="155">
        <f t="shared" si="221"/>
        <v>8.8888888888888892E-2</v>
      </c>
      <c r="R214" s="155">
        <f t="shared" si="205"/>
        <v>0.44444444444444442</v>
      </c>
      <c r="S214" s="149">
        <f t="shared" si="206"/>
        <v>119945</v>
      </c>
      <c r="T214" s="394"/>
      <c r="U214" s="252" t="s">
        <v>175</v>
      </c>
      <c r="V214" s="145">
        <v>519</v>
      </c>
      <c r="W214" s="154">
        <v>261</v>
      </c>
      <c r="X214" s="154">
        <v>23935840</v>
      </c>
      <c r="Y214" s="155">
        <f t="shared" si="222"/>
        <v>5.2346570397111915E-2</v>
      </c>
      <c r="Z214" s="155">
        <f t="shared" si="207"/>
        <v>0.50289017341040465</v>
      </c>
      <c r="AA214" s="154">
        <f t="shared" si="208"/>
        <v>91708.19923371647</v>
      </c>
      <c r="AB214" s="394"/>
      <c r="AC214" s="252" t="s">
        <v>175</v>
      </c>
      <c r="AD214" s="145">
        <v>505</v>
      </c>
      <c r="AE214" s="154">
        <v>268</v>
      </c>
      <c r="AF214" s="154">
        <v>24532410</v>
      </c>
      <c r="AG214" s="155">
        <f t="shared" si="223"/>
        <v>6.2195404966349503E-2</v>
      </c>
      <c r="AH214" s="155">
        <f t="shared" si="209"/>
        <v>0.53069306930693072</v>
      </c>
      <c r="AI214" s="149">
        <f t="shared" si="210"/>
        <v>91538.843283582086</v>
      </c>
      <c r="AJ214" s="394"/>
      <c r="AK214" s="252" t="s">
        <v>175</v>
      </c>
      <c r="AL214" s="145">
        <v>407</v>
      </c>
      <c r="AM214" s="154">
        <v>216</v>
      </c>
      <c r="AN214" s="154">
        <v>18218010</v>
      </c>
      <c r="AO214" s="155">
        <f t="shared" si="224"/>
        <v>7.0450097847358117E-2</v>
      </c>
      <c r="AP214" s="155">
        <f t="shared" si="211"/>
        <v>0.53071253071253066</v>
      </c>
      <c r="AQ214" s="149">
        <f t="shared" si="212"/>
        <v>84342.638888888891</v>
      </c>
      <c r="AR214" s="394"/>
      <c r="AS214" s="252" t="s">
        <v>175</v>
      </c>
      <c r="AT214" s="145">
        <v>258</v>
      </c>
      <c r="AU214" s="154">
        <v>119</v>
      </c>
      <c r="AV214" s="154">
        <v>12177490</v>
      </c>
      <c r="AW214" s="155">
        <f t="shared" si="225"/>
        <v>7.8755790866975511E-2</v>
      </c>
      <c r="AX214" s="155">
        <f t="shared" si="213"/>
        <v>0.46124031007751937</v>
      </c>
      <c r="AY214" s="154">
        <f t="shared" si="214"/>
        <v>102331.84873949579</v>
      </c>
      <c r="AZ214" s="394"/>
      <c r="BA214" s="252" t="s">
        <v>175</v>
      </c>
      <c r="BB214" s="145">
        <v>93</v>
      </c>
      <c r="BC214" s="154">
        <v>41</v>
      </c>
      <c r="BD214" s="154">
        <v>4037760</v>
      </c>
      <c r="BE214" s="155">
        <f t="shared" si="226"/>
        <v>6.879194630872483E-2</v>
      </c>
      <c r="BF214" s="155">
        <f t="shared" si="215"/>
        <v>0.44086021505376344</v>
      </c>
      <c r="BG214" s="181">
        <f t="shared" si="216"/>
        <v>98481.951219512193</v>
      </c>
      <c r="BH214" s="394"/>
      <c r="BI214" s="252" t="s">
        <v>175</v>
      </c>
      <c r="BJ214" s="145">
        <f t="shared" si="217"/>
        <v>1826</v>
      </c>
      <c r="BK214" s="154">
        <f t="shared" si="201"/>
        <v>925</v>
      </c>
      <c r="BL214" s="154">
        <f t="shared" si="202"/>
        <v>85460310</v>
      </c>
      <c r="BM214" s="155">
        <f t="shared" si="227"/>
        <v>6.2826869523874215E-2</v>
      </c>
      <c r="BN214" s="155">
        <f t="shared" si="218"/>
        <v>0.50657174151150053</v>
      </c>
      <c r="BO214" s="154">
        <f t="shared" si="219"/>
        <v>92389.524324324331</v>
      </c>
      <c r="BP214" s="218"/>
    </row>
    <row r="215" spans="2:68" s="87" customFormat="1">
      <c r="B215" s="390"/>
      <c r="C215" s="390"/>
      <c r="D215" s="394"/>
      <c r="E215" s="249" t="s">
        <v>166</v>
      </c>
      <c r="F215" s="145">
        <v>9</v>
      </c>
      <c r="G215" s="154">
        <v>7</v>
      </c>
      <c r="H215" s="154">
        <v>1159010</v>
      </c>
      <c r="I215" s="155">
        <f t="shared" si="220"/>
        <v>9.3333333333333338E-2</v>
      </c>
      <c r="J215" s="155">
        <f t="shared" si="203"/>
        <v>0.77777777777777779</v>
      </c>
      <c r="K215" s="181">
        <f t="shared" si="204"/>
        <v>165572.85714285713</v>
      </c>
      <c r="L215" s="394"/>
      <c r="M215" s="253" t="s">
        <v>166</v>
      </c>
      <c r="N215" s="145">
        <v>13</v>
      </c>
      <c r="O215" s="154">
        <v>7</v>
      </c>
      <c r="P215" s="154">
        <v>782130</v>
      </c>
      <c r="Q215" s="155">
        <f t="shared" si="221"/>
        <v>3.888888888888889E-2</v>
      </c>
      <c r="R215" s="155">
        <f t="shared" si="205"/>
        <v>0.53846153846153844</v>
      </c>
      <c r="S215" s="149">
        <f t="shared" si="206"/>
        <v>111732.85714285714</v>
      </c>
      <c r="T215" s="394"/>
      <c r="U215" s="253" t="s">
        <v>166</v>
      </c>
      <c r="V215" s="145">
        <v>357</v>
      </c>
      <c r="W215" s="154">
        <v>156</v>
      </c>
      <c r="X215" s="154">
        <v>11627630</v>
      </c>
      <c r="Y215" s="155">
        <f t="shared" si="222"/>
        <v>3.1287605294825514E-2</v>
      </c>
      <c r="Z215" s="155">
        <f t="shared" si="207"/>
        <v>0.43697478991596639</v>
      </c>
      <c r="AA215" s="154">
        <f t="shared" si="208"/>
        <v>74536.08974358975</v>
      </c>
      <c r="AB215" s="394"/>
      <c r="AC215" s="253" t="s">
        <v>166</v>
      </c>
      <c r="AD215" s="145">
        <v>223</v>
      </c>
      <c r="AE215" s="154">
        <v>100</v>
      </c>
      <c r="AF215" s="154">
        <v>7544030</v>
      </c>
      <c r="AG215" s="155">
        <f t="shared" si="223"/>
        <v>2.3207240659085634E-2</v>
      </c>
      <c r="AH215" s="155">
        <f t="shared" si="209"/>
        <v>0.44843049327354262</v>
      </c>
      <c r="AI215" s="149">
        <f t="shared" si="210"/>
        <v>75440.3</v>
      </c>
      <c r="AJ215" s="394"/>
      <c r="AK215" s="253" t="s">
        <v>166</v>
      </c>
      <c r="AL215" s="145">
        <v>147</v>
      </c>
      <c r="AM215" s="154">
        <v>55</v>
      </c>
      <c r="AN215" s="154">
        <v>6072120</v>
      </c>
      <c r="AO215" s="155">
        <f t="shared" si="224"/>
        <v>1.7938682322243965E-2</v>
      </c>
      <c r="AP215" s="155">
        <f t="shared" si="211"/>
        <v>0.37414965986394561</v>
      </c>
      <c r="AQ215" s="149">
        <f t="shared" si="212"/>
        <v>110402.18181818182</v>
      </c>
      <c r="AR215" s="394"/>
      <c r="AS215" s="253" t="s">
        <v>166</v>
      </c>
      <c r="AT215" s="145">
        <v>80</v>
      </c>
      <c r="AU215" s="154">
        <v>30</v>
      </c>
      <c r="AV215" s="154">
        <v>5291900</v>
      </c>
      <c r="AW215" s="155">
        <f t="shared" si="225"/>
        <v>1.9854401058901391E-2</v>
      </c>
      <c r="AX215" s="155">
        <f t="shared" si="213"/>
        <v>0.375</v>
      </c>
      <c r="AY215" s="154">
        <f t="shared" si="214"/>
        <v>176396.66666666666</v>
      </c>
      <c r="AZ215" s="394"/>
      <c r="BA215" s="253" t="s">
        <v>166</v>
      </c>
      <c r="BB215" s="145">
        <v>42</v>
      </c>
      <c r="BC215" s="154">
        <v>15</v>
      </c>
      <c r="BD215" s="154">
        <v>2412850</v>
      </c>
      <c r="BE215" s="155">
        <f t="shared" si="226"/>
        <v>2.5167785234899327E-2</v>
      </c>
      <c r="BF215" s="155">
        <f t="shared" si="215"/>
        <v>0.35714285714285715</v>
      </c>
      <c r="BG215" s="181">
        <f t="shared" si="216"/>
        <v>160856.66666666666</v>
      </c>
      <c r="BH215" s="394"/>
      <c r="BI215" s="253" t="s">
        <v>166</v>
      </c>
      <c r="BJ215" s="145">
        <f t="shared" si="217"/>
        <v>871</v>
      </c>
      <c r="BK215" s="154">
        <f t="shared" si="201"/>
        <v>370</v>
      </c>
      <c r="BL215" s="154">
        <f t="shared" si="202"/>
        <v>34889670</v>
      </c>
      <c r="BM215" s="155">
        <f t="shared" si="227"/>
        <v>2.5130747809549683E-2</v>
      </c>
      <c r="BN215" s="155">
        <f t="shared" si="218"/>
        <v>0.42479908151549944</v>
      </c>
      <c r="BO215" s="154">
        <f t="shared" si="219"/>
        <v>94296.4054054054</v>
      </c>
      <c r="BP215" s="218"/>
    </row>
    <row r="216" spans="2:68" s="87" customFormat="1">
      <c r="B216" s="390">
        <v>20</v>
      </c>
      <c r="C216" s="419" t="s">
        <v>90</v>
      </c>
      <c r="D216" s="388">
        <f>BS27</f>
        <v>58</v>
      </c>
      <c r="E216" s="250" t="s">
        <v>143</v>
      </c>
      <c r="F216" s="144">
        <v>31</v>
      </c>
      <c r="G216" s="152">
        <v>20</v>
      </c>
      <c r="H216" s="152">
        <v>1371640</v>
      </c>
      <c r="I216" s="153">
        <f>IFERROR(G216/$D$216,"-")</f>
        <v>0.34482758620689657</v>
      </c>
      <c r="J216" s="153">
        <f t="shared" si="203"/>
        <v>0.64516129032258063</v>
      </c>
      <c r="K216" s="180">
        <f t="shared" si="204"/>
        <v>68582</v>
      </c>
      <c r="L216" s="388">
        <f>BT27</f>
        <v>179</v>
      </c>
      <c r="M216" s="250" t="s">
        <v>143</v>
      </c>
      <c r="N216" s="144">
        <v>99</v>
      </c>
      <c r="O216" s="152">
        <v>58</v>
      </c>
      <c r="P216" s="152">
        <v>5109940</v>
      </c>
      <c r="Q216" s="153">
        <f>IFERROR(O216/$L$216,"-")</f>
        <v>0.32402234636871508</v>
      </c>
      <c r="R216" s="153">
        <f t="shared" si="205"/>
        <v>0.58585858585858586</v>
      </c>
      <c r="S216" s="148">
        <f t="shared" si="206"/>
        <v>88102.413793103449</v>
      </c>
      <c r="T216" s="388">
        <f>BU27</f>
        <v>7702</v>
      </c>
      <c r="U216" s="250" t="s">
        <v>143</v>
      </c>
      <c r="V216" s="144">
        <v>4094</v>
      </c>
      <c r="W216" s="152">
        <v>2473</v>
      </c>
      <c r="X216" s="152">
        <v>183328450</v>
      </c>
      <c r="Y216" s="153">
        <f>IFERROR(W216/$T$216,"-")</f>
        <v>0.3210854323552324</v>
      </c>
      <c r="Z216" s="153">
        <f t="shared" si="207"/>
        <v>0.60405471421592571</v>
      </c>
      <c r="AA216" s="152">
        <f t="shared" si="208"/>
        <v>74132.005661140312</v>
      </c>
      <c r="AB216" s="388">
        <f>BV27</f>
        <v>6417</v>
      </c>
      <c r="AC216" s="250" t="s">
        <v>143</v>
      </c>
      <c r="AD216" s="144">
        <v>3651</v>
      </c>
      <c r="AE216" s="152">
        <v>2122</v>
      </c>
      <c r="AF216" s="152">
        <v>171776430</v>
      </c>
      <c r="AG216" s="153">
        <f>IFERROR(AE216/$AB$216,"-")</f>
        <v>0.3306841203054387</v>
      </c>
      <c r="AH216" s="153">
        <f t="shared" si="209"/>
        <v>0.58121062722541772</v>
      </c>
      <c r="AI216" s="148">
        <f t="shared" si="210"/>
        <v>80950.249764373235</v>
      </c>
      <c r="AJ216" s="388">
        <f>BW27</f>
        <v>4568</v>
      </c>
      <c r="AK216" s="250" t="s">
        <v>143</v>
      </c>
      <c r="AL216" s="144">
        <v>2497</v>
      </c>
      <c r="AM216" s="152">
        <v>1370</v>
      </c>
      <c r="AN216" s="152">
        <v>112352990</v>
      </c>
      <c r="AO216" s="153">
        <f>IFERROR(AM216/$AJ$216,"-")</f>
        <v>0.29991243432574433</v>
      </c>
      <c r="AP216" s="153">
        <f t="shared" si="211"/>
        <v>0.5486583900680817</v>
      </c>
      <c r="AQ216" s="148">
        <f t="shared" si="212"/>
        <v>82009.481751824816</v>
      </c>
      <c r="AR216" s="388">
        <f>BX27</f>
        <v>2186</v>
      </c>
      <c r="AS216" s="250" t="s">
        <v>143</v>
      </c>
      <c r="AT216" s="144">
        <v>1009</v>
      </c>
      <c r="AU216" s="152">
        <v>499</v>
      </c>
      <c r="AV216" s="152">
        <v>45313640</v>
      </c>
      <c r="AW216" s="153">
        <f>IFERROR(AU216/$AR$216,"-")</f>
        <v>0.22827081427264409</v>
      </c>
      <c r="AX216" s="153">
        <f t="shared" si="213"/>
        <v>0.49454905847373637</v>
      </c>
      <c r="AY216" s="152">
        <f t="shared" si="214"/>
        <v>90808.897795591183</v>
      </c>
      <c r="AZ216" s="388">
        <f>BY27</f>
        <v>862</v>
      </c>
      <c r="BA216" s="250" t="s">
        <v>143</v>
      </c>
      <c r="BB216" s="144">
        <v>307</v>
      </c>
      <c r="BC216" s="152">
        <v>132</v>
      </c>
      <c r="BD216" s="152">
        <v>12241600</v>
      </c>
      <c r="BE216" s="153">
        <f>IFERROR(BC216/$AZ$216,"-")</f>
        <v>0.1531322505800464</v>
      </c>
      <c r="BF216" s="153">
        <f t="shared" si="215"/>
        <v>0.42996742671009774</v>
      </c>
      <c r="BG216" s="180">
        <f t="shared" si="216"/>
        <v>92739.393939393936</v>
      </c>
      <c r="BH216" s="388">
        <f>BZ27</f>
        <v>21972</v>
      </c>
      <c r="BI216" s="250" t="s">
        <v>143</v>
      </c>
      <c r="BJ216" s="144">
        <f t="shared" si="217"/>
        <v>11688</v>
      </c>
      <c r="BK216" s="152">
        <f t="shared" si="201"/>
        <v>6674</v>
      </c>
      <c r="BL216" s="152">
        <f t="shared" si="202"/>
        <v>531494690</v>
      </c>
      <c r="BM216" s="153">
        <f>IFERROR(BK216/$BH$216,"-")</f>
        <v>0.30375022756235209</v>
      </c>
      <c r="BN216" s="153">
        <f t="shared" si="218"/>
        <v>0.57101300479123884</v>
      </c>
      <c r="BO216" s="152">
        <f t="shared" si="219"/>
        <v>79636.603236439914</v>
      </c>
      <c r="BP216" s="218"/>
    </row>
    <row r="217" spans="2:68" s="87" customFormat="1">
      <c r="B217" s="390"/>
      <c r="C217" s="420"/>
      <c r="D217" s="380"/>
      <c r="E217" s="251" t="s">
        <v>192</v>
      </c>
      <c r="F217" s="145">
        <v>25</v>
      </c>
      <c r="G217" s="154">
        <v>17</v>
      </c>
      <c r="H217" s="154">
        <v>1172340</v>
      </c>
      <c r="I217" s="155">
        <f t="shared" ref="I217:I226" si="228">IFERROR(G217/$D$216,"-")</f>
        <v>0.29310344827586204</v>
      </c>
      <c r="J217" s="155">
        <f t="shared" si="203"/>
        <v>0.68</v>
      </c>
      <c r="K217" s="181">
        <f t="shared" si="204"/>
        <v>68961.176470588238</v>
      </c>
      <c r="L217" s="380"/>
      <c r="M217" s="251" t="s">
        <v>192</v>
      </c>
      <c r="N217" s="145">
        <v>90</v>
      </c>
      <c r="O217" s="154">
        <v>54</v>
      </c>
      <c r="P217" s="154">
        <v>4948550</v>
      </c>
      <c r="Q217" s="155">
        <f t="shared" ref="Q217:Q226" si="229">IFERROR(O217/$L$216,"-")</f>
        <v>0.3016759776536313</v>
      </c>
      <c r="R217" s="155">
        <f t="shared" si="205"/>
        <v>0.6</v>
      </c>
      <c r="S217" s="149">
        <f t="shared" si="206"/>
        <v>91639.814814814818</v>
      </c>
      <c r="T217" s="380"/>
      <c r="U217" s="251" t="s">
        <v>192</v>
      </c>
      <c r="V217" s="145">
        <v>3614</v>
      </c>
      <c r="W217" s="154">
        <v>2191</v>
      </c>
      <c r="X217" s="154">
        <v>160934200</v>
      </c>
      <c r="Y217" s="155">
        <f t="shared" ref="Y217:Y226" si="230">IFERROR(W217/$T$216,"-")</f>
        <v>0.2844715658270579</v>
      </c>
      <c r="Z217" s="155">
        <f t="shared" si="207"/>
        <v>0.60625345877144443</v>
      </c>
      <c r="AA217" s="154">
        <f t="shared" si="208"/>
        <v>73452.396166134189</v>
      </c>
      <c r="AB217" s="380"/>
      <c r="AC217" s="251" t="s">
        <v>192</v>
      </c>
      <c r="AD217" s="145">
        <v>3020</v>
      </c>
      <c r="AE217" s="154">
        <v>1779</v>
      </c>
      <c r="AF217" s="154">
        <v>144574580</v>
      </c>
      <c r="AG217" s="155">
        <f t="shared" ref="AG217:AG226" si="231">IFERROR(AE217/$AB$216,"-")</f>
        <v>0.27723235156615239</v>
      </c>
      <c r="AH217" s="155">
        <f t="shared" si="209"/>
        <v>0.58907284768211921</v>
      </c>
      <c r="AI217" s="149">
        <f t="shared" si="210"/>
        <v>81267.329960652045</v>
      </c>
      <c r="AJ217" s="380"/>
      <c r="AK217" s="251" t="s">
        <v>192</v>
      </c>
      <c r="AL217" s="145">
        <v>1911</v>
      </c>
      <c r="AM217" s="154">
        <v>1061</v>
      </c>
      <c r="AN217" s="154">
        <v>85256720</v>
      </c>
      <c r="AO217" s="155">
        <f t="shared" ref="AO217:AO226" si="232">IFERROR(AM217/$AJ$216,"-")</f>
        <v>0.23226795096322242</v>
      </c>
      <c r="AP217" s="155">
        <f t="shared" si="211"/>
        <v>0.55520669806384093</v>
      </c>
      <c r="AQ217" s="149">
        <f t="shared" si="212"/>
        <v>80355.061262959469</v>
      </c>
      <c r="AR217" s="380"/>
      <c r="AS217" s="251" t="s">
        <v>192</v>
      </c>
      <c r="AT217" s="145">
        <v>703</v>
      </c>
      <c r="AU217" s="154">
        <v>344</v>
      </c>
      <c r="AV217" s="154">
        <v>30291860</v>
      </c>
      <c r="AW217" s="155">
        <f t="shared" ref="AW217:AW226" si="233">IFERROR(AU217/$AR$216,"-")</f>
        <v>0.15736505032021958</v>
      </c>
      <c r="AX217" s="155">
        <f t="shared" si="213"/>
        <v>0.48933143669985774</v>
      </c>
      <c r="AY217" s="154">
        <f t="shared" si="214"/>
        <v>88057.732558139542</v>
      </c>
      <c r="AZ217" s="380"/>
      <c r="BA217" s="251" t="s">
        <v>192</v>
      </c>
      <c r="BB217" s="145">
        <v>175</v>
      </c>
      <c r="BC217" s="154">
        <v>75</v>
      </c>
      <c r="BD217" s="154">
        <v>6350930</v>
      </c>
      <c r="BE217" s="155">
        <f t="shared" ref="BE217:BE226" si="234">IFERROR(BC217/$AZ$216,"-")</f>
        <v>8.7006960556844551E-2</v>
      </c>
      <c r="BF217" s="155">
        <f t="shared" si="215"/>
        <v>0.42857142857142855</v>
      </c>
      <c r="BG217" s="181">
        <f t="shared" si="216"/>
        <v>84679.066666666666</v>
      </c>
      <c r="BH217" s="380"/>
      <c r="BI217" s="251" t="s">
        <v>192</v>
      </c>
      <c r="BJ217" s="145">
        <f t="shared" si="217"/>
        <v>9538</v>
      </c>
      <c r="BK217" s="154">
        <f t="shared" si="201"/>
        <v>5521</v>
      </c>
      <c r="BL217" s="154">
        <f t="shared" si="202"/>
        <v>433529180</v>
      </c>
      <c r="BM217" s="155">
        <f t="shared" ref="BM217:BM226" si="235">IFERROR(BK217/$BH$216,"-")</f>
        <v>0.25127434917167302</v>
      </c>
      <c r="BN217" s="155">
        <f t="shared" si="218"/>
        <v>0.578842524638289</v>
      </c>
      <c r="BO217" s="154">
        <f t="shared" si="219"/>
        <v>78523.669625067923</v>
      </c>
      <c r="BP217" s="218"/>
    </row>
    <row r="218" spans="2:68" s="87" customFormat="1">
      <c r="B218" s="390"/>
      <c r="C218" s="420"/>
      <c r="D218" s="380"/>
      <c r="E218" s="252" t="s">
        <v>142</v>
      </c>
      <c r="F218" s="145">
        <v>35</v>
      </c>
      <c r="G218" s="154">
        <v>23</v>
      </c>
      <c r="H218" s="154">
        <v>2104320</v>
      </c>
      <c r="I218" s="155">
        <f t="shared" si="228"/>
        <v>0.39655172413793105</v>
      </c>
      <c r="J218" s="155">
        <f t="shared" si="203"/>
        <v>0.65714285714285714</v>
      </c>
      <c r="K218" s="181">
        <f t="shared" si="204"/>
        <v>91492.173913043473</v>
      </c>
      <c r="L218" s="380"/>
      <c r="M218" s="252" t="s">
        <v>142</v>
      </c>
      <c r="N218" s="145">
        <v>126</v>
      </c>
      <c r="O218" s="154">
        <v>76</v>
      </c>
      <c r="P218" s="154">
        <v>7956680</v>
      </c>
      <c r="Q218" s="155">
        <f t="shared" si="229"/>
        <v>0.42458100558659218</v>
      </c>
      <c r="R218" s="155">
        <f t="shared" si="205"/>
        <v>0.60317460317460314</v>
      </c>
      <c r="S218" s="149">
        <f t="shared" si="206"/>
        <v>104693.15789473684</v>
      </c>
      <c r="T218" s="380"/>
      <c r="U218" s="252" t="s">
        <v>142</v>
      </c>
      <c r="V218" s="145">
        <v>4693</v>
      </c>
      <c r="W218" s="154">
        <v>2720</v>
      </c>
      <c r="X218" s="154">
        <v>199243960</v>
      </c>
      <c r="Y218" s="155">
        <f t="shared" si="230"/>
        <v>0.35315502466891718</v>
      </c>
      <c r="Z218" s="155">
        <f t="shared" si="207"/>
        <v>0.5795866183677818</v>
      </c>
      <c r="AA218" s="154">
        <f t="shared" si="208"/>
        <v>73251.455882352937</v>
      </c>
      <c r="AB218" s="380"/>
      <c r="AC218" s="252" t="s">
        <v>142</v>
      </c>
      <c r="AD218" s="145">
        <v>4226</v>
      </c>
      <c r="AE218" s="154">
        <v>2422</v>
      </c>
      <c r="AF218" s="154">
        <v>198880880</v>
      </c>
      <c r="AG218" s="155">
        <f t="shared" si="231"/>
        <v>0.37743493844475612</v>
      </c>
      <c r="AH218" s="155">
        <f t="shared" si="209"/>
        <v>0.57311878845243724</v>
      </c>
      <c r="AI218" s="149">
        <f t="shared" si="210"/>
        <v>82114.31874483898</v>
      </c>
      <c r="AJ218" s="380"/>
      <c r="AK218" s="252" t="s">
        <v>142</v>
      </c>
      <c r="AL218" s="145">
        <v>3142</v>
      </c>
      <c r="AM218" s="154">
        <v>1715</v>
      </c>
      <c r="AN218" s="154">
        <v>144156420</v>
      </c>
      <c r="AO218" s="155">
        <f t="shared" si="232"/>
        <v>0.37543782837127848</v>
      </c>
      <c r="AP218" s="155">
        <f t="shared" si="211"/>
        <v>0.54583068109484401</v>
      </c>
      <c r="AQ218" s="149">
        <f t="shared" si="212"/>
        <v>84056.221574344017</v>
      </c>
      <c r="AR218" s="380"/>
      <c r="AS218" s="252" t="s">
        <v>142</v>
      </c>
      <c r="AT218" s="145">
        <v>1428</v>
      </c>
      <c r="AU218" s="154">
        <v>698</v>
      </c>
      <c r="AV218" s="154">
        <v>66588490</v>
      </c>
      <c r="AW218" s="155">
        <f t="shared" si="233"/>
        <v>0.31930466605672458</v>
      </c>
      <c r="AX218" s="155">
        <f t="shared" si="213"/>
        <v>0.4887955182072829</v>
      </c>
      <c r="AY218" s="154">
        <f t="shared" si="214"/>
        <v>95398.98280802292</v>
      </c>
      <c r="AZ218" s="380"/>
      <c r="BA218" s="252" t="s">
        <v>142</v>
      </c>
      <c r="BB218" s="145">
        <v>484</v>
      </c>
      <c r="BC218" s="154">
        <v>210</v>
      </c>
      <c r="BD218" s="154">
        <v>20839370</v>
      </c>
      <c r="BE218" s="155">
        <f t="shared" si="234"/>
        <v>0.24361948955916474</v>
      </c>
      <c r="BF218" s="155">
        <f t="shared" si="215"/>
        <v>0.43388429752066116</v>
      </c>
      <c r="BG218" s="181">
        <f t="shared" si="216"/>
        <v>99235.095238095237</v>
      </c>
      <c r="BH218" s="380"/>
      <c r="BI218" s="252" t="s">
        <v>142</v>
      </c>
      <c r="BJ218" s="145">
        <f t="shared" si="217"/>
        <v>14134</v>
      </c>
      <c r="BK218" s="154">
        <f t="shared" si="201"/>
        <v>7864</v>
      </c>
      <c r="BL218" s="154">
        <f t="shared" si="202"/>
        <v>639770120</v>
      </c>
      <c r="BM218" s="155">
        <f t="shared" si="235"/>
        <v>0.35791006735845621</v>
      </c>
      <c r="BN218" s="155">
        <f t="shared" si="218"/>
        <v>0.55638884958256685</v>
      </c>
      <c r="BO218" s="154">
        <f t="shared" si="219"/>
        <v>81354.287894201421</v>
      </c>
      <c r="BP218" s="218"/>
    </row>
    <row r="219" spans="2:68" s="87" customFormat="1">
      <c r="B219" s="390"/>
      <c r="C219" s="420"/>
      <c r="D219" s="380"/>
      <c r="E219" s="252" t="s">
        <v>151</v>
      </c>
      <c r="F219" s="145">
        <v>17</v>
      </c>
      <c r="G219" s="154">
        <v>11</v>
      </c>
      <c r="H219" s="154">
        <v>855790</v>
      </c>
      <c r="I219" s="155">
        <f t="shared" si="228"/>
        <v>0.18965517241379309</v>
      </c>
      <c r="J219" s="155">
        <f t="shared" si="203"/>
        <v>0.6470588235294118</v>
      </c>
      <c r="K219" s="181">
        <f t="shared" si="204"/>
        <v>77799.090909090912</v>
      </c>
      <c r="L219" s="380"/>
      <c r="M219" s="252" t="s">
        <v>151</v>
      </c>
      <c r="N219" s="145">
        <v>68</v>
      </c>
      <c r="O219" s="154">
        <v>45</v>
      </c>
      <c r="P219" s="154">
        <v>3701790</v>
      </c>
      <c r="Q219" s="155">
        <f t="shared" si="229"/>
        <v>0.25139664804469275</v>
      </c>
      <c r="R219" s="155">
        <f t="shared" si="205"/>
        <v>0.66176470588235292</v>
      </c>
      <c r="S219" s="149">
        <f t="shared" si="206"/>
        <v>82262</v>
      </c>
      <c r="T219" s="380"/>
      <c r="U219" s="252" t="s">
        <v>151</v>
      </c>
      <c r="V219" s="145">
        <v>1876</v>
      </c>
      <c r="W219" s="154">
        <v>1109</v>
      </c>
      <c r="X219" s="154">
        <v>82097830</v>
      </c>
      <c r="Y219" s="155">
        <f t="shared" si="230"/>
        <v>0.1439885743962607</v>
      </c>
      <c r="Z219" s="155">
        <f t="shared" si="207"/>
        <v>0.59115138592750538</v>
      </c>
      <c r="AA219" s="154">
        <f t="shared" si="208"/>
        <v>74028.701532912528</v>
      </c>
      <c r="AB219" s="380"/>
      <c r="AC219" s="252" t="s">
        <v>151</v>
      </c>
      <c r="AD219" s="145">
        <v>1887</v>
      </c>
      <c r="AE219" s="154">
        <v>1123</v>
      </c>
      <c r="AF219" s="154">
        <v>91726800</v>
      </c>
      <c r="AG219" s="155">
        <f t="shared" si="231"/>
        <v>0.17500389590151161</v>
      </c>
      <c r="AH219" s="155">
        <f t="shared" si="209"/>
        <v>0.59512453630100692</v>
      </c>
      <c r="AI219" s="149">
        <f t="shared" si="210"/>
        <v>81680.142475512024</v>
      </c>
      <c r="AJ219" s="380"/>
      <c r="AK219" s="252" t="s">
        <v>151</v>
      </c>
      <c r="AL219" s="145">
        <v>1382</v>
      </c>
      <c r="AM219" s="154">
        <v>755</v>
      </c>
      <c r="AN219" s="154">
        <v>63190290</v>
      </c>
      <c r="AO219" s="155">
        <f t="shared" si="232"/>
        <v>0.16528021015761821</v>
      </c>
      <c r="AP219" s="155">
        <f t="shared" si="211"/>
        <v>0.54630969609261937</v>
      </c>
      <c r="AQ219" s="149">
        <f t="shared" si="212"/>
        <v>83695.748344370862</v>
      </c>
      <c r="AR219" s="380"/>
      <c r="AS219" s="252" t="s">
        <v>151</v>
      </c>
      <c r="AT219" s="145">
        <v>672</v>
      </c>
      <c r="AU219" s="154">
        <v>342</v>
      </c>
      <c r="AV219" s="154">
        <v>34301030</v>
      </c>
      <c r="AW219" s="155">
        <f t="shared" si="233"/>
        <v>0.15645013723696249</v>
      </c>
      <c r="AX219" s="155">
        <f t="shared" si="213"/>
        <v>0.5089285714285714</v>
      </c>
      <c r="AY219" s="154">
        <f t="shared" si="214"/>
        <v>100295.40935672514</v>
      </c>
      <c r="AZ219" s="380"/>
      <c r="BA219" s="252" t="s">
        <v>151</v>
      </c>
      <c r="BB219" s="145">
        <v>214</v>
      </c>
      <c r="BC219" s="154">
        <v>93</v>
      </c>
      <c r="BD219" s="154">
        <v>8489470</v>
      </c>
      <c r="BE219" s="155">
        <f t="shared" si="234"/>
        <v>0.10788863109048724</v>
      </c>
      <c r="BF219" s="155">
        <f t="shared" si="215"/>
        <v>0.43457943925233644</v>
      </c>
      <c r="BG219" s="181">
        <f t="shared" si="216"/>
        <v>91284.62365591398</v>
      </c>
      <c r="BH219" s="380"/>
      <c r="BI219" s="252" t="s">
        <v>151</v>
      </c>
      <c r="BJ219" s="145">
        <f t="shared" si="217"/>
        <v>6116</v>
      </c>
      <c r="BK219" s="154">
        <f t="shared" si="201"/>
        <v>3478</v>
      </c>
      <c r="BL219" s="154">
        <f t="shared" si="202"/>
        <v>284363000</v>
      </c>
      <c r="BM219" s="155">
        <f t="shared" si="235"/>
        <v>0.15829237210995814</v>
      </c>
      <c r="BN219" s="155">
        <f t="shared" si="218"/>
        <v>0.56867233485938518</v>
      </c>
      <c r="BO219" s="154">
        <f t="shared" si="219"/>
        <v>81760.494537090286</v>
      </c>
      <c r="BP219" s="218"/>
    </row>
    <row r="220" spans="2:68" s="87" customFormat="1">
      <c r="B220" s="390"/>
      <c r="C220" s="420"/>
      <c r="D220" s="380"/>
      <c r="E220" s="252" t="s">
        <v>170</v>
      </c>
      <c r="F220" s="145">
        <v>17</v>
      </c>
      <c r="G220" s="154">
        <v>11</v>
      </c>
      <c r="H220" s="154">
        <v>767360</v>
      </c>
      <c r="I220" s="155">
        <f t="shared" si="228"/>
        <v>0.18965517241379309</v>
      </c>
      <c r="J220" s="155">
        <f t="shared" si="203"/>
        <v>0.6470588235294118</v>
      </c>
      <c r="K220" s="181">
        <f t="shared" si="204"/>
        <v>69760</v>
      </c>
      <c r="L220" s="380"/>
      <c r="M220" s="252" t="s">
        <v>170</v>
      </c>
      <c r="N220" s="145">
        <v>91</v>
      </c>
      <c r="O220" s="154">
        <v>53</v>
      </c>
      <c r="P220" s="154">
        <v>6183480</v>
      </c>
      <c r="Q220" s="155">
        <f t="shared" si="229"/>
        <v>0.29608938547486036</v>
      </c>
      <c r="R220" s="155">
        <f t="shared" si="205"/>
        <v>0.58241758241758246</v>
      </c>
      <c r="S220" s="149">
        <f t="shared" si="206"/>
        <v>116669.43396226416</v>
      </c>
      <c r="T220" s="380"/>
      <c r="U220" s="252" t="s">
        <v>170</v>
      </c>
      <c r="V220" s="145">
        <v>1696</v>
      </c>
      <c r="W220" s="154">
        <v>1050</v>
      </c>
      <c r="X220" s="154">
        <v>81854690</v>
      </c>
      <c r="Y220" s="155">
        <f t="shared" si="230"/>
        <v>0.13632822643469228</v>
      </c>
      <c r="Z220" s="155">
        <f t="shared" si="207"/>
        <v>0.61910377358490565</v>
      </c>
      <c r="AA220" s="154">
        <f t="shared" si="208"/>
        <v>77956.847619047621</v>
      </c>
      <c r="AB220" s="380"/>
      <c r="AC220" s="252" t="s">
        <v>170</v>
      </c>
      <c r="AD220" s="145">
        <v>1741</v>
      </c>
      <c r="AE220" s="154">
        <v>1043</v>
      </c>
      <c r="AF220" s="154">
        <v>90841450</v>
      </c>
      <c r="AG220" s="155">
        <f t="shared" si="231"/>
        <v>0.1625370110643603</v>
      </c>
      <c r="AH220" s="155">
        <f t="shared" si="209"/>
        <v>0.59908098793796671</v>
      </c>
      <c r="AI220" s="149">
        <f t="shared" si="210"/>
        <v>87096.308724832212</v>
      </c>
      <c r="AJ220" s="380"/>
      <c r="AK220" s="252" t="s">
        <v>170</v>
      </c>
      <c r="AL220" s="145">
        <v>1382</v>
      </c>
      <c r="AM220" s="154">
        <v>789</v>
      </c>
      <c r="AN220" s="154">
        <v>69840060</v>
      </c>
      <c r="AO220" s="155">
        <f t="shared" si="232"/>
        <v>0.172723292469352</v>
      </c>
      <c r="AP220" s="155">
        <f t="shared" si="211"/>
        <v>0.5709117221418234</v>
      </c>
      <c r="AQ220" s="149">
        <f t="shared" si="212"/>
        <v>88517.186311787067</v>
      </c>
      <c r="AR220" s="380"/>
      <c r="AS220" s="252" t="s">
        <v>170</v>
      </c>
      <c r="AT220" s="145">
        <v>674</v>
      </c>
      <c r="AU220" s="154">
        <v>337</v>
      </c>
      <c r="AV220" s="154">
        <v>34675140</v>
      </c>
      <c r="AW220" s="155">
        <f t="shared" si="233"/>
        <v>0.15416285452881975</v>
      </c>
      <c r="AX220" s="155">
        <f t="shared" si="213"/>
        <v>0.5</v>
      </c>
      <c r="AY220" s="154">
        <f t="shared" si="214"/>
        <v>102893.59050445104</v>
      </c>
      <c r="AZ220" s="380"/>
      <c r="BA220" s="252" t="s">
        <v>170</v>
      </c>
      <c r="BB220" s="145">
        <v>244</v>
      </c>
      <c r="BC220" s="154">
        <v>116</v>
      </c>
      <c r="BD220" s="154">
        <v>12352940</v>
      </c>
      <c r="BE220" s="155">
        <f t="shared" si="234"/>
        <v>0.13457076566125289</v>
      </c>
      <c r="BF220" s="155">
        <f t="shared" si="215"/>
        <v>0.47540983606557374</v>
      </c>
      <c r="BG220" s="181">
        <f t="shared" si="216"/>
        <v>106490.86206896552</v>
      </c>
      <c r="BH220" s="380"/>
      <c r="BI220" s="252" t="s">
        <v>170</v>
      </c>
      <c r="BJ220" s="145">
        <f t="shared" si="217"/>
        <v>5845</v>
      </c>
      <c r="BK220" s="154">
        <f t="shared" si="201"/>
        <v>3399</v>
      </c>
      <c r="BL220" s="154">
        <f t="shared" si="202"/>
        <v>296515120</v>
      </c>
      <c r="BM220" s="155">
        <f t="shared" si="235"/>
        <v>0.15469688694702349</v>
      </c>
      <c r="BN220" s="155">
        <f t="shared" si="218"/>
        <v>0.58152266894781868</v>
      </c>
      <c r="BO220" s="154">
        <f t="shared" si="219"/>
        <v>87235.987055016187</v>
      </c>
      <c r="BP220" s="218"/>
    </row>
    <row r="221" spans="2:68" s="87" customFormat="1">
      <c r="B221" s="390"/>
      <c r="C221" s="420"/>
      <c r="D221" s="380"/>
      <c r="E221" s="252" t="s">
        <v>171</v>
      </c>
      <c r="F221" s="145">
        <v>10</v>
      </c>
      <c r="G221" s="154">
        <v>8</v>
      </c>
      <c r="H221" s="154">
        <v>385500</v>
      </c>
      <c r="I221" s="155">
        <f t="shared" si="228"/>
        <v>0.13793103448275862</v>
      </c>
      <c r="J221" s="155">
        <f t="shared" si="203"/>
        <v>0.8</v>
      </c>
      <c r="K221" s="181">
        <f t="shared" si="204"/>
        <v>48187.5</v>
      </c>
      <c r="L221" s="380"/>
      <c r="M221" s="252" t="s">
        <v>171</v>
      </c>
      <c r="N221" s="145">
        <v>52</v>
      </c>
      <c r="O221" s="154">
        <v>31</v>
      </c>
      <c r="P221" s="154">
        <v>2291800</v>
      </c>
      <c r="Q221" s="155">
        <f t="shared" si="229"/>
        <v>0.17318435754189945</v>
      </c>
      <c r="R221" s="155">
        <f t="shared" si="205"/>
        <v>0.59615384615384615</v>
      </c>
      <c r="S221" s="149">
        <f t="shared" si="206"/>
        <v>73929.032258064515</v>
      </c>
      <c r="T221" s="380"/>
      <c r="U221" s="252" t="s">
        <v>171</v>
      </c>
      <c r="V221" s="145">
        <v>1117</v>
      </c>
      <c r="W221" s="154">
        <v>697</v>
      </c>
      <c r="X221" s="154">
        <v>51537210</v>
      </c>
      <c r="Y221" s="155">
        <f t="shared" si="230"/>
        <v>9.0495975071410023E-2</v>
      </c>
      <c r="Z221" s="155">
        <f t="shared" si="207"/>
        <v>0.62399283795881821</v>
      </c>
      <c r="AA221" s="154">
        <f t="shared" si="208"/>
        <v>73941.477761836446</v>
      </c>
      <c r="AB221" s="380"/>
      <c r="AC221" s="252" t="s">
        <v>171</v>
      </c>
      <c r="AD221" s="145">
        <v>1013</v>
      </c>
      <c r="AE221" s="154">
        <v>602</v>
      </c>
      <c r="AF221" s="154">
        <v>47418070</v>
      </c>
      <c r="AG221" s="155">
        <f t="shared" si="231"/>
        <v>9.3813308399563658E-2</v>
      </c>
      <c r="AH221" s="155">
        <f t="shared" si="209"/>
        <v>0.59427443237907207</v>
      </c>
      <c r="AI221" s="149">
        <f t="shared" si="210"/>
        <v>78767.558139534885</v>
      </c>
      <c r="AJ221" s="380"/>
      <c r="AK221" s="252" t="s">
        <v>171</v>
      </c>
      <c r="AL221" s="145">
        <v>744</v>
      </c>
      <c r="AM221" s="154">
        <v>437</v>
      </c>
      <c r="AN221" s="154">
        <v>37048280</v>
      </c>
      <c r="AO221" s="155">
        <f t="shared" si="232"/>
        <v>9.5665499124343259E-2</v>
      </c>
      <c r="AP221" s="155">
        <f t="shared" si="211"/>
        <v>0.5873655913978495</v>
      </c>
      <c r="AQ221" s="149">
        <f t="shared" si="212"/>
        <v>84778.672768878721</v>
      </c>
      <c r="AR221" s="380"/>
      <c r="AS221" s="252" t="s">
        <v>171</v>
      </c>
      <c r="AT221" s="145">
        <v>271</v>
      </c>
      <c r="AU221" s="154">
        <v>154</v>
      </c>
      <c r="AV221" s="154">
        <v>11442140</v>
      </c>
      <c r="AW221" s="155">
        <f t="shared" si="233"/>
        <v>7.0448307410795968E-2</v>
      </c>
      <c r="AX221" s="155">
        <f t="shared" si="213"/>
        <v>0.56826568265682653</v>
      </c>
      <c r="AY221" s="154">
        <f t="shared" si="214"/>
        <v>74299.610389610389</v>
      </c>
      <c r="AZ221" s="380"/>
      <c r="BA221" s="252" t="s">
        <v>171</v>
      </c>
      <c r="BB221" s="145">
        <v>71</v>
      </c>
      <c r="BC221" s="154">
        <v>35</v>
      </c>
      <c r="BD221" s="154">
        <v>2841390</v>
      </c>
      <c r="BE221" s="155">
        <f t="shared" si="234"/>
        <v>4.0603248259860787E-2</v>
      </c>
      <c r="BF221" s="155">
        <f t="shared" si="215"/>
        <v>0.49295774647887325</v>
      </c>
      <c r="BG221" s="181">
        <f t="shared" si="216"/>
        <v>81182.571428571435</v>
      </c>
      <c r="BH221" s="380"/>
      <c r="BI221" s="252" t="s">
        <v>171</v>
      </c>
      <c r="BJ221" s="145">
        <f t="shared" si="217"/>
        <v>3278</v>
      </c>
      <c r="BK221" s="154">
        <f t="shared" si="201"/>
        <v>1964</v>
      </c>
      <c r="BL221" s="154">
        <f t="shared" si="202"/>
        <v>152964390</v>
      </c>
      <c r="BM221" s="155">
        <f t="shared" si="235"/>
        <v>8.9386491898780271E-2</v>
      </c>
      <c r="BN221" s="155">
        <f t="shared" si="218"/>
        <v>0.59914582062233068</v>
      </c>
      <c r="BO221" s="154">
        <f t="shared" si="219"/>
        <v>77884.108961303456</v>
      </c>
      <c r="BP221" s="218"/>
    </row>
    <row r="222" spans="2:68" s="87" customFormat="1">
      <c r="B222" s="390"/>
      <c r="C222" s="420"/>
      <c r="D222" s="380"/>
      <c r="E222" s="252" t="s">
        <v>172</v>
      </c>
      <c r="F222" s="145">
        <v>10</v>
      </c>
      <c r="G222" s="154">
        <v>7</v>
      </c>
      <c r="H222" s="154">
        <v>468140</v>
      </c>
      <c r="I222" s="155">
        <f t="shared" si="228"/>
        <v>0.1206896551724138</v>
      </c>
      <c r="J222" s="155">
        <f t="shared" si="203"/>
        <v>0.7</v>
      </c>
      <c r="K222" s="181">
        <f t="shared" si="204"/>
        <v>66877.142857142855</v>
      </c>
      <c r="L222" s="380"/>
      <c r="M222" s="252" t="s">
        <v>172</v>
      </c>
      <c r="N222" s="145">
        <v>50</v>
      </c>
      <c r="O222" s="154">
        <v>26</v>
      </c>
      <c r="P222" s="154">
        <v>1717270</v>
      </c>
      <c r="Q222" s="155">
        <f t="shared" si="229"/>
        <v>0.14525139664804471</v>
      </c>
      <c r="R222" s="155">
        <f t="shared" si="205"/>
        <v>0.52</v>
      </c>
      <c r="S222" s="149">
        <f t="shared" si="206"/>
        <v>66048.846153846156</v>
      </c>
      <c r="T222" s="380"/>
      <c r="U222" s="252" t="s">
        <v>172</v>
      </c>
      <c r="V222" s="145">
        <v>546</v>
      </c>
      <c r="W222" s="154">
        <v>309</v>
      </c>
      <c r="X222" s="154">
        <v>24168300</v>
      </c>
      <c r="Y222" s="155">
        <f t="shared" si="230"/>
        <v>4.0119449493638014E-2</v>
      </c>
      <c r="Z222" s="155">
        <f t="shared" si="207"/>
        <v>0.56593406593406592</v>
      </c>
      <c r="AA222" s="154">
        <f t="shared" si="208"/>
        <v>78214.563106796122</v>
      </c>
      <c r="AB222" s="380"/>
      <c r="AC222" s="252" t="s">
        <v>172</v>
      </c>
      <c r="AD222" s="145">
        <v>691</v>
      </c>
      <c r="AE222" s="154">
        <v>377</v>
      </c>
      <c r="AF222" s="154">
        <v>29535610</v>
      </c>
      <c r="AG222" s="155">
        <f t="shared" si="231"/>
        <v>5.875019479507558E-2</v>
      </c>
      <c r="AH222" s="155">
        <f t="shared" si="209"/>
        <v>0.54558610709117217</v>
      </c>
      <c r="AI222" s="149">
        <f t="shared" si="210"/>
        <v>78343.793103448275</v>
      </c>
      <c r="AJ222" s="380"/>
      <c r="AK222" s="252" t="s">
        <v>172</v>
      </c>
      <c r="AL222" s="145">
        <v>598</v>
      </c>
      <c r="AM222" s="154">
        <v>324</v>
      </c>
      <c r="AN222" s="154">
        <v>25591140</v>
      </c>
      <c r="AO222" s="155">
        <f t="shared" si="232"/>
        <v>7.0928196147110337E-2</v>
      </c>
      <c r="AP222" s="155">
        <f t="shared" si="211"/>
        <v>0.5418060200668896</v>
      </c>
      <c r="AQ222" s="149">
        <f t="shared" si="212"/>
        <v>78985</v>
      </c>
      <c r="AR222" s="380"/>
      <c r="AS222" s="252" t="s">
        <v>172</v>
      </c>
      <c r="AT222" s="145">
        <v>339</v>
      </c>
      <c r="AU222" s="154">
        <v>161</v>
      </c>
      <c r="AV222" s="154">
        <v>13203240</v>
      </c>
      <c r="AW222" s="155">
        <f t="shared" si="233"/>
        <v>7.3650503202195794E-2</v>
      </c>
      <c r="AX222" s="155">
        <f t="shared" si="213"/>
        <v>0.47492625368731561</v>
      </c>
      <c r="AY222" s="154">
        <f t="shared" si="214"/>
        <v>82007.701863354043</v>
      </c>
      <c r="AZ222" s="380"/>
      <c r="BA222" s="252" t="s">
        <v>172</v>
      </c>
      <c r="BB222" s="145">
        <v>122</v>
      </c>
      <c r="BC222" s="154">
        <v>51</v>
      </c>
      <c r="BD222" s="154">
        <v>5200240</v>
      </c>
      <c r="BE222" s="155">
        <f t="shared" si="234"/>
        <v>5.916473317865429E-2</v>
      </c>
      <c r="BF222" s="155">
        <f t="shared" si="215"/>
        <v>0.41803278688524592</v>
      </c>
      <c r="BG222" s="181">
        <f t="shared" si="216"/>
        <v>101965.49019607843</v>
      </c>
      <c r="BH222" s="380"/>
      <c r="BI222" s="252" t="s">
        <v>172</v>
      </c>
      <c r="BJ222" s="145">
        <f t="shared" si="217"/>
        <v>2356</v>
      </c>
      <c r="BK222" s="154">
        <f t="shared" si="201"/>
        <v>1255</v>
      </c>
      <c r="BL222" s="154">
        <f t="shared" si="202"/>
        <v>99883940</v>
      </c>
      <c r="BM222" s="155">
        <f t="shared" si="235"/>
        <v>5.711815037320226E-2</v>
      </c>
      <c r="BN222" s="155">
        <f t="shared" si="218"/>
        <v>0.53268251273344647</v>
      </c>
      <c r="BO222" s="154">
        <f t="shared" si="219"/>
        <v>79588.796812749002</v>
      </c>
      <c r="BP222" s="218"/>
    </row>
    <row r="223" spans="2:68" s="87" customFormat="1">
      <c r="B223" s="390"/>
      <c r="C223" s="420"/>
      <c r="D223" s="380"/>
      <c r="E223" s="252" t="s">
        <v>173</v>
      </c>
      <c r="F223" s="145">
        <v>4</v>
      </c>
      <c r="G223" s="154">
        <v>3</v>
      </c>
      <c r="H223" s="154">
        <v>271670</v>
      </c>
      <c r="I223" s="155">
        <f t="shared" si="228"/>
        <v>5.1724137931034482E-2</v>
      </c>
      <c r="J223" s="155">
        <f t="shared" si="203"/>
        <v>0.75</v>
      </c>
      <c r="K223" s="181">
        <f t="shared" si="204"/>
        <v>90556.666666666672</v>
      </c>
      <c r="L223" s="380"/>
      <c r="M223" s="252" t="s">
        <v>173</v>
      </c>
      <c r="N223" s="145">
        <v>15</v>
      </c>
      <c r="O223" s="154">
        <v>6</v>
      </c>
      <c r="P223" s="154">
        <v>440710</v>
      </c>
      <c r="Q223" s="155">
        <f t="shared" si="229"/>
        <v>3.3519553072625698E-2</v>
      </c>
      <c r="R223" s="155">
        <f t="shared" si="205"/>
        <v>0.4</v>
      </c>
      <c r="S223" s="149">
        <f t="shared" si="206"/>
        <v>73451.666666666672</v>
      </c>
      <c r="T223" s="380"/>
      <c r="U223" s="252" t="s">
        <v>173</v>
      </c>
      <c r="V223" s="145">
        <v>437</v>
      </c>
      <c r="W223" s="154">
        <v>263</v>
      </c>
      <c r="X223" s="154">
        <v>21035750</v>
      </c>
      <c r="Y223" s="155">
        <f t="shared" si="230"/>
        <v>3.4146974811737209E-2</v>
      </c>
      <c r="Z223" s="155">
        <f t="shared" si="207"/>
        <v>0.60183066361556059</v>
      </c>
      <c r="AA223" s="154">
        <f t="shared" si="208"/>
        <v>79983.840304182508</v>
      </c>
      <c r="AB223" s="380"/>
      <c r="AC223" s="252" t="s">
        <v>173</v>
      </c>
      <c r="AD223" s="145">
        <v>502</v>
      </c>
      <c r="AE223" s="154">
        <v>308</v>
      </c>
      <c r="AF223" s="154">
        <v>32174480</v>
      </c>
      <c r="AG223" s="155">
        <f t="shared" si="231"/>
        <v>4.7997506623032572E-2</v>
      </c>
      <c r="AH223" s="155">
        <f t="shared" si="209"/>
        <v>0.61354581673306774</v>
      </c>
      <c r="AI223" s="149">
        <f t="shared" si="210"/>
        <v>104462.5974025974</v>
      </c>
      <c r="AJ223" s="380"/>
      <c r="AK223" s="252" t="s">
        <v>173</v>
      </c>
      <c r="AL223" s="145">
        <v>382</v>
      </c>
      <c r="AM223" s="154">
        <v>221</v>
      </c>
      <c r="AN223" s="154">
        <v>20588970</v>
      </c>
      <c r="AO223" s="155">
        <f t="shared" si="232"/>
        <v>4.8380035026269703E-2</v>
      </c>
      <c r="AP223" s="155">
        <f t="shared" si="211"/>
        <v>0.57853403141361259</v>
      </c>
      <c r="AQ223" s="149">
        <f t="shared" si="212"/>
        <v>93162.760180995479</v>
      </c>
      <c r="AR223" s="380"/>
      <c r="AS223" s="252" t="s">
        <v>173</v>
      </c>
      <c r="AT223" s="145">
        <v>195</v>
      </c>
      <c r="AU223" s="154">
        <v>110</v>
      </c>
      <c r="AV223" s="154">
        <v>10912490</v>
      </c>
      <c r="AW223" s="155">
        <f t="shared" si="233"/>
        <v>5.0320219579139978E-2</v>
      </c>
      <c r="AX223" s="155">
        <f t="shared" si="213"/>
        <v>0.5641025641025641</v>
      </c>
      <c r="AY223" s="154">
        <f t="shared" si="214"/>
        <v>99204.454545454544</v>
      </c>
      <c r="AZ223" s="380"/>
      <c r="BA223" s="252" t="s">
        <v>173</v>
      </c>
      <c r="BB223" s="145">
        <v>61</v>
      </c>
      <c r="BC223" s="154">
        <v>36</v>
      </c>
      <c r="BD223" s="154">
        <v>3114710</v>
      </c>
      <c r="BE223" s="155">
        <f t="shared" si="234"/>
        <v>4.1763341067285381E-2</v>
      </c>
      <c r="BF223" s="155">
        <f t="shared" si="215"/>
        <v>0.5901639344262295</v>
      </c>
      <c r="BG223" s="181">
        <f t="shared" si="216"/>
        <v>86519.722222222219</v>
      </c>
      <c r="BH223" s="380"/>
      <c r="BI223" s="252" t="s">
        <v>173</v>
      </c>
      <c r="BJ223" s="145">
        <f t="shared" si="217"/>
        <v>1596</v>
      </c>
      <c r="BK223" s="154">
        <f t="shared" si="201"/>
        <v>947</v>
      </c>
      <c r="BL223" s="154">
        <f t="shared" si="202"/>
        <v>88538780</v>
      </c>
      <c r="BM223" s="155">
        <f t="shared" si="235"/>
        <v>4.3100309484798836E-2</v>
      </c>
      <c r="BN223" s="155">
        <f t="shared" si="218"/>
        <v>0.59335839598997497</v>
      </c>
      <c r="BO223" s="154">
        <f t="shared" si="219"/>
        <v>93493.959873284053</v>
      </c>
      <c r="BP223" s="218"/>
    </row>
    <row r="224" spans="2:68" s="87" customFormat="1">
      <c r="B224" s="390"/>
      <c r="C224" s="420"/>
      <c r="D224" s="380"/>
      <c r="E224" s="252" t="s">
        <v>174</v>
      </c>
      <c r="F224" s="145">
        <v>27</v>
      </c>
      <c r="G224" s="154">
        <v>18</v>
      </c>
      <c r="H224" s="154">
        <v>1613070</v>
      </c>
      <c r="I224" s="155">
        <f t="shared" si="228"/>
        <v>0.31034482758620691</v>
      </c>
      <c r="J224" s="155">
        <f t="shared" si="203"/>
        <v>0.66666666666666663</v>
      </c>
      <c r="K224" s="181">
        <f t="shared" si="204"/>
        <v>89615</v>
      </c>
      <c r="L224" s="380"/>
      <c r="M224" s="252" t="s">
        <v>174</v>
      </c>
      <c r="N224" s="145">
        <v>75</v>
      </c>
      <c r="O224" s="154">
        <v>41</v>
      </c>
      <c r="P224" s="154">
        <v>3332140</v>
      </c>
      <c r="Q224" s="155">
        <f t="shared" si="229"/>
        <v>0.22905027932960895</v>
      </c>
      <c r="R224" s="155">
        <f t="shared" si="205"/>
        <v>0.54666666666666663</v>
      </c>
      <c r="S224" s="149">
        <f t="shared" si="206"/>
        <v>81271.707317073175</v>
      </c>
      <c r="T224" s="380"/>
      <c r="U224" s="252" t="s">
        <v>174</v>
      </c>
      <c r="V224" s="145">
        <v>2966</v>
      </c>
      <c r="W224" s="154">
        <v>1910</v>
      </c>
      <c r="X224" s="154">
        <v>138462260</v>
      </c>
      <c r="Y224" s="155">
        <f t="shared" si="230"/>
        <v>0.2479875357050117</v>
      </c>
      <c r="Z224" s="155">
        <f t="shared" si="207"/>
        <v>0.64396493594066084</v>
      </c>
      <c r="AA224" s="154">
        <f t="shared" si="208"/>
        <v>72493.32984293194</v>
      </c>
      <c r="AB224" s="380"/>
      <c r="AC224" s="252" t="s">
        <v>174</v>
      </c>
      <c r="AD224" s="145">
        <v>2582</v>
      </c>
      <c r="AE224" s="154">
        <v>1598</v>
      </c>
      <c r="AF224" s="154">
        <v>127208480</v>
      </c>
      <c r="AG224" s="155">
        <f t="shared" si="231"/>
        <v>0.24902602462209755</v>
      </c>
      <c r="AH224" s="155">
        <f t="shared" si="209"/>
        <v>0.61890007745933384</v>
      </c>
      <c r="AI224" s="149">
        <f t="shared" si="210"/>
        <v>79604.806007509382</v>
      </c>
      <c r="AJ224" s="380"/>
      <c r="AK224" s="252" t="s">
        <v>174</v>
      </c>
      <c r="AL224" s="145">
        <v>1695</v>
      </c>
      <c r="AM224" s="154">
        <v>982</v>
      </c>
      <c r="AN224" s="154">
        <v>82716910</v>
      </c>
      <c r="AO224" s="155">
        <f t="shared" si="232"/>
        <v>0.21497373029772329</v>
      </c>
      <c r="AP224" s="155">
        <f t="shared" si="211"/>
        <v>0.5793510324483776</v>
      </c>
      <c r="AQ224" s="149">
        <f t="shared" si="212"/>
        <v>84233.105906313649</v>
      </c>
      <c r="AR224" s="380"/>
      <c r="AS224" s="252" t="s">
        <v>174</v>
      </c>
      <c r="AT224" s="145">
        <v>656</v>
      </c>
      <c r="AU224" s="154">
        <v>326</v>
      </c>
      <c r="AV224" s="154">
        <v>26949440</v>
      </c>
      <c r="AW224" s="155">
        <f t="shared" si="233"/>
        <v>0.14913083257090576</v>
      </c>
      <c r="AX224" s="155">
        <f t="shared" si="213"/>
        <v>0.49695121951219512</v>
      </c>
      <c r="AY224" s="154">
        <f t="shared" si="214"/>
        <v>82666.993865030672</v>
      </c>
      <c r="AZ224" s="380"/>
      <c r="BA224" s="252" t="s">
        <v>174</v>
      </c>
      <c r="BB224" s="145">
        <v>194</v>
      </c>
      <c r="BC224" s="154">
        <v>99</v>
      </c>
      <c r="BD224" s="154">
        <v>9660440</v>
      </c>
      <c r="BE224" s="155">
        <f t="shared" si="234"/>
        <v>0.1148491879350348</v>
      </c>
      <c r="BF224" s="155">
        <f t="shared" si="215"/>
        <v>0.51030927835051543</v>
      </c>
      <c r="BG224" s="181">
        <f t="shared" si="216"/>
        <v>97580.202020202021</v>
      </c>
      <c r="BH224" s="380"/>
      <c r="BI224" s="252" t="s">
        <v>174</v>
      </c>
      <c r="BJ224" s="145">
        <f t="shared" si="217"/>
        <v>8195</v>
      </c>
      <c r="BK224" s="154">
        <f t="shared" si="201"/>
        <v>4974</v>
      </c>
      <c r="BL224" s="154">
        <f t="shared" si="202"/>
        <v>389942740</v>
      </c>
      <c r="BM224" s="155">
        <f t="shared" si="235"/>
        <v>0.2263790278536319</v>
      </c>
      <c r="BN224" s="155">
        <f t="shared" si="218"/>
        <v>0.60695546064673578</v>
      </c>
      <c r="BO224" s="154">
        <f t="shared" si="219"/>
        <v>78396.208283071974</v>
      </c>
      <c r="BP224" s="218"/>
    </row>
    <row r="225" spans="2:68" s="87" customFormat="1">
      <c r="B225" s="390"/>
      <c r="C225" s="420"/>
      <c r="D225" s="380"/>
      <c r="E225" s="252" t="s">
        <v>175</v>
      </c>
      <c r="F225" s="145">
        <v>4</v>
      </c>
      <c r="G225" s="154">
        <v>3</v>
      </c>
      <c r="H225" s="154">
        <v>317350</v>
      </c>
      <c r="I225" s="155">
        <f t="shared" si="228"/>
        <v>5.1724137931034482E-2</v>
      </c>
      <c r="J225" s="155">
        <f t="shared" si="203"/>
        <v>0.75</v>
      </c>
      <c r="K225" s="181">
        <f t="shared" si="204"/>
        <v>105783.33333333333</v>
      </c>
      <c r="L225" s="380"/>
      <c r="M225" s="252" t="s">
        <v>175</v>
      </c>
      <c r="N225" s="145">
        <v>30</v>
      </c>
      <c r="O225" s="154">
        <v>14</v>
      </c>
      <c r="P225" s="154">
        <v>1602200</v>
      </c>
      <c r="Q225" s="155">
        <f t="shared" si="229"/>
        <v>7.8212290502793297E-2</v>
      </c>
      <c r="R225" s="155">
        <f t="shared" si="205"/>
        <v>0.46666666666666667</v>
      </c>
      <c r="S225" s="149">
        <f t="shared" si="206"/>
        <v>114442.85714285714</v>
      </c>
      <c r="T225" s="380"/>
      <c r="U225" s="252" t="s">
        <v>175</v>
      </c>
      <c r="V225" s="145">
        <v>651</v>
      </c>
      <c r="W225" s="154">
        <v>377</v>
      </c>
      <c r="X225" s="154">
        <v>29690970</v>
      </c>
      <c r="Y225" s="155">
        <f t="shared" si="230"/>
        <v>4.8948325110360943E-2</v>
      </c>
      <c r="Z225" s="155">
        <f t="shared" si="207"/>
        <v>0.57910906298003073</v>
      </c>
      <c r="AA225" s="154">
        <f t="shared" si="208"/>
        <v>78755.888594164455</v>
      </c>
      <c r="AB225" s="380"/>
      <c r="AC225" s="252" t="s">
        <v>175</v>
      </c>
      <c r="AD225" s="145">
        <v>781</v>
      </c>
      <c r="AE225" s="154">
        <v>432</v>
      </c>
      <c r="AF225" s="154">
        <v>37143970</v>
      </c>
      <c r="AG225" s="155">
        <f t="shared" si="231"/>
        <v>6.7321178120617109E-2</v>
      </c>
      <c r="AH225" s="155">
        <f t="shared" si="209"/>
        <v>0.55313700384122921</v>
      </c>
      <c r="AI225" s="149">
        <f t="shared" si="210"/>
        <v>85981.412037037036</v>
      </c>
      <c r="AJ225" s="380"/>
      <c r="AK225" s="252" t="s">
        <v>175</v>
      </c>
      <c r="AL225" s="145">
        <v>624</v>
      </c>
      <c r="AM225" s="154">
        <v>352</v>
      </c>
      <c r="AN225" s="154">
        <v>31972760</v>
      </c>
      <c r="AO225" s="155">
        <f t="shared" si="232"/>
        <v>7.7057793345008757E-2</v>
      </c>
      <c r="AP225" s="155">
        <f t="shared" si="211"/>
        <v>0.5641025641025641</v>
      </c>
      <c r="AQ225" s="149">
        <f t="shared" si="212"/>
        <v>90831.704545454544</v>
      </c>
      <c r="AR225" s="380"/>
      <c r="AS225" s="252" t="s">
        <v>175</v>
      </c>
      <c r="AT225" s="145">
        <v>379</v>
      </c>
      <c r="AU225" s="154">
        <v>186</v>
      </c>
      <c r="AV225" s="154">
        <v>18879760</v>
      </c>
      <c r="AW225" s="155">
        <f t="shared" si="233"/>
        <v>8.5086916742909427E-2</v>
      </c>
      <c r="AX225" s="155">
        <f t="shared" si="213"/>
        <v>0.49076517150395776</v>
      </c>
      <c r="AY225" s="154">
        <f t="shared" si="214"/>
        <v>101504.08602150538</v>
      </c>
      <c r="AZ225" s="380"/>
      <c r="BA225" s="252" t="s">
        <v>175</v>
      </c>
      <c r="BB225" s="145">
        <v>186</v>
      </c>
      <c r="BC225" s="154">
        <v>82</v>
      </c>
      <c r="BD225" s="154">
        <v>7639360</v>
      </c>
      <c r="BE225" s="155">
        <f t="shared" si="234"/>
        <v>9.5127610208816701E-2</v>
      </c>
      <c r="BF225" s="155">
        <f t="shared" si="215"/>
        <v>0.44086021505376344</v>
      </c>
      <c r="BG225" s="181">
        <f t="shared" si="216"/>
        <v>93162.926829268297</v>
      </c>
      <c r="BH225" s="380"/>
      <c r="BI225" s="252" t="s">
        <v>175</v>
      </c>
      <c r="BJ225" s="145">
        <f t="shared" si="217"/>
        <v>2655</v>
      </c>
      <c r="BK225" s="154">
        <f t="shared" si="201"/>
        <v>1446</v>
      </c>
      <c r="BL225" s="154">
        <f t="shared" si="202"/>
        <v>127246370</v>
      </c>
      <c r="BM225" s="155">
        <f t="shared" si="235"/>
        <v>6.5811032222829052E-2</v>
      </c>
      <c r="BN225" s="155">
        <f t="shared" si="218"/>
        <v>0.54463276836158192</v>
      </c>
      <c r="BO225" s="154">
        <f t="shared" si="219"/>
        <v>87998.872752420473</v>
      </c>
      <c r="BP225" s="218"/>
    </row>
    <row r="226" spans="2:68" s="87" customFormat="1">
      <c r="B226" s="390"/>
      <c r="C226" s="420"/>
      <c r="D226" s="380"/>
      <c r="E226" s="249" t="s">
        <v>166</v>
      </c>
      <c r="F226" s="145">
        <v>5</v>
      </c>
      <c r="G226" s="154">
        <v>3</v>
      </c>
      <c r="H226" s="154">
        <v>330740</v>
      </c>
      <c r="I226" s="155">
        <f t="shared" si="228"/>
        <v>5.1724137931034482E-2</v>
      </c>
      <c r="J226" s="155">
        <f t="shared" si="203"/>
        <v>0.6</v>
      </c>
      <c r="K226" s="181">
        <f t="shared" si="204"/>
        <v>110246.66666666667</v>
      </c>
      <c r="L226" s="380"/>
      <c r="M226" s="253" t="s">
        <v>166</v>
      </c>
      <c r="N226" s="145">
        <v>5</v>
      </c>
      <c r="O226" s="154">
        <v>1</v>
      </c>
      <c r="P226" s="154">
        <v>35440</v>
      </c>
      <c r="Q226" s="155">
        <f t="shared" si="229"/>
        <v>5.5865921787709499E-3</v>
      </c>
      <c r="R226" s="155">
        <f t="shared" si="205"/>
        <v>0.2</v>
      </c>
      <c r="S226" s="149">
        <f t="shared" si="206"/>
        <v>35440</v>
      </c>
      <c r="T226" s="380"/>
      <c r="U226" s="253" t="s">
        <v>166</v>
      </c>
      <c r="V226" s="145">
        <v>630</v>
      </c>
      <c r="W226" s="154">
        <v>336</v>
      </c>
      <c r="X226" s="154">
        <v>27226140</v>
      </c>
      <c r="Y226" s="155">
        <f t="shared" si="230"/>
        <v>4.3625032459101529E-2</v>
      </c>
      <c r="Z226" s="155">
        <f t="shared" si="207"/>
        <v>0.53333333333333333</v>
      </c>
      <c r="AA226" s="154">
        <f t="shared" si="208"/>
        <v>81030.178571428565</v>
      </c>
      <c r="AB226" s="380"/>
      <c r="AC226" s="253" t="s">
        <v>166</v>
      </c>
      <c r="AD226" s="145">
        <v>346</v>
      </c>
      <c r="AE226" s="154">
        <v>198</v>
      </c>
      <c r="AF226" s="154">
        <v>18847200</v>
      </c>
      <c r="AG226" s="155">
        <f t="shared" si="231"/>
        <v>3.0855539971949508E-2</v>
      </c>
      <c r="AH226" s="155">
        <f t="shared" si="209"/>
        <v>0.5722543352601156</v>
      </c>
      <c r="AI226" s="149">
        <f t="shared" si="210"/>
        <v>95187.878787878784</v>
      </c>
      <c r="AJ226" s="380"/>
      <c r="AK226" s="253" t="s">
        <v>166</v>
      </c>
      <c r="AL226" s="145">
        <v>220</v>
      </c>
      <c r="AM226" s="154">
        <v>104</v>
      </c>
      <c r="AN226" s="154">
        <v>11188720</v>
      </c>
      <c r="AO226" s="155">
        <f t="shared" si="232"/>
        <v>2.276707530647986E-2</v>
      </c>
      <c r="AP226" s="155">
        <f t="shared" si="211"/>
        <v>0.47272727272727272</v>
      </c>
      <c r="AQ226" s="149">
        <f t="shared" si="212"/>
        <v>107583.84615384616</v>
      </c>
      <c r="AR226" s="380"/>
      <c r="AS226" s="253" t="s">
        <v>166</v>
      </c>
      <c r="AT226" s="145">
        <v>132</v>
      </c>
      <c r="AU226" s="154">
        <v>58</v>
      </c>
      <c r="AV226" s="154">
        <v>6577340</v>
      </c>
      <c r="AW226" s="155">
        <f t="shared" si="233"/>
        <v>2.6532479414455627E-2</v>
      </c>
      <c r="AX226" s="155">
        <f t="shared" si="213"/>
        <v>0.43939393939393939</v>
      </c>
      <c r="AY226" s="154">
        <f t="shared" si="214"/>
        <v>113402.41379310345</v>
      </c>
      <c r="AZ226" s="380"/>
      <c r="BA226" s="253" t="s">
        <v>166</v>
      </c>
      <c r="BB226" s="145">
        <v>75</v>
      </c>
      <c r="BC226" s="154">
        <v>35</v>
      </c>
      <c r="BD226" s="154">
        <v>3972300</v>
      </c>
      <c r="BE226" s="155">
        <f t="shared" si="234"/>
        <v>4.0603248259860787E-2</v>
      </c>
      <c r="BF226" s="155">
        <f t="shared" si="215"/>
        <v>0.46666666666666667</v>
      </c>
      <c r="BG226" s="181">
        <f t="shared" si="216"/>
        <v>113494.28571428571</v>
      </c>
      <c r="BH226" s="380"/>
      <c r="BI226" s="253" t="s">
        <v>166</v>
      </c>
      <c r="BJ226" s="145">
        <f t="shared" si="217"/>
        <v>1413</v>
      </c>
      <c r="BK226" s="154">
        <f t="shared" si="201"/>
        <v>735</v>
      </c>
      <c r="BL226" s="154">
        <f t="shared" si="202"/>
        <v>68177880</v>
      </c>
      <c r="BM226" s="155">
        <f t="shared" si="235"/>
        <v>3.3451665756417261E-2</v>
      </c>
      <c r="BN226" s="155">
        <f t="shared" si="218"/>
        <v>0.52016985138004246</v>
      </c>
      <c r="BO226" s="154">
        <f t="shared" si="219"/>
        <v>92759.020408163269</v>
      </c>
      <c r="BP226" s="218"/>
    </row>
    <row r="227" spans="2:68" s="87" customFormat="1">
      <c r="B227" s="390">
        <v>21</v>
      </c>
      <c r="C227" s="419" t="s">
        <v>91</v>
      </c>
      <c r="D227" s="388">
        <f>BS28</f>
        <v>55</v>
      </c>
      <c r="E227" s="250" t="s">
        <v>143</v>
      </c>
      <c r="F227" s="144">
        <v>27</v>
      </c>
      <c r="G227" s="152">
        <v>14</v>
      </c>
      <c r="H227" s="152">
        <v>1223900</v>
      </c>
      <c r="I227" s="153">
        <f>IFERROR(G227/$D$227,"-")</f>
        <v>0.25454545454545452</v>
      </c>
      <c r="J227" s="153">
        <f t="shared" si="203"/>
        <v>0.51851851851851849</v>
      </c>
      <c r="K227" s="180">
        <f t="shared" si="204"/>
        <v>87421.428571428565</v>
      </c>
      <c r="L227" s="388">
        <f>BT28</f>
        <v>115</v>
      </c>
      <c r="M227" s="250" t="s">
        <v>143</v>
      </c>
      <c r="N227" s="144">
        <v>61</v>
      </c>
      <c r="O227" s="152">
        <v>34</v>
      </c>
      <c r="P227" s="152">
        <v>3222230</v>
      </c>
      <c r="Q227" s="153">
        <f>IFERROR(O227/$L$227,"-")</f>
        <v>0.29565217391304349</v>
      </c>
      <c r="R227" s="153">
        <f t="shared" si="205"/>
        <v>0.55737704918032782</v>
      </c>
      <c r="S227" s="148">
        <f t="shared" si="206"/>
        <v>94771.470588235301</v>
      </c>
      <c r="T227" s="388">
        <f>BU28</f>
        <v>5045</v>
      </c>
      <c r="U227" s="250" t="s">
        <v>143</v>
      </c>
      <c r="V227" s="144">
        <v>2606</v>
      </c>
      <c r="W227" s="152">
        <v>1554</v>
      </c>
      <c r="X227" s="152">
        <v>126583390</v>
      </c>
      <c r="Y227" s="153">
        <f>IFERROR(W227/$T$227,"-")</f>
        <v>0.30802775024777007</v>
      </c>
      <c r="Z227" s="153">
        <f t="shared" si="207"/>
        <v>0.59631619339984654</v>
      </c>
      <c r="AA227" s="152">
        <f t="shared" si="208"/>
        <v>81456.492921492914</v>
      </c>
      <c r="AB227" s="388">
        <f>BV28</f>
        <v>4592</v>
      </c>
      <c r="AC227" s="250" t="s">
        <v>143</v>
      </c>
      <c r="AD227" s="144">
        <v>2558</v>
      </c>
      <c r="AE227" s="152">
        <v>1559</v>
      </c>
      <c r="AF227" s="152">
        <v>132710240</v>
      </c>
      <c r="AG227" s="153">
        <f>IFERROR(AE227/$AB$227,"-")</f>
        <v>0.33950348432055749</v>
      </c>
      <c r="AH227" s="153">
        <f t="shared" si="209"/>
        <v>0.60946051602814699</v>
      </c>
      <c r="AI227" s="148">
        <f t="shared" si="210"/>
        <v>85125.23412443875</v>
      </c>
      <c r="AJ227" s="388">
        <f>BW28</f>
        <v>3074</v>
      </c>
      <c r="AK227" s="250" t="s">
        <v>143</v>
      </c>
      <c r="AL227" s="144">
        <v>1664</v>
      </c>
      <c r="AM227" s="152">
        <v>937</v>
      </c>
      <c r="AN227" s="152">
        <v>79041290</v>
      </c>
      <c r="AO227" s="153">
        <f>IFERROR(AM227/$AJ$227,"-")</f>
        <v>0.30481457384515287</v>
      </c>
      <c r="AP227" s="153">
        <f t="shared" si="211"/>
        <v>0.56310096153846156</v>
      </c>
      <c r="AQ227" s="148">
        <f t="shared" si="212"/>
        <v>84355.699039487721</v>
      </c>
      <c r="AR227" s="388">
        <f>BX28</f>
        <v>1331</v>
      </c>
      <c r="AS227" s="250" t="s">
        <v>143</v>
      </c>
      <c r="AT227" s="144">
        <v>614</v>
      </c>
      <c r="AU227" s="152">
        <v>327</v>
      </c>
      <c r="AV227" s="152">
        <v>26493170</v>
      </c>
      <c r="AW227" s="153">
        <f>IFERROR(AU227/$AR$227,"-")</f>
        <v>0.24567993989481593</v>
      </c>
      <c r="AX227" s="153">
        <f t="shared" si="213"/>
        <v>0.53257328990228014</v>
      </c>
      <c r="AY227" s="152">
        <f t="shared" si="214"/>
        <v>81018.868501529054</v>
      </c>
      <c r="AZ227" s="388">
        <f>BY28</f>
        <v>421</v>
      </c>
      <c r="BA227" s="250" t="s">
        <v>143</v>
      </c>
      <c r="BB227" s="144">
        <v>145</v>
      </c>
      <c r="BC227" s="152">
        <v>69</v>
      </c>
      <c r="BD227" s="152">
        <v>7114070</v>
      </c>
      <c r="BE227" s="153">
        <f>IFERROR(BC227/$AZ$227,"-")</f>
        <v>0.16389548693586697</v>
      </c>
      <c r="BF227" s="153">
        <f t="shared" si="215"/>
        <v>0.47586206896551725</v>
      </c>
      <c r="BG227" s="180">
        <f t="shared" si="216"/>
        <v>103102.46376811594</v>
      </c>
      <c r="BH227" s="388">
        <f>BZ28</f>
        <v>14633</v>
      </c>
      <c r="BI227" s="250" t="s">
        <v>143</v>
      </c>
      <c r="BJ227" s="144">
        <f t="shared" si="217"/>
        <v>7675</v>
      </c>
      <c r="BK227" s="152">
        <f t="shared" si="201"/>
        <v>4494</v>
      </c>
      <c r="BL227" s="152">
        <f t="shared" si="202"/>
        <v>376388290</v>
      </c>
      <c r="BM227" s="153">
        <f>IFERROR(BK227/$BH$227,"-")</f>
        <v>0.30711405726781932</v>
      </c>
      <c r="BN227" s="153">
        <f t="shared" si="218"/>
        <v>0.58553745928338763</v>
      </c>
      <c r="BO227" s="152">
        <f t="shared" si="219"/>
        <v>83753.513573653763</v>
      </c>
      <c r="BP227" s="218"/>
    </row>
    <row r="228" spans="2:68" s="87" customFormat="1">
      <c r="B228" s="390"/>
      <c r="C228" s="420"/>
      <c r="D228" s="380"/>
      <c r="E228" s="251" t="s">
        <v>192</v>
      </c>
      <c r="F228" s="145">
        <v>20</v>
      </c>
      <c r="G228" s="154">
        <v>10</v>
      </c>
      <c r="H228" s="154">
        <v>789770</v>
      </c>
      <c r="I228" s="155">
        <f t="shared" ref="I228:I237" si="236">IFERROR(G228/$D$227,"-")</f>
        <v>0.18181818181818182</v>
      </c>
      <c r="J228" s="155">
        <f t="shared" si="203"/>
        <v>0.5</v>
      </c>
      <c r="K228" s="181">
        <f t="shared" si="204"/>
        <v>78977</v>
      </c>
      <c r="L228" s="380"/>
      <c r="M228" s="251" t="s">
        <v>192</v>
      </c>
      <c r="N228" s="145">
        <v>44</v>
      </c>
      <c r="O228" s="154">
        <v>22</v>
      </c>
      <c r="P228" s="154">
        <v>2588580</v>
      </c>
      <c r="Q228" s="155">
        <f t="shared" ref="Q228:Q237" si="237">IFERROR(O228/$L$227,"-")</f>
        <v>0.19130434782608696</v>
      </c>
      <c r="R228" s="155">
        <f t="shared" si="205"/>
        <v>0.5</v>
      </c>
      <c r="S228" s="149">
        <f t="shared" si="206"/>
        <v>117662.72727272728</v>
      </c>
      <c r="T228" s="380"/>
      <c r="U228" s="251" t="s">
        <v>192</v>
      </c>
      <c r="V228" s="145">
        <v>2400</v>
      </c>
      <c r="W228" s="154">
        <v>1427</v>
      </c>
      <c r="X228" s="154">
        <v>119215890</v>
      </c>
      <c r="Y228" s="155">
        <f t="shared" ref="Y228:Y237" si="238">IFERROR(W228/$T$227,"-")</f>
        <v>0.28285431119920712</v>
      </c>
      <c r="Z228" s="155">
        <f t="shared" si="207"/>
        <v>0.59458333333333335</v>
      </c>
      <c r="AA228" s="154">
        <f t="shared" si="208"/>
        <v>83543.020322354583</v>
      </c>
      <c r="AB228" s="380"/>
      <c r="AC228" s="251" t="s">
        <v>192</v>
      </c>
      <c r="AD228" s="145">
        <v>2167</v>
      </c>
      <c r="AE228" s="154">
        <v>1317</v>
      </c>
      <c r="AF228" s="154">
        <v>109576820</v>
      </c>
      <c r="AG228" s="155">
        <f t="shared" ref="AG228:AG237" si="239">IFERROR(AE228/$AB$227,"-")</f>
        <v>0.28680313588850176</v>
      </c>
      <c r="AH228" s="155">
        <f t="shared" si="209"/>
        <v>0.60775265343793261</v>
      </c>
      <c r="AI228" s="149">
        <f t="shared" si="210"/>
        <v>83201.837509491263</v>
      </c>
      <c r="AJ228" s="380"/>
      <c r="AK228" s="251" t="s">
        <v>192</v>
      </c>
      <c r="AL228" s="145">
        <v>1335</v>
      </c>
      <c r="AM228" s="154">
        <v>758</v>
      </c>
      <c r="AN228" s="154">
        <v>59997920</v>
      </c>
      <c r="AO228" s="155">
        <f t="shared" ref="AO228:AO237" si="240">IFERROR(AM228/$AJ$227,"-")</f>
        <v>0.24658425504229017</v>
      </c>
      <c r="AP228" s="155">
        <f t="shared" si="211"/>
        <v>0.56779026217228468</v>
      </c>
      <c r="AQ228" s="149">
        <f t="shared" si="212"/>
        <v>79152.928759894465</v>
      </c>
      <c r="AR228" s="380"/>
      <c r="AS228" s="251" t="s">
        <v>192</v>
      </c>
      <c r="AT228" s="145">
        <v>443</v>
      </c>
      <c r="AU228" s="154">
        <v>248</v>
      </c>
      <c r="AV228" s="154">
        <v>19032350</v>
      </c>
      <c r="AW228" s="155">
        <f t="shared" ref="AW228:AW237" si="241">IFERROR(AU228/$AR$227,"-")</f>
        <v>0.18632607062359127</v>
      </c>
      <c r="AX228" s="155">
        <f t="shared" si="213"/>
        <v>0.55981941309255079</v>
      </c>
      <c r="AY228" s="154">
        <f t="shared" si="214"/>
        <v>76743.346774193546</v>
      </c>
      <c r="AZ228" s="380"/>
      <c r="BA228" s="251" t="s">
        <v>192</v>
      </c>
      <c r="BB228" s="145">
        <v>91</v>
      </c>
      <c r="BC228" s="154">
        <v>44</v>
      </c>
      <c r="BD228" s="154">
        <v>4952180</v>
      </c>
      <c r="BE228" s="155">
        <f t="shared" ref="BE228:BE237" si="242">IFERROR(BC228/$AZ$227,"-")</f>
        <v>0.10451306413301663</v>
      </c>
      <c r="BF228" s="155">
        <f t="shared" si="215"/>
        <v>0.48351648351648352</v>
      </c>
      <c r="BG228" s="181">
        <f t="shared" si="216"/>
        <v>112549.54545454546</v>
      </c>
      <c r="BH228" s="380"/>
      <c r="BI228" s="251" t="s">
        <v>192</v>
      </c>
      <c r="BJ228" s="145">
        <f t="shared" si="217"/>
        <v>6500</v>
      </c>
      <c r="BK228" s="154">
        <f t="shared" si="201"/>
        <v>3826</v>
      </c>
      <c r="BL228" s="154">
        <f t="shared" si="202"/>
        <v>316153510</v>
      </c>
      <c r="BM228" s="155">
        <f t="shared" ref="BM228:BM237" si="243">IFERROR(BK228/$BH$227,"-")</f>
        <v>0.26146381466548213</v>
      </c>
      <c r="BN228" s="155">
        <f t="shared" si="218"/>
        <v>0.58861538461538465</v>
      </c>
      <c r="BO228" s="154">
        <f t="shared" si="219"/>
        <v>82632.90904338735</v>
      </c>
      <c r="BP228" s="218"/>
    </row>
    <row r="229" spans="2:68" s="87" customFormat="1">
      <c r="B229" s="390"/>
      <c r="C229" s="420"/>
      <c r="D229" s="380"/>
      <c r="E229" s="252" t="s">
        <v>142</v>
      </c>
      <c r="F229" s="145">
        <v>32</v>
      </c>
      <c r="G229" s="154">
        <v>16</v>
      </c>
      <c r="H229" s="154">
        <v>1235780</v>
      </c>
      <c r="I229" s="155">
        <f t="shared" si="236"/>
        <v>0.29090909090909089</v>
      </c>
      <c r="J229" s="155">
        <f t="shared" si="203"/>
        <v>0.5</v>
      </c>
      <c r="K229" s="181">
        <f t="shared" si="204"/>
        <v>77236.25</v>
      </c>
      <c r="L229" s="380"/>
      <c r="M229" s="252" t="s">
        <v>142</v>
      </c>
      <c r="N229" s="145">
        <v>72</v>
      </c>
      <c r="O229" s="154">
        <v>43</v>
      </c>
      <c r="P229" s="154">
        <v>4182160</v>
      </c>
      <c r="Q229" s="155">
        <f t="shared" si="237"/>
        <v>0.37391304347826088</v>
      </c>
      <c r="R229" s="155">
        <f t="shared" si="205"/>
        <v>0.59722222222222221</v>
      </c>
      <c r="S229" s="149">
        <f t="shared" si="206"/>
        <v>97259.534883720931</v>
      </c>
      <c r="T229" s="380"/>
      <c r="U229" s="252" t="s">
        <v>142</v>
      </c>
      <c r="V229" s="145">
        <v>3162</v>
      </c>
      <c r="W229" s="154">
        <v>1843</v>
      </c>
      <c r="X229" s="154">
        <v>147257730</v>
      </c>
      <c r="Y229" s="155">
        <f t="shared" si="238"/>
        <v>0.3653121902874133</v>
      </c>
      <c r="Z229" s="155">
        <f t="shared" si="207"/>
        <v>0.58285895003162558</v>
      </c>
      <c r="AA229" s="154">
        <f t="shared" si="208"/>
        <v>79901.101465002706</v>
      </c>
      <c r="AB229" s="380"/>
      <c r="AC229" s="252" t="s">
        <v>142</v>
      </c>
      <c r="AD229" s="145">
        <v>3080</v>
      </c>
      <c r="AE229" s="154">
        <v>1831</v>
      </c>
      <c r="AF229" s="154">
        <v>151401090</v>
      </c>
      <c r="AG229" s="155">
        <f t="shared" si="239"/>
        <v>0.39873693379790942</v>
      </c>
      <c r="AH229" s="155">
        <f t="shared" si="209"/>
        <v>0.5944805194805195</v>
      </c>
      <c r="AI229" s="149">
        <f t="shared" si="210"/>
        <v>82687.651556526485</v>
      </c>
      <c r="AJ229" s="380"/>
      <c r="AK229" s="252" t="s">
        <v>142</v>
      </c>
      <c r="AL229" s="145">
        <v>2142</v>
      </c>
      <c r="AM229" s="154">
        <v>1186</v>
      </c>
      <c r="AN229" s="154">
        <v>96228710</v>
      </c>
      <c r="AO229" s="155">
        <f t="shared" si="240"/>
        <v>0.38581652569941444</v>
      </c>
      <c r="AP229" s="155">
        <f t="shared" si="211"/>
        <v>0.55368814192343607</v>
      </c>
      <c r="AQ229" s="149">
        <f t="shared" si="212"/>
        <v>81137.192242833058</v>
      </c>
      <c r="AR229" s="380"/>
      <c r="AS229" s="252" t="s">
        <v>142</v>
      </c>
      <c r="AT229" s="145">
        <v>862</v>
      </c>
      <c r="AU229" s="154">
        <v>447</v>
      </c>
      <c r="AV229" s="154">
        <v>37743350</v>
      </c>
      <c r="AW229" s="155">
        <f t="shared" si="241"/>
        <v>0.33583771600300527</v>
      </c>
      <c r="AX229" s="155">
        <f t="shared" si="213"/>
        <v>0.5185614849187935</v>
      </c>
      <c r="AY229" s="154">
        <f t="shared" si="214"/>
        <v>84437.024608501117</v>
      </c>
      <c r="AZ229" s="380"/>
      <c r="BA229" s="252" t="s">
        <v>142</v>
      </c>
      <c r="BB229" s="145">
        <v>255</v>
      </c>
      <c r="BC229" s="154">
        <v>120</v>
      </c>
      <c r="BD229" s="154">
        <v>12229810</v>
      </c>
      <c r="BE229" s="155">
        <f t="shared" si="242"/>
        <v>0.28503562945368172</v>
      </c>
      <c r="BF229" s="155">
        <f t="shared" si="215"/>
        <v>0.47058823529411764</v>
      </c>
      <c r="BG229" s="181">
        <f t="shared" si="216"/>
        <v>101915.08333333333</v>
      </c>
      <c r="BH229" s="380"/>
      <c r="BI229" s="252" t="s">
        <v>142</v>
      </c>
      <c r="BJ229" s="145">
        <f t="shared" si="217"/>
        <v>9605</v>
      </c>
      <c r="BK229" s="154">
        <f t="shared" si="201"/>
        <v>5486</v>
      </c>
      <c r="BL229" s="154">
        <f t="shared" si="202"/>
        <v>450278630</v>
      </c>
      <c r="BM229" s="155">
        <f t="shared" si="243"/>
        <v>0.37490603430602065</v>
      </c>
      <c r="BN229" s="155">
        <f t="shared" si="218"/>
        <v>0.57116085372201975</v>
      </c>
      <c r="BO229" s="154">
        <f t="shared" si="219"/>
        <v>82077.767043383152</v>
      </c>
      <c r="BP229" s="218"/>
    </row>
    <row r="230" spans="2:68" s="87" customFormat="1">
      <c r="B230" s="390"/>
      <c r="C230" s="420"/>
      <c r="D230" s="380"/>
      <c r="E230" s="252" t="s">
        <v>151</v>
      </c>
      <c r="F230" s="145">
        <v>14</v>
      </c>
      <c r="G230" s="154">
        <v>9</v>
      </c>
      <c r="H230" s="154">
        <v>771180</v>
      </c>
      <c r="I230" s="155">
        <f t="shared" si="236"/>
        <v>0.16363636363636364</v>
      </c>
      <c r="J230" s="155">
        <f t="shared" si="203"/>
        <v>0.6428571428571429</v>
      </c>
      <c r="K230" s="181">
        <f t="shared" si="204"/>
        <v>85686.666666666672</v>
      </c>
      <c r="L230" s="380"/>
      <c r="M230" s="252" t="s">
        <v>151</v>
      </c>
      <c r="N230" s="145">
        <v>41</v>
      </c>
      <c r="O230" s="154">
        <v>18</v>
      </c>
      <c r="P230" s="154">
        <v>2479460</v>
      </c>
      <c r="Q230" s="155">
        <f t="shared" si="237"/>
        <v>0.15652173913043479</v>
      </c>
      <c r="R230" s="155">
        <f t="shared" si="205"/>
        <v>0.43902439024390244</v>
      </c>
      <c r="S230" s="149">
        <f t="shared" si="206"/>
        <v>137747.77777777778</v>
      </c>
      <c r="T230" s="380"/>
      <c r="U230" s="252" t="s">
        <v>151</v>
      </c>
      <c r="V230" s="145">
        <v>1124</v>
      </c>
      <c r="W230" s="154">
        <v>676</v>
      </c>
      <c r="X230" s="154">
        <v>61388380</v>
      </c>
      <c r="Y230" s="155">
        <f t="shared" si="238"/>
        <v>0.13399405351833499</v>
      </c>
      <c r="Z230" s="155">
        <f t="shared" si="207"/>
        <v>0.60142348754448394</v>
      </c>
      <c r="AA230" s="154">
        <f t="shared" si="208"/>
        <v>90811.213017751477</v>
      </c>
      <c r="AB230" s="380"/>
      <c r="AC230" s="252" t="s">
        <v>151</v>
      </c>
      <c r="AD230" s="145">
        <v>1219</v>
      </c>
      <c r="AE230" s="154">
        <v>769</v>
      </c>
      <c r="AF230" s="154">
        <v>64458140</v>
      </c>
      <c r="AG230" s="155">
        <f t="shared" si="239"/>
        <v>0.16746515679442509</v>
      </c>
      <c r="AH230" s="155">
        <f t="shared" si="209"/>
        <v>0.63084495488105008</v>
      </c>
      <c r="AI230" s="149">
        <f t="shared" si="210"/>
        <v>83820.728218465534</v>
      </c>
      <c r="AJ230" s="380"/>
      <c r="AK230" s="252" t="s">
        <v>151</v>
      </c>
      <c r="AL230" s="145">
        <v>941</v>
      </c>
      <c r="AM230" s="154">
        <v>549</v>
      </c>
      <c r="AN230" s="154">
        <v>42892350</v>
      </c>
      <c r="AO230" s="155">
        <f t="shared" si="240"/>
        <v>0.1785946649316851</v>
      </c>
      <c r="AP230" s="155">
        <f t="shared" si="211"/>
        <v>0.58342189160467584</v>
      </c>
      <c r="AQ230" s="149">
        <f t="shared" si="212"/>
        <v>78128.142076502729</v>
      </c>
      <c r="AR230" s="380"/>
      <c r="AS230" s="252" t="s">
        <v>151</v>
      </c>
      <c r="AT230" s="145">
        <v>415</v>
      </c>
      <c r="AU230" s="154">
        <v>235</v>
      </c>
      <c r="AV230" s="154">
        <v>20227660</v>
      </c>
      <c r="AW230" s="155">
        <f t="shared" si="241"/>
        <v>0.17655897821187078</v>
      </c>
      <c r="AX230" s="155">
        <f t="shared" si="213"/>
        <v>0.5662650602409639</v>
      </c>
      <c r="AY230" s="154">
        <f t="shared" si="214"/>
        <v>86075.148936170212</v>
      </c>
      <c r="AZ230" s="380"/>
      <c r="BA230" s="252" t="s">
        <v>151</v>
      </c>
      <c r="BB230" s="145">
        <v>130</v>
      </c>
      <c r="BC230" s="154">
        <v>67</v>
      </c>
      <c r="BD230" s="154">
        <v>7067130</v>
      </c>
      <c r="BE230" s="155">
        <f t="shared" si="242"/>
        <v>0.15914489311163896</v>
      </c>
      <c r="BF230" s="155">
        <f t="shared" si="215"/>
        <v>0.51538461538461533</v>
      </c>
      <c r="BG230" s="181">
        <f t="shared" si="216"/>
        <v>105479.55223880598</v>
      </c>
      <c r="BH230" s="380"/>
      <c r="BI230" s="252" t="s">
        <v>151</v>
      </c>
      <c r="BJ230" s="145">
        <f t="shared" si="217"/>
        <v>3884</v>
      </c>
      <c r="BK230" s="154">
        <f t="shared" si="201"/>
        <v>2323</v>
      </c>
      <c r="BL230" s="154">
        <f t="shared" si="202"/>
        <v>199284300</v>
      </c>
      <c r="BM230" s="155">
        <f t="shared" si="243"/>
        <v>0.15875076881022346</v>
      </c>
      <c r="BN230" s="155">
        <f t="shared" si="218"/>
        <v>0.59809474768280124</v>
      </c>
      <c r="BO230" s="154">
        <f t="shared" si="219"/>
        <v>85787.473095135603</v>
      </c>
      <c r="BP230" s="218"/>
    </row>
    <row r="231" spans="2:68" s="87" customFormat="1">
      <c r="B231" s="390"/>
      <c r="C231" s="420"/>
      <c r="D231" s="380"/>
      <c r="E231" s="252" t="s">
        <v>170</v>
      </c>
      <c r="F231" s="145">
        <v>11</v>
      </c>
      <c r="G231" s="154">
        <v>6</v>
      </c>
      <c r="H231" s="154">
        <v>684020</v>
      </c>
      <c r="I231" s="155">
        <f t="shared" si="236"/>
        <v>0.10909090909090909</v>
      </c>
      <c r="J231" s="155">
        <f t="shared" si="203"/>
        <v>0.54545454545454541</v>
      </c>
      <c r="K231" s="181">
        <f t="shared" si="204"/>
        <v>114003.33333333333</v>
      </c>
      <c r="L231" s="380"/>
      <c r="M231" s="252" t="s">
        <v>170</v>
      </c>
      <c r="N231" s="145">
        <v>44</v>
      </c>
      <c r="O231" s="154">
        <v>24</v>
      </c>
      <c r="P231" s="154">
        <v>2265550</v>
      </c>
      <c r="Q231" s="155">
        <f t="shared" si="237"/>
        <v>0.20869565217391303</v>
      </c>
      <c r="R231" s="155">
        <f t="shared" si="205"/>
        <v>0.54545454545454541</v>
      </c>
      <c r="S231" s="149">
        <f t="shared" si="206"/>
        <v>94397.916666666672</v>
      </c>
      <c r="T231" s="380"/>
      <c r="U231" s="252" t="s">
        <v>170</v>
      </c>
      <c r="V231" s="145">
        <v>1247</v>
      </c>
      <c r="W231" s="154">
        <v>749</v>
      </c>
      <c r="X231" s="154">
        <v>60971950</v>
      </c>
      <c r="Y231" s="155">
        <f t="shared" si="238"/>
        <v>0.14846382556987117</v>
      </c>
      <c r="Z231" s="155">
        <f t="shared" si="207"/>
        <v>0.60064153969526868</v>
      </c>
      <c r="AA231" s="154">
        <f t="shared" si="208"/>
        <v>81404.472630173565</v>
      </c>
      <c r="AB231" s="380"/>
      <c r="AC231" s="252" t="s">
        <v>170</v>
      </c>
      <c r="AD231" s="145">
        <v>1473</v>
      </c>
      <c r="AE231" s="154">
        <v>923</v>
      </c>
      <c r="AF231" s="154">
        <v>79237820</v>
      </c>
      <c r="AG231" s="155">
        <f t="shared" si="239"/>
        <v>0.20100174216027875</v>
      </c>
      <c r="AH231" s="155">
        <f t="shared" si="209"/>
        <v>0.62661235573659202</v>
      </c>
      <c r="AI231" s="149">
        <f t="shared" si="210"/>
        <v>85848.12567713976</v>
      </c>
      <c r="AJ231" s="380"/>
      <c r="AK231" s="252" t="s">
        <v>170</v>
      </c>
      <c r="AL231" s="145">
        <v>1086</v>
      </c>
      <c r="AM231" s="154">
        <v>648</v>
      </c>
      <c r="AN231" s="154">
        <v>56215960</v>
      </c>
      <c r="AO231" s="155">
        <f t="shared" si="240"/>
        <v>0.21080026024723486</v>
      </c>
      <c r="AP231" s="155">
        <f t="shared" si="211"/>
        <v>0.59668508287292821</v>
      </c>
      <c r="AQ231" s="149">
        <f t="shared" si="212"/>
        <v>86753.024691358019</v>
      </c>
      <c r="AR231" s="380"/>
      <c r="AS231" s="252" t="s">
        <v>170</v>
      </c>
      <c r="AT231" s="145">
        <v>434</v>
      </c>
      <c r="AU231" s="154">
        <v>238</v>
      </c>
      <c r="AV231" s="154">
        <v>20591200</v>
      </c>
      <c r="AW231" s="155">
        <f t="shared" si="241"/>
        <v>0.17881292261457551</v>
      </c>
      <c r="AX231" s="155">
        <f t="shared" si="213"/>
        <v>0.54838709677419351</v>
      </c>
      <c r="AY231" s="154">
        <f t="shared" si="214"/>
        <v>86517.647058823524</v>
      </c>
      <c r="AZ231" s="380"/>
      <c r="BA231" s="252" t="s">
        <v>170</v>
      </c>
      <c r="BB231" s="145">
        <v>128</v>
      </c>
      <c r="BC231" s="154">
        <v>60</v>
      </c>
      <c r="BD231" s="154">
        <v>6936020</v>
      </c>
      <c r="BE231" s="155">
        <f t="shared" si="242"/>
        <v>0.14251781472684086</v>
      </c>
      <c r="BF231" s="155">
        <f t="shared" si="215"/>
        <v>0.46875</v>
      </c>
      <c r="BG231" s="181">
        <f t="shared" si="216"/>
        <v>115600.33333333333</v>
      </c>
      <c r="BH231" s="380"/>
      <c r="BI231" s="252" t="s">
        <v>170</v>
      </c>
      <c r="BJ231" s="145">
        <f t="shared" si="217"/>
        <v>4423</v>
      </c>
      <c r="BK231" s="154">
        <f t="shared" si="201"/>
        <v>2648</v>
      </c>
      <c r="BL231" s="154">
        <f t="shared" si="202"/>
        <v>226902520</v>
      </c>
      <c r="BM231" s="155">
        <f t="shared" si="243"/>
        <v>0.18096084193261805</v>
      </c>
      <c r="BN231" s="155">
        <f t="shared" si="218"/>
        <v>0.5986886728464843</v>
      </c>
      <c r="BO231" s="154">
        <f t="shared" si="219"/>
        <v>85688.262839879157</v>
      </c>
      <c r="BP231" s="218"/>
    </row>
    <row r="232" spans="2:68" s="87" customFormat="1">
      <c r="B232" s="390"/>
      <c r="C232" s="420"/>
      <c r="D232" s="380"/>
      <c r="E232" s="252" t="s">
        <v>171</v>
      </c>
      <c r="F232" s="145">
        <v>10</v>
      </c>
      <c r="G232" s="154">
        <v>4</v>
      </c>
      <c r="H232" s="154">
        <v>338300</v>
      </c>
      <c r="I232" s="155">
        <f t="shared" si="236"/>
        <v>7.2727272727272724E-2</v>
      </c>
      <c r="J232" s="155">
        <f t="shared" si="203"/>
        <v>0.4</v>
      </c>
      <c r="K232" s="181">
        <f t="shared" si="204"/>
        <v>84575</v>
      </c>
      <c r="L232" s="380"/>
      <c r="M232" s="252" t="s">
        <v>171</v>
      </c>
      <c r="N232" s="145">
        <v>29</v>
      </c>
      <c r="O232" s="154">
        <v>16</v>
      </c>
      <c r="P232" s="154">
        <v>1945650</v>
      </c>
      <c r="Q232" s="155">
        <f t="shared" si="237"/>
        <v>0.1391304347826087</v>
      </c>
      <c r="R232" s="155">
        <f t="shared" si="205"/>
        <v>0.55172413793103448</v>
      </c>
      <c r="S232" s="149">
        <f t="shared" si="206"/>
        <v>121603.125</v>
      </c>
      <c r="T232" s="380"/>
      <c r="U232" s="252" t="s">
        <v>171</v>
      </c>
      <c r="V232" s="145">
        <v>710</v>
      </c>
      <c r="W232" s="154">
        <v>454</v>
      </c>
      <c r="X232" s="154">
        <v>33431910</v>
      </c>
      <c r="Y232" s="155">
        <f t="shared" si="238"/>
        <v>8.9990089197224982E-2</v>
      </c>
      <c r="Z232" s="155">
        <f t="shared" si="207"/>
        <v>0.6394366197183099</v>
      </c>
      <c r="AA232" s="154">
        <f t="shared" si="208"/>
        <v>73638.568281938322</v>
      </c>
      <c r="AB232" s="380"/>
      <c r="AC232" s="252" t="s">
        <v>171</v>
      </c>
      <c r="AD232" s="145">
        <v>697</v>
      </c>
      <c r="AE232" s="154">
        <v>451</v>
      </c>
      <c r="AF232" s="154">
        <v>36770550</v>
      </c>
      <c r="AG232" s="155">
        <f t="shared" si="239"/>
        <v>9.8214285714285712E-2</v>
      </c>
      <c r="AH232" s="155">
        <f t="shared" si="209"/>
        <v>0.6470588235294118</v>
      </c>
      <c r="AI232" s="149">
        <f t="shared" si="210"/>
        <v>81531.152993348122</v>
      </c>
      <c r="AJ232" s="380"/>
      <c r="AK232" s="252" t="s">
        <v>171</v>
      </c>
      <c r="AL232" s="145">
        <v>480</v>
      </c>
      <c r="AM232" s="154">
        <v>300</v>
      </c>
      <c r="AN232" s="154">
        <v>23172840</v>
      </c>
      <c r="AO232" s="155">
        <f t="shared" si="240"/>
        <v>9.7592713077423551E-2</v>
      </c>
      <c r="AP232" s="155">
        <f t="shared" si="211"/>
        <v>0.625</v>
      </c>
      <c r="AQ232" s="149">
        <f t="shared" si="212"/>
        <v>77242.8</v>
      </c>
      <c r="AR232" s="380"/>
      <c r="AS232" s="252" t="s">
        <v>171</v>
      </c>
      <c r="AT232" s="145">
        <v>156</v>
      </c>
      <c r="AU232" s="154">
        <v>87</v>
      </c>
      <c r="AV232" s="154">
        <v>6500260</v>
      </c>
      <c r="AW232" s="155">
        <f t="shared" si="241"/>
        <v>6.5364387678437261E-2</v>
      </c>
      <c r="AX232" s="155">
        <f t="shared" si="213"/>
        <v>0.55769230769230771</v>
      </c>
      <c r="AY232" s="154">
        <f t="shared" si="214"/>
        <v>74715.632183908048</v>
      </c>
      <c r="AZ232" s="380"/>
      <c r="BA232" s="252" t="s">
        <v>171</v>
      </c>
      <c r="BB232" s="145">
        <v>35</v>
      </c>
      <c r="BC232" s="154">
        <v>14</v>
      </c>
      <c r="BD232" s="154">
        <v>1878820</v>
      </c>
      <c r="BE232" s="155">
        <f t="shared" si="242"/>
        <v>3.3254156769596199E-2</v>
      </c>
      <c r="BF232" s="155">
        <f t="shared" si="215"/>
        <v>0.4</v>
      </c>
      <c r="BG232" s="181">
        <f t="shared" si="216"/>
        <v>134201.42857142858</v>
      </c>
      <c r="BH232" s="380"/>
      <c r="BI232" s="252" t="s">
        <v>171</v>
      </c>
      <c r="BJ232" s="145">
        <f t="shared" si="217"/>
        <v>2117</v>
      </c>
      <c r="BK232" s="154">
        <f t="shared" si="201"/>
        <v>1326</v>
      </c>
      <c r="BL232" s="154">
        <f t="shared" si="202"/>
        <v>104038330</v>
      </c>
      <c r="BM232" s="155">
        <f t="shared" si="243"/>
        <v>9.0617098339369914E-2</v>
      </c>
      <c r="BN232" s="155">
        <f t="shared" si="218"/>
        <v>0.62635805384978749</v>
      </c>
      <c r="BO232" s="154">
        <f t="shared" si="219"/>
        <v>78460.2790346908</v>
      </c>
      <c r="BP232" s="218"/>
    </row>
    <row r="233" spans="2:68" s="87" customFormat="1">
      <c r="B233" s="390"/>
      <c r="C233" s="420"/>
      <c r="D233" s="380"/>
      <c r="E233" s="252" t="s">
        <v>172</v>
      </c>
      <c r="F233" s="145">
        <v>11</v>
      </c>
      <c r="G233" s="154">
        <v>6</v>
      </c>
      <c r="H233" s="154">
        <v>387360</v>
      </c>
      <c r="I233" s="155">
        <f t="shared" si="236"/>
        <v>0.10909090909090909</v>
      </c>
      <c r="J233" s="155">
        <f t="shared" si="203"/>
        <v>0.54545454545454541</v>
      </c>
      <c r="K233" s="181">
        <f t="shared" si="204"/>
        <v>64560</v>
      </c>
      <c r="L233" s="380"/>
      <c r="M233" s="252" t="s">
        <v>172</v>
      </c>
      <c r="N233" s="145">
        <v>25</v>
      </c>
      <c r="O233" s="154">
        <v>11</v>
      </c>
      <c r="P233" s="154">
        <v>917170</v>
      </c>
      <c r="Q233" s="155">
        <f t="shared" si="237"/>
        <v>9.5652173913043481E-2</v>
      </c>
      <c r="R233" s="155">
        <f t="shared" si="205"/>
        <v>0.44</v>
      </c>
      <c r="S233" s="149">
        <f t="shared" si="206"/>
        <v>83379.090909090912</v>
      </c>
      <c r="T233" s="380"/>
      <c r="U233" s="252" t="s">
        <v>172</v>
      </c>
      <c r="V233" s="145">
        <v>305</v>
      </c>
      <c r="W233" s="154">
        <v>161</v>
      </c>
      <c r="X233" s="154">
        <v>11936480</v>
      </c>
      <c r="Y233" s="155">
        <f t="shared" si="238"/>
        <v>3.191278493557978E-2</v>
      </c>
      <c r="Z233" s="155">
        <f t="shared" si="207"/>
        <v>0.52786885245901638</v>
      </c>
      <c r="AA233" s="154">
        <f t="shared" si="208"/>
        <v>74139.627329192546</v>
      </c>
      <c r="AB233" s="380"/>
      <c r="AC233" s="252" t="s">
        <v>172</v>
      </c>
      <c r="AD233" s="145">
        <v>409</v>
      </c>
      <c r="AE233" s="154">
        <v>235</v>
      </c>
      <c r="AF233" s="154">
        <v>20089600</v>
      </c>
      <c r="AG233" s="155">
        <f t="shared" si="239"/>
        <v>5.1175958188153313E-2</v>
      </c>
      <c r="AH233" s="155">
        <f t="shared" si="209"/>
        <v>0.57457212713936434</v>
      </c>
      <c r="AI233" s="149">
        <f t="shared" si="210"/>
        <v>85487.659574468082</v>
      </c>
      <c r="AJ233" s="380"/>
      <c r="AK233" s="252" t="s">
        <v>172</v>
      </c>
      <c r="AL233" s="145">
        <v>389</v>
      </c>
      <c r="AM233" s="154">
        <v>201</v>
      </c>
      <c r="AN233" s="154">
        <v>15575160</v>
      </c>
      <c r="AO233" s="155">
        <f t="shared" si="240"/>
        <v>6.5387117761873781E-2</v>
      </c>
      <c r="AP233" s="155">
        <f t="shared" si="211"/>
        <v>0.51670951156812339</v>
      </c>
      <c r="AQ233" s="149">
        <f t="shared" si="212"/>
        <v>77488.358208955222</v>
      </c>
      <c r="AR233" s="380"/>
      <c r="AS233" s="252" t="s">
        <v>172</v>
      </c>
      <c r="AT233" s="145">
        <v>176</v>
      </c>
      <c r="AU233" s="154">
        <v>92</v>
      </c>
      <c r="AV233" s="154">
        <v>6223230</v>
      </c>
      <c r="AW233" s="155">
        <f t="shared" si="241"/>
        <v>6.9120961682945153E-2</v>
      </c>
      <c r="AX233" s="155">
        <f t="shared" si="213"/>
        <v>0.52272727272727271</v>
      </c>
      <c r="AY233" s="154">
        <f t="shared" si="214"/>
        <v>67643.804347826081</v>
      </c>
      <c r="AZ233" s="380"/>
      <c r="BA233" s="252" t="s">
        <v>172</v>
      </c>
      <c r="BB233" s="145">
        <v>61</v>
      </c>
      <c r="BC233" s="154">
        <v>33</v>
      </c>
      <c r="BD233" s="154">
        <v>3986410</v>
      </c>
      <c r="BE233" s="155">
        <f t="shared" si="242"/>
        <v>7.8384798099762468E-2</v>
      </c>
      <c r="BF233" s="155">
        <f t="shared" si="215"/>
        <v>0.54098360655737709</v>
      </c>
      <c r="BG233" s="181">
        <f t="shared" si="216"/>
        <v>120800.30303030302</v>
      </c>
      <c r="BH233" s="380"/>
      <c r="BI233" s="252" t="s">
        <v>172</v>
      </c>
      <c r="BJ233" s="145">
        <f t="shared" si="217"/>
        <v>1376</v>
      </c>
      <c r="BK233" s="154">
        <f t="shared" si="201"/>
        <v>739</v>
      </c>
      <c r="BL233" s="154">
        <f t="shared" si="202"/>
        <v>59115410</v>
      </c>
      <c r="BM233" s="155">
        <f t="shared" si="243"/>
        <v>5.050228934599877E-2</v>
      </c>
      <c r="BN233" s="155">
        <f t="shared" si="218"/>
        <v>0.5370639534883721</v>
      </c>
      <c r="BO233" s="154">
        <f t="shared" si="219"/>
        <v>79993.788903924229</v>
      </c>
      <c r="BP233" s="218"/>
    </row>
    <row r="234" spans="2:68" s="87" customFormat="1">
      <c r="B234" s="390"/>
      <c r="C234" s="420"/>
      <c r="D234" s="380"/>
      <c r="E234" s="252" t="s">
        <v>173</v>
      </c>
      <c r="F234" s="145">
        <v>6</v>
      </c>
      <c r="G234" s="154">
        <v>5</v>
      </c>
      <c r="H234" s="154">
        <v>279300</v>
      </c>
      <c r="I234" s="155">
        <f t="shared" si="236"/>
        <v>9.0909090909090912E-2</v>
      </c>
      <c r="J234" s="155">
        <f t="shared" si="203"/>
        <v>0.83333333333333337</v>
      </c>
      <c r="K234" s="181">
        <f t="shared" si="204"/>
        <v>55860</v>
      </c>
      <c r="L234" s="380"/>
      <c r="M234" s="252" t="s">
        <v>173</v>
      </c>
      <c r="N234" s="145">
        <v>8</v>
      </c>
      <c r="O234" s="154">
        <v>4</v>
      </c>
      <c r="P234" s="154">
        <v>514850</v>
      </c>
      <c r="Q234" s="155">
        <f t="shared" si="237"/>
        <v>3.4782608695652174E-2</v>
      </c>
      <c r="R234" s="155">
        <f t="shared" si="205"/>
        <v>0.5</v>
      </c>
      <c r="S234" s="149">
        <f t="shared" si="206"/>
        <v>128712.5</v>
      </c>
      <c r="T234" s="380"/>
      <c r="U234" s="252" t="s">
        <v>173</v>
      </c>
      <c r="V234" s="145">
        <v>260</v>
      </c>
      <c r="W234" s="154">
        <v>164</v>
      </c>
      <c r="X234" s="154">
        <v>14310940</v>
      </c>
      <c r="Y234" s="155">
        <f t="shared" si="238"/>
        <v>3.2507433102081269E-2</v>
      </c>
      <c r="Z234" s="155">
        <f t="shared" si="207"/>
        <v>0.63076923076923075</v>
      </c>
      <c r="AA234" s="154">
        <f t="shared" si="208"/>
        <v>87261.829268292684</v>
      </c>
      <c r="AB234" s="380"/>
      <c r="AC234" s="252" t="s">
        <v>173</v>
      </c>
      <c r="AD234" s="145">
        <v>284</v>
      </c>
      <c r="AE234" s="154">
        <v>192</v>
      </c>
      <c r="AF234" s="154">
        <v>18626230</v>
      </c>
      <c r="AG234" s="155">
        <f t="shared" si="239"/>
        <v>4.1811846689895474E-2</v>
      </c>
      <c r="AH234" s="155">
        <f t="shared" si="209"/>
        <v>0.676056338028169</v>
      </c>
      <c r="AI234" s="149">
        <f t="shared" si="210"/>
        <v>97011.614583333328</v>
      </c>
      <c r="AJ234" s="380"/>
      <c r="AK234" s="252" t="s">
        <v>173</v>
      </c>
      <c r="AL234" s="145">
        <v>243</v>
      </c>
      <c r="AM234" s="154">
        <v>162</v>
      </c>
      <c r="AN234" s="154">
        <v>16731800</v>
      </c>
      <c r="AO234" s="155">
        <f t="shared" si="240"/>
        <v>5.2700065061808715E-2</v>
      </c>
      <c r="AP234" s="155">
        <f t="shared" si="211"/>
        <v>0.66666666666666663</v>
      </c>
      <c r="AQ234" s="149">
        <f t="shared" si="212"/>
        <v>103282.71604938271</v>
      </c>
      <c r="AR234" s="380"/>
      <c r="AS234" s="252" t="s">
        <v>173</v>
      </c>
      <c r="AT234" s="145">
        <v>98</v>
      </c>
      <c r="AU234" s="154">
        <v>58</v>
      </c>
      <c r="AV234" s="154">
        <v>5202930</v>
      </c>
      <c r="AW234" s="155">
        <f t="shared" si="241"/>
        <v>4.3576258452291509E-2</v>
      </c>
      <c r="AX234" s="155">
        <f t="shared" si="213"/>
        <v>0.59183673469387754</v>
      </c>
      <c r="AY234" s="154">
        <f t="shared" si="214"/>
        <v>89705.68965517242</v>
      </c>
      <c r="AZ234" s="380"/>
      <c r="BA234" s="252" t="s">
        <v>173</v>
      </c>
      <c r="BB234" s="145">
        <v>24</v>
      </c>
      <c r="BC234" s="154">
        <v>15</v>
      </c>
      <c r="BD234" s="154">
        <v>1507350</v>
      </c>
      <c r="BE234" s="155">
        <f t="shared" si="242"/>
        <v>3.5629453681710214E-2</v>
      </c>
      <c r="BF234" s="155">
        <f t="shared" si="215"/>
        <v>0.625</v>
      </c>
      <c r="BG234" s="181">
        <f t="shared" si="216"/>
        <v>100490</v>
      </c>
      <c r="BH234" s="380"/>
      <c r="BI234" s="252" t="s">
        <v>173</v>
      </c>
      <c r="BJ234" s="145">
        <f t="shared" si="217"/>
        <v>923</v>
      </c>
      <c r="BK234" s="154">
        <f t="shared" si="201"/>
        <v>600</v>
      </c>
      <c r="BL234" s="154">
        <f t="shared" si="202"/>
        <v>57173400</v>
      </c>
      <c r="BM234" s="155">
        <f t="shared" si="243"/>
        <v>4.1003211918266932E-2</v>
      </c>
      <c r="BN234" s="155">
        <f t="shared" si="218"/>
        <v>0.65005417118093178</v>
      </c>
      <c r="BO234" s="154">
        <f t="shared" si="219"/>
        <v>95289</v>
      </c>
      <c r="BP234" s="218"/>
    </row>
    <row r="235" spans="2:68" s="87" customFormat="1">
      <c r="B235" s="390"/>
      <c r="C235" s="420"/>
      <c r="D235" s="380"/>
      <c r="E235" s="252" t="s">
        <v>174</v>
      </c>
      <c r="F235" s="145">
        <v>19</v>
      </c>
      <c r="G235" s="154">
        <v>13</v>
      </c>
      <c r="H235" s="154">
        <v>1509450</v>
      </c>
      <c r="I235" s="155">
        <f t="shared" si="236"/>
        <v>0.23636363636363636</v>
      </c>
      <c r="J235" s="155">
        <f t="shared" si="203"/>
        <v>0.68421052631578949</v>
      </c>
      <c r="K235" s="181">
        <f t="shared" si="204"/>
        <v>116111.53846153847</v>
      </c>
      <c r="L235" s="380"/>
      <c r="M235" s="252" t="s">
        <v>174</v>
      </c>
      <c r="N235" s="145">
        <v>54</v>
      </c>
      <c r="O235" s="154">
        <v>29</v>
      </c>
      <c r="P235" s="154">
        <v>2525960</v>
      </c>
      <c r="Q235" s="155">
        <f t="shared" si="237"/>
        <v>0.25217391304347825</v>
      </c>
      <c r="R235" s="155">
        <f t="shared" si="205"/>
        <v>0.53703703703703709</v>
      </c>
      <c r="S235" s="149">
        <f t="shared" si="206"/>
        <v>87102.068965517246</v>
      </c>
      <c r="T235" s="380"/>
      <c r="U235" s="252" t="s">
        <v>174</v>
      </c>
      <c r="V235" s="145">
        <v>2056</v>
      </c>
      <c r="W235" s="154">
        <v>1289</v>
      </c>
      <c r="X235" s="154">
        <v>103221580</v>
      </c>
      <c r="Y235" s="155">
        <f t="shared" si="238"/>
        <v>0.25550049554013876</v>
      </c>
      <c r="Z235" s="155">
        <f t="shared" si="207"/>
        <v>0.62694552529182879</v>
      </c>
      <c r="AA235" s="154">
        <f t="shared" si="208"/>
        <v>80078.8052754073</v>
      </c>
      <c r="AB235" s="380"/>
      <c r="AC235" s="252" t="s">
        <v>174</v>
      </c>
      <c r="AD235" s="145">
        <v>2025</v>
      </c>
      <c r="AE235" s="154">
        <v>1280</v>
      </c>
      <c r="AF235" s="154">
        <v>105949350</v>
      </c>
      <c r="AG235" s="155">
        <f t="shared" si="239"/>
        <v>0.27874564459930312</v>
      </c>
      <c r="AH235" s="155">
        <f t="shared" si="209"/>
        <v>0.63209876543209875</v>
      </c>
      <c r="AI235" s="149">
        <f t="shared" si="210"/>
        <v>82772.9296875</v>
      </c>
      <c r="AJ235" s="380"/>
      <c r="AK235" s="252" t="s">
        <v>174</v>
      </c>
      <c r="AL235" s="145">
        <v>1288</v>
      </c>
      <c r="AM235" s="154">
        <v>737</v>
      </c>
      <c r="AN235" s="154">
        <v>58321060</v>
      </c>
      <c r="AO235" s="155">
        <f t="shared" si="240"/>
        <v>0.23975276512687052</v>
      </c>
      <c r="AP235" s="155">
        <f t="shared" si="211"/>
        <v>0.57220496894409933</v>
      </c>
      <c r="AQ235" s="149">
        <f t="shared" si="212"/>
        <v>79133.052917232024</v>
      </c>
      <c r="AR235" s="380"/>
      <c r="AS235" s="252" t="s">
        <v>174</v>
      </c>
      <c r="AT235" s="145">
        <v>465</v>
      </c>
      <c r="AU235" s="154">
        <v>247</v>
      </c>
      <c r="AV235" s="154">
        <v>18456970</v>
      </c>
      <c r="AW235" s="155">
        <f t="shared" si="241"/>
        <v>0.1855747558226897</v>
      </c>
      <c r="AX235" s="155">
        <f t="shared" si="213"/>
        <v>0.53118279569892468</v>
      </c>
      <c r="AY235" s="154">
        <f t="shared" si="214"/>
        <v>74724.574898785431</v>
      </c>
      <c r="AZ235" s="380"/>
      <c r="BA235" s="252" t="s">
        <v>174</v>
      </c>
      <c r="BB235" s="145">
        <v>112</v>
      </c>
      <c r="BC235" s="154">
        <v>56</v>
      </c>
      <c r="BD235" s="154">
        <v>4859910</v>
      </c>
      <c r="BE235" s="155">
        <f t="shared" si="242"/>
        <v>0.1330166270783848</v>
      </c>
      <c r="BF235" s="155">
        <f t="shared" si="215"/>
        <v>0.5</v>
      </c>
      <c r="BG235" s="181">
        <f t="shared" si="216"/>
        <v>86784.107142857145</v>
      </c>
      <c r="BH235" s="380"/>
      <c r="BI235" s="252" t="s">
        <v>174</v>
      </c>
      <c r="BJ235" s="145">
        <f t="shared" si="217"/>
        <v>6019</v>
      </c>
      <c r="BK235" s="154">
        <f t="shared" si="201"/>
        <v>3651</v>
      </c>
      <c r="BL235" s="154">
        <f t="shared" si="202"/>
        <v>294844280</v>
      </c>
      <c r="BM235" s="155">
        <f t="shared" si="243"/>
        <v>0.24950454452265428</v>
      </c>
      <c r="BN235" s="155">
        <f t="shared" si="218"/>
        <v>0.6065791659744143</v>
      </c>
      <c r="BO235" s="154">
        <f t="shared" si="219"/>
        <v>80757.129553546969</v>
      </c>
      <c r="BP235" s="218"/>
    </row>
    <row r="236" spans="2:68" s="87" customFormat="1">
      <c r="B236" s="390"/>
      <c r="C236" s="420"/>
      <c r="D236" s="380"/>
      <c r="E236" s="252" t="s">
        <v>175</v>
      </c>
      <c r="F236" s="145">
        <v>8</v>
      </c>
      <c r="G236" s="154">
        <v>5</v>
      </c>
      <c r="H236" s="154">
        <v>281470</v>
      </c>
      <c r="I236" s="155">
        <f t="shared" si="236"/>
        <v>9.0909090909090912E-2</v>
      </c>
      <c r="J236" s="155">
        <f t="shared" si="203"/>
        <v>0.625</v>
      </c>
      <c r="K236" s="181">
        <f t="shared" si="204"/>
        <v>56294</v>
      </c>
      <c r="L236" s="380"/>
      <c r="M236" s="252" t="s">
        <v>175</v>
      </c>
      <c r="N236" s="145">
        <v>13</v>
      </c>
      <c r="O236" s="154">
        <v>7</v>
      </c>
      <c r="P236" s="154">
        <v>544130</v>
      </c>
      <c r="Q236" s="155">
        <f t="shared" si="237"/>
        <v>6.0869565217391307E-2</v>
      </c>
      <c r="R236" s="155">
        <f t="shared" si="205"/>
        <v>0.53846153846153844</v>
      </c>
      <c r="S236" s="149">
        <f t="shared" si="206"/>
        <v>77732.857142857145</v>
      </c>
      <c r="T236" s="380"/>
      <c r="U236" s="252" t="s">
        <v>175</v>
      </c>
      <c r="V236" s="145">
        <v>438</v>
      </c>
      <c r="W236" s="154">
        <v>256</v>
      </c>
      <c r="X236" s="154">
        <v>19731220</v>
      </c>
      <c r="Y236" s="155">
        <f t="shared" si="238"/>
        <v>5.0743310208126856E-2</v>
      </c>
      <c r="Z236" s="155">
        <f t="shared" si="207"/>
        <v>0.58447488584474883</v>
      </c>
      <c r="AA236" s="154">
        <f t="shared" si="208"/>
        <v>77075.078125</v>
      </c>
      <c r="AB236" s="380"/>
      <c r="AC236" s="252" t="s">
        <v>175</v>
      </c>
      <c r="AD236" s="145">
        <v>602</v>
      </c>
      <c r="AE236" s="154">
        <v>351</v>
      </c>
      <c r="AF236" s="154">
        <v>31060230</v>
      </c>
      <c r="AG236" s="155">
        <f t="shared" si="239"/>
        <v>7.6437282229965153E-2</v>
      </c>
      <c r="AH236" s="155">
        <f t="shared" si="209"/>
        <v>0.5830564784053156</v>
      </c>
      <c r="AI236" s="149">
        <f t="shared" si="210"/>
        <v>88490.683760683765</v>
      </c>
      <c r="AJ236" s="380"/>
      <c r="AK236" s="252" t="s">
        <v>175</v>
      </c>
      <c r="AL236" s="145">
        <v>547</v>
      </c>
      <c r="AM236" s="154">
        <v>297</v>
      </c>
      <c r="AN236" s="154">
        <v>27871330</v>
      </c>
      <c r="AO236" s="155">
        <f t="shared" si="240"/>
        <v>9.6616785946649311E-2</v>
      </c>
      <c r="AP236" s="155">
        <f t="shared" si="211"/>
        <v>0.54296160877513711</v>
      </c>
      <c r="AQ236" s="149">
        <f t="shared" si="212"/>
        <v>93842.861952861946</v>
      </c>
      <c r="AR236" s="380"/>
      <c r="AS236" s="252" t="s">
        <v>175</v>
      </c>
      <c r="AT236" s="145">
        <v>267</v>
      </c>
      <c r="AU236" s="154">
        <v>145</v>
      </c>
      <c r="AV236" s="154">
        <v>12245530</v>
      </c>
      <c r="AW236" s="155">
        <f t="shared" si="241"/>
        <v>0.10894064613072878</v>
      </c>
      <c r="AX236" s="155">
        <f t="shared" si="213"/>
        <v>0.54307116104868913</v>
      </c>
      <c r="AY236" s="154">
        <f t="shared" si="214"/>
        <v>84451.931034482754</v>
      </c>
      <c r="AZ236" s="380"/>
      <c r="BA236" s="252" t="s">
        <v>175</v>
      </c>
      <c r="BB236" s="145">
        <v>104</v>
      </c>
      <c r="BC236" s="154">
        <v>59</v>
      </c>
      <c r="BD236" s="154">
        <v>5278020</v>
      </c>
      <c r="BE236" s="155">
        <f t="shared" si="242"/>
        <v>0.14014251781472684</v>
      </c>
      <c r="BF236" s="155">
        <f t="shared" si="215"/>
        <v>0.56730769230769229</v>
      </c>
      <c r="BG236" s="181">
        <f t="shared" si="216"/>
        <v>89457.96610169491</v>
      </c>
      <c r="BH236" s="380"/>
      <c r="BI236" s="252" t="s">
        <v>175</v>
      </c>
      <c r="BJ236" s="145">
        <f t="shared" si="217"/>
        <v>1979</v>
      </c>
      <c r="BK236" s="154">
        <f t="shared" si="201"/>
        <v>1120</v>
      </c>
      <c r="BL236" s="154">
        <f t="shared" si="202"/>
        <v>97011930</v>
      </c>
      <c r="BM236" s="155">
        <f t="shared" si="243"/>
        <v>7.6539328914098273E-2</v>
      </c>
      <c r="BN236" s="155">
        <f t="shared" si="218"/>
        <v>0.56594239514906519</v>
      </c>
      <c r="BO236" s="154">
        <f t="shared" si="219"/>
        <v>86617.794642857145</v>
      </c>
      <c r="BP236" s="218"/>
    </row>
    <row r="237" spans="2:68" s="87" customFormat="1">
      <c r="B237" s="390"/>
      <c r="C237" s="420"/>
      <c r="D237" s="380"/>
      <c r="E237" s="249" t="s">
        <v>166</v>
      </c>
      <c r="F237" s="145">
        <v>8</v>
      </c>
      <c r="G237" s="154">
        <v>4</v>
      </c>
      <c r="H237" s="154">
        <v>280220</v>
      </c>
      <c r="I237" s="155">
        <f t="shared" si="236"/>
        <v>7.2727272727272724E-2</v>
      </c>
      <c r="J237" s="155">
        <f t="shared" si="203"/>
        <v>0.5</v>
      </c>
      <c r="K237" s="181">
        <f t="shared" si="204"/>
        <v>70055</v>
      </c>
      <c r="L237" s="380"/>
      <c r="M237" s="253" t="s">
        <v>166</v>
      </c>
      <c r="N237" s="145">
        <v>5</v>
      </c>
      <c r="O237" s="154">
        <v>3</v>
      </c>
      <c r="P237" s="154">
        <v>226610</v>
      </c>
      <c r="Q237" s="155">
        <f t="shared" si="237"/>
        <v>2.6086956521739129E-2</v>
      </c>
      <c r="R237" s="155">
        <f t="shared" si="205"/>
        <v>0.6</v>
      </c>
      <c r="S237" s="149">
        <f t="shared" si="206"/>
        <v>75536.666666666672</v>
      </c>
      <c r="T237" s="380"/>
      <c r="U237" s="253" t="s">
        <v>166</v>
      </c>
      <c r="V237" s="145">
        <v>375</v>
      </c>
      <c r="W237" s="154">
        <v>191</v>
      </c>
      <c r="X237" s="154">
        <v>13484000</v>
      </c>
      <c r="Y237" s="155">
        <f t="shared" si="238"/>
        <v>3.7859266600594646E-2</v>
      </c>
      <c r="Z237" s="155">
        <f t="shared" si="207"/>
        <v>0.5093333333333333</v>
      </c>
      <c r="AA237" s="154">
        <f t="shared" si="208"/>
        <v>70596.858638743463</v>
      </c>
      <c r="AB237" s="380"/>
      <c r="AC237" s="253" t="s">
        <v>166</v>
      </c>
      <c r="AD237" s="145">
        <v>235</v>
      </c>
      <c r="AE237" s="154">
        <v>119</v>
      </c>
      <c r="AF237" s="154">
        <v>11332630</v>
      </c>
      <c r="AG237" s="155">
        <f t="shared" si="239"/>
        <v>2.5914634146341462E-2</v>
      </c>
      <c r="AH237" s="155">
        <f t="shared" si="209"/>
        <v>0.50638297872340421</v>
      </c>
      <c r="AI237" s="149">
        <f t="shared" si="210"/>
        <v>95232.184873949576</v>
      </c>
      <c r="AJ237" s="380"/>
      <c r="AK237" s="253" t="s">
        <v>166</v>
      </c>
      <c r="AL237" s="145">
        <v>135</v>
      </c>
      <c r="AM237" s="154">
        <v>65</v>
      </c>
      <c r="AN237" s="154">
        <v>6303780</v>
      </c>
      <c r="AO237" s="155">
        <f t="shared" si="240"/>
        <v>2.114508783344177E-2</v>
      </c>
      <c r="AP237" s="155">
        <f t="shared" si="211"/>
        <v>0.48148148148148145</v>
      </c>
      <c r="AQ237" s="149">
        <f t="shared" si="212"/>
        <v>96981.230769230766</v>
      </c>
      <c r="AR237" s="380"/>
      <c r="AS237" s="253" t="s">
        <v>166</v>
      </c>
      <c r="AT237" s="145">
        <v>66</v>
      </c>
      <c r="AU237" s="154">
        <v>31</v>
      </c>
      <c r="AV237" s="154">
        <v>3803300</v>
      </c>
      <c r="AW237" s="155">
        <f t="shared" si="241"/>
        <v>2.3290758827948909E-2</v>
      </c>
      <c r="AX237" s="155">
        <f t="shared" si="213"/>
        <v>0.46969696969696972</v>
      </c>
      <c r="AY237" s="154">
        <f t="shared" si="214"/>
        <v>122687.09677419355</v>
      </c>
      <c r="AZ237" s="380"/>
      <c r="BA237" s="253" t="s">
        <v>166</v>
      </c>
      <c r="BB237" s="145">
        <v>28</v>
      </c>
      <c r="BC237" s="154">
        <v>11</v>
      </c>
      <c r="BD237" s="154">
        <v>1473900</v>
      </c>
      <c r="BE237" s="155">
        <f t="shared" si="242"/>
        <v>2.6128266033254157E-2</v>
      </c>
      <c r="BF237" s="155">
        <f t="shared" si="215"/>
        <v>0.39285714285714285</v>
      </c>
      <c r="BG237" s="181">
        <f t="shared" si="216"/>
        <v>133990.90909090909</v>
      </c>
      <c r="BH237" s="380"/>
      <c r="BI237" s="253" t="s">
        <v>166</v>
      </c>
      <c r="BJ237" s="145">
        <f t="shared" si="217"/>
        <v>852</v>
      </c>
      <c r="BK237" s="154">
        <f t="shared" si="201"/>
        <v>424</v>
      </c>
      <c r="BL237" s="154">
        <f t="shared" si="202"/>
        <v>36904440</v>
      </c>
      <c r="BM237" s="155">
        <f t="shared" si="243"/>
        <v>2.897560308890863E-2</v>
      </c>
      <c r="BN237" s="155">
        <f t="shared" si="218"/>
        <v>0.49765258215962443</v>
      </c>
      <c r="BO237" s="154">
        <f t="shared" si="219"/>
        <v>87038.773584905663</v>
      </c>
      <c r="BP237" s="218"/>
    </row>
    <row r="238" spans="2:68" s="87" customFormat="1">
      <c r="B238" s="390">
        <v>22</v>
      </c>
      <c r="C238" s="419" t="s">
        <v>64</v>
      </c>
      <c r="D238" s="388">
        <f>BS29</f>
        <v>57</v>
      </c>
      <c r="E238" s="250" t="s">
        <v>143</v>
      </c>
      <c r="F238" s="144">
        <v>39</v>
      </c>
      <c r="G238" s="152">
        <v>22</v>
      </c>
      <c r="H238" s="152">
        <v>1953420</v>
      </c>
      <c r="I238" s="153">
        <f>IFERROR(G238/$D$238,"-")</f>
        <v>0.38596491228070173</v>
      </c>
      <c r="J238" s="153">
        <f t="shared" si="203"/>
        <v>0.5641025641025641</v>
      </c>
      <c r="K238" s="180">
        <f t="shared" si="204"/>
        <v>88791.818181818177</v>
      </c>
      <c r="L238" s="388">
        <f>BT29</f>
        <v>182</v>
      </c>
      <c r="M238" s="250" t="s">
        <v>143</v>
      </c>
      <c r="N238" s="144">
        <v>104</v>
      </c>
      <c r="O238" s="152">
        <v>59</v>
      </c>
      <c r="P238" s="152">
        <v>6088730</v>
      </c>
      <c r="Q238" s="153">
        <f>IFERROR(O238/$L$238,"-")</f>
        <v>0.32417582417582419</v>
      </c>
      <c r="R238" s="153">
        <f t="shared" si="205"/>
        <v>0.56730769230769229</v>
      </c>
      <c r="S238" s="148">
        <f t="shared" si="206"/>
        <v>103198.81355932204</v>
      </c>
      <c r="T238" s="388">
        <f>BU29</f>
        <v>6745</v>
      </c>
      <c r="U238" s="250" t="s">
        <v>143</v>
      </c>
      <c r="V238" s="144">
        <v>3518</v>
      </c>
      <c r="W238" s="152">
        <v>1931</v>
      </c>
      <c r="X238" s="152">
        <v>149274420</v>
      </c>
      <c r="Y238" s="153">
        <f>IFERROR(W238/$T$238,"-")</f>
        <v>0.28628613787991103</v>
      </c>
      <c r="Z238" s="153">
        <f t="shared" si="207"/>
        <v>0.54889141557703236</v>
      </c>
      <c r="AA238" s="152">
        <f t="shared" si="208"/>
        <v>77304.20507509062</v>
      </c>
      <c r="AB238" s="388">
        <f>BV29</f>
        <v>5637</v>
      </c>
      <c r="AC238" s="250" t="s">
        <v>143</v>
      </c>
      <c r="AD238" s="144">
        <v>3022</v>
      </c>
      <c r="AE238" s="152">
        <v>1696</v>
      </c>
      <c r="AF238" s="152">
        <v>139917300</v>
      </c>
      <c r="AG238" s="153">
        <f>IFERROR(AE238/$AB$238,"-")</f>
        <v>0.30086925669682457</v>
      </c>
      <c r="AH238" s="153">
        <f t="shared" si="209"/>
        <v>0.56121773659827934</v>
      </c>
      <c r="AI238" s="148">
        <f t="shared" si="210"/>
        <v>82498.408018867922</v>
      </c>
      <c r="AJ238" s="388">
        <f>BW29</f>
        <v>3693</v>
      </c>
      <c r="AK238" s="250" t="s">
        <v>143</v>
      </c>
      <c r="AL238" s="144">
        <v>1904</v>
      </c>
      <c r="AM238" s="152">
        <v>1000</v>
      </c>
      <c r="AN238" s="152">
        <v>90955500</v>
      </c>
      <c r="AO238" s="153">
        <f>IFERROR(AM238/$AJ$238,"-")</f>
        <v>0.27078256160303277</v>
      </c>
      <c r="AP238" s="153">
        <f t="shared" si="211"/>
        <v>0.52521008403361347</v>
      </c>
      <c r="AQ238" s="148">
        <f t="shared" si="212"/>
        <v>90955.5</v>
      </c>
      <c r="AR238" s="388">
        <f>BX29</f>
        <v>1750</v>
      </c>
      <c r="AS238" s="250" t="s">
        <v>143</v>
      </c>
      <c r="AT238" s="144">
        <v>734</v>
      </c>
      <c r="AU238" s="152">
        <v>347</v>
      </c>
      <c r="AV238" s="152">
        <v>28149590</v>
      </c>
      <c r="AW238" s="153">
        <f>IFERROR(AU238/$AR$238,"-")</f>
        <v>0.19828571428571429</v>
      </c>
      <c r="AX238" s="153">
        <f t="shared" si="213"/>
        <v>0.47275204359673023</v>
      </c>
      <c r="AY238" s="152">
        <f t="shared" si="214"/>
        <v>81122.737752161382</v>
      </c>
      <c r="AZ238" s="388">
        <f>BY29</f>
        <v>687</v>
      </c>
      <c r="BA238" s="250" t="s">
        <v>143</v>
      </c>
      <c r="BB238" s="144">
        <v>198</v>
      </c>
      <c r="BC238" s="152">
        <v>86</v>
      </c>
      <c r="BD238" s="152">
        <v>11080680</v>
      </c>
      <c r="BE238" s="153">
        <f>IFERROR(BC238/$AZ$238,"-")</f>
        <v>0.12518195050946143</v>
      </c>
      <c r="BF238" s="153">
        <f t="shared" si="215"/>
        <v>0.43434343434343436</v>
      </c>
      <c r="BG238" s="180">
        <f t="shared" si="216"/>
        <v>128845.11627906977</v>
      </c>
      <c r="BH238" s="388">
        <f>BZ29</f>
        <v>18751</v>
      </c>
      <c r="BI238" s="250" t="s">
        <v>143</v>
      </c>
      <c r="BJ238" s="144">
        <f t="shared" si="217"/>
        <v>9519</v>
      </c>
      <c r="BK238" s="152">
        <f t="shared" si="201"/>
        <v>5141</v>
      </c>
      <c r="BL238" s="152">
        <f t="shared" si="202"/>
        <v>427419640</v>
      </c>
      <c r="BM238" s="153">
        <f>IFERROR(BK238/$BH$238,"-")</f>
        <v>0.2741720441576449</v>
      </c>
      <c r="BN238" s="153">
        <f t="shared" si="218"/>
        <v>0.54007773925832547</v>
      </c>
      <c r="BO238" s="152">
        <f t="shared" si="219"/>
        <v>83139.397004473838</v>
      </c>
      <c r="BP238" s="218"/>
    </row>
    <row r="239" spans="2:68" s="87" customFormat="1">
      <c r="B239" s="390"/>
      <c r="C239" s="420"/>
      <c r="D239" s="380"/>
      <c r="E239" s="251" t="s">
        <v>192</v>
      </c>
      <c r="F239" s="145">
        <v>27</v>
      </c>
      <c r="G239" s="154">
        <v>16</v>
      </c>
      <c r="H239" s="154">
        <v>1480200</v>
      </c>
      <c r="I239" s="155">
        <f t="shared" ref="I239:I248" si="244">IFERROR(G239/$D$238,"-")</f>
        <v>0.2807017543859649</v>
      </c>
      <c r="J239" s="155">
        <f t="shared" si="203"/>
        <v>0.59259259259259256</v>
      </c>
      <c r="K239" s="181">
        <f t="shared" si="204"/>
        <v>92512.5</v>
      </c>
      <c r="L239" s="380"/>
      <c r="M239" s="251" t="s">
        <v>192</v>
      </c>
      <c r="N239" s="145">
        <v>75</v>
      </c>
      <c r="O239" s="154">
        <v>37</v>
      </c>
      <c r="P239" s="154">
        <v>3863720</v>
      </c>
      <c r="Q239" s="155">
        <f t="shared" ref="Q239:Q248" si="245">IFERROR(O239/$L$238,"-")</f>
        <v>0.2032967032967033</v>
      </c>
      <c r="R239" s="155">
        <f t="shared" si="205"/>
        <v>0.49333333333333335</v>
      </c>
      <c r="S239" s="149">
        <f t="shared" si="206"/>
        <v>104424.86486486487</v>
      </c>
      <c r="T239" s="380"/>
      <c r="U239" s="251" t="s">
        <v>192</v>
      </c>
      <c r="V239" s="145">
        <v>3116</v>
      </c>
      <c r="W239" s="154">
        <v>1731</v>
      </c>
      <c r="X239" s="154">
        <v>133727720</v>
      </c>
      <c r="Y239" s="155">
        <f t="shared" ref="Y239:Y248" si="246">IFERROR(W239/$T$238,"-")</f>
        <v>0.25663454410674574</v>
      </c>
      <c r="Z239" s="155">
        <f t="shared" si="207"/>
        <v>0.55551989730423623</v>
      </c>
      <c r="AA239" s="154">
        <f t="shared" si="208"/>
        <v>77254.604274985555</v>
      </c>
      <c r="AB239" s="380"/>
      <c r="AC239" s="251" t="s">
        <v>192</v>
      </c>
      <c r="AD239" s="145">
        <v>2683</v>
      </c>
      <c r="AE239" s="154">
        <v>1522</v>
      </c>
      <c r="AF239" s="154">
        <v>120840970</v>
      </c>
      <c r="AG239" s="155">
        <f t="shared" ref="AG239:AG248" si="247">IFERROR(AE239/$AB$238,"-")</f>
        <v>0.27000177399325881</v>
      </c>
      <c r="AH239" s="155">
        <f t="shared" si="209"/>
        <v>0.5672754379426016</v>
      </c>
      <c r="AI239" s="149">
        <f t="shared" si="210"/>
        <v>79396.169513797635</v>
      </c>
      <c r="AJ239" s="380"/>
      <c r="AK239" s="251" t="s">
        <v>192</v>
      </c>
      <c r="AL239" s="145">
        <v>1518</v>
      </c>
      <c r="AM239" s="154">
        <v>796</v>
      </c>
      <c r="AN239" s="154">
        <v>66874550</v>
      </c>
      <c r="AO239" s="155">
        <f t="shared" ref="AO239:AO248" si="248">IFERROR(AM239/$AJ$238,"-")</f>
        <v>0.21554291903601408</v>
      </c>
      <c r="AP239" s="155">
        <f t="shared" si="211"/>
        <v>0.5243741765480896</v>
      </c>
      <c r="AQ239" s="149">
        <f t="shared" si="212"/>
        <v>84013.253768844224</v>
      </c>
      <c r="AR239" s="380"/>
      <c r="AS239" s="251" t="s">
        <v>192</v>
      </c>
      <c r="AT239" s="145">
        <v>542</v>
      </c>
      <c r="AU239" s="154">
        <v>265</v>
      </c>
      <c r="AV239" s="154">
        <v>22317120</v>
      </c>
      <c r="AW239" s="155">
        <f t="shared" ref="AW239:AW248" si="249">IFERROR(AU239/$AR$238,"-")</f>
        <v>0.15142857142857144</v>
      </c>
      <c r="AX239" s="155">
        <f t="shared" si="213"/>
        <v>0.48892988929889297</v>
      </c>
      <c r="AY239" s="154">
        <f t="shared" si="214"/>
        <v>84215.547169811325</v>
      </c>
      <c r="AZ239" s="380"/>
      <c r="BA239" s="251" t="s">
        <v>192</v>
      </c>
      <c r="BB239" s="145">
        <v>135</v>
      </c>
      <c r="BC239" s="154">
        <v>51</v>
      </c>
      <c r="BD239" s="154">
        <v>6311350</v>
      </c>
      <c r="BE239" s="155">
        <f t="shared" ref="BE239:BE248" si="250">IFERROR(BC239/$AZ$238,"-")</f>
        <v>7.4235807860262015E-2</v>
      </c>
      <c r="BF239" s="155">
        <f t="shared" si="215"/>
        <v>0.37777777777777777</v>
      </c>
      <c r="BG239" s="181">
        <f t="shared" si="216"/>
        <v>123751.96078431372</v>
      </c>
      <c r="BH239" s="380"/>
      <c r="BI239" s="251" t="s">
        <v>192</v>
      </c>
      <c r="BJ239" s="145">
        <f t="shared" si="217"/>
        <v>8096</v>
      </c>
      <c r="BK239" s="154">
        <f t="shared" si="201"/>
        <v>4418</v>
      </c>
      <c r="BL239" s="154">
        <f t="shared" si="202"/>
        <v>355415630</v>
      </c>
      <c r="BM239" s="155">
        <f t="shared" ref="BM239:BM248" si="251">IFERROR(BK239/$BH$238,"-")</f>
        <v>0.23561410058130233</v>
      </c>
      <c r="BN239" s="155">
        <f t="shared" si="218"/>
        <v>0.54570158102766797</v>
      </c>
      <c r="BO239" s="154">
        <f t="shared" si="219"/>
        <v>80447.177455862387</v>
      </c>
      <c r="BP239" s="218"/>
    </row>
    <row r="240" spans="2:68" s="87" customFormat="1">
      <c r="B240" s="390"/>
      <c r="C240" s="420"/>
      <c r="D240" s="380"/>
      <c r="E240" s="252" t="s">
        <v>142</v>
      </c>
      <c r="F240" s="145">
        <v>36</v>
      </c>
      <c r="G240" s="154">
        <v>21</v>
      </c>
      <c r="H240" s="154">
        <v>2005360</v>
      </c>
      <c r="I240" s="155">
        <f t="shared" si="244"/>
        <v>0.36842105263157893</v>
      </c>
      <c r="J240" s="155">
        <f t="shared" si="203"/>
        <v>0.58333333333333337</v>
      </c>
      <c r="K240" s="181">
        <f t="shared" si="204"/>
        <v>95493.333333333328</v>
      </c>
      <c r="L240" s="380"/>
      <c r="M240" s="252" t="s">
        <v>142</v>
      </c>
      <c r="N240" s="145">
        <v>117</v>
      </c>
      <c r="O240" s="154">
        <v>67</v>
      </c>
      <c r="P240" s="154">
        <v>7068880</v>
      </c>
      <c r="Q240" s="155">
        <f t="shared" si="245"/>
        <v>0.36813186813186816</v>
      </c>
      <c r="R240" s="155">
        <f t="shared" si="205"/>
        <v>0.57264957264957261</v>
      </c>
      <c r="S240" s="149">
        <f t="shared" si="206"/>
        <v>105505.67164179105</v>
      </c>
      <c r="T240" s="380"/>
      <c r="U240" s="252" t="s">
        <v>142</v>
      </c>
      <c r="V240" s="145">
        <v>4234</v>
      </c>
      <c r="W240" s="154">
        <v>2249</v>
      </c>
      <c r="X240" s="154">
        <v>173428400</v>
      </c>
      <c r="Y240" s="155">
        <f t="shared" si="246"/>
        <v>0.33343217197924391</v>
      </c>
      <c r="Z240" s="155">
        <f t="shared" si="207"/>
        <v>0.53117619272555505</v>
      </c>
      <c r="AA240" s="154">
        <f t="shared" si="208"/>
        <v>77113.561582925744</v>
      </c>
      <c r="AB240" s="380"/>
      <c r="AC240" s="252" t="s">
        <v>142</v>
      </c>
      <c r="AD240" s="145">
        <v>3725</v>
      </c>
      <c r="AE240" s="154">
        <v>2064</v>
      </c>
      <c r="AF240" s="154">
        <v>169038310</v>
      </c>
      <c r="AG240" s="155">
        <f t="shared" si="247"/>
        <v>0.36615220862160724</v>
      </c>
      <c r="AH240" s="155">
        <f t="shared" si="209"/>
        <v>0.55409395973154363</v>
      </c>
      <c r="AI240" s="149">
        <f t="shared" si="210"/>
        <v>81898.406007751939</v>
      </c>
      <c r="AJ240" s="380"/>
      <c r="AK240" s="252" t="s">
        <v>142</v>
      </c>
      <c r="AL240" s="145">
        <v>2504</v>
      </c>
      <c r="AM240" s="154">
        <v>1321</v>
      </c>
      <c r="AN240" s="154">
        <v>122089540</v>
      </c>
      <c r="AO240" s="155">
        <f t="shared" si="248"/>
        <v>0.35770376387760627</v>
      </c>
      <c r="AP240" s="155">
        <f t="shared" si="211"/>
        <v>0.527555910543131</v>
      </c>
      <c r="AQ240" s="149">
        <f t="shared" si="212"/>
        <v>92422.059046177135</v>
      </c>
      <c r="AR240" s="380"/>
      <c r="AS240" s="252" t="s">
        <v>142</v>
      </c>
      <c r="AT240" s="145">
        <v>1094</v>
      </c>
      <c r="AU240" s="154">
        <v>553</v>
      </c>
      <c r="AV240" s="154">
        <v>54536840</v>
      </c>
      <c r="AW240" s="155">
        <f t="shared" si="249"/>
        <v>0.316</v>
      </c>
      <c r="AX240" s="155">
        <f t="shared" si="213"/>
        <v>0.50548446069469832</v>
      </c>
      <c r="AY240" s="154">
        <f t="shared" si="214"/>
        <v>98619.963833634713</v>
      </c>
      <c r="AZ240" s="380"/>
      <c r="BA240" s="252" t="s">
        <v>142</v>
      </c>
      <c r="BB240" s="145">
        <v>372</v>
      </c>
      <c r="BC240" s="154">
        <v>159</v>
      </c>
      <c r="BD240" s="154">
        <v>20438170</v>
      </c>
      <c r="BE240" s="155">
        <f t="shared" si="250"/>
        <v>0.23144104803493451</v>
      </c>
      <c r="BF240" s="155">
        <f t="shared" si="215"/>
        <v>0.42741935483870969</v>
      </c>
      <c r="BG240" s="181">
        <f t="shared" si="216"/>
        <v>128541.94968553459</v>
      </c>
      <c r="BH240" s="380"/>
      <c r="BI240" s="252" t="s">
        <v>142</v>
      </c>
      <c r="BJ240" s="145">
        <f t="shared" si="217"/>
        <v>12082</v>
      </c>
      <c r="BK240" s="154">
        <f t="shared" si="201"/>
        <v>6434</v>
      </c>
      <c r="BL240" s="154">
        <f t="shared" si="202"/>
        <v>548605500</v>
      </c>
      <c r="BM240" s="155">
        <f t="shared" si="251"/>
        <v>0.3431283664871207</v>
      </c>
      <c r="BN240" s="155">
        <f t="shared" si="218"/>
        <v>0.53252772719748387</v>
      </c>
      <c r="BO240" s="154">
        <f t="shared" si="219"/>
        <v>85266.63040099472</v>
      </c>
      <c r="BP240" s="218"/>
    </row>
    <row r="241" spans="2:68" s="87" customFormat="1">
      <c r="B241" s="390"/>
      <c r="C241" s="420"/>
      <c r="D241" s="380"/>
      <c r="E241" s="252" t="s">
        <v>151</v>
      </c>
      <c r="F241" s="145">
        <v>24</v>
      </c>
      <c r="G241" s="154">
        <v>12</v>
      </c>
      <c r="H241" s="154">
        <v>799240</v>
      </c>
      <c r="I241" s="155">
        <f t="shared" si="244"/>
        <v>0.21052631578947367</v>
      </c>
      <c r="J241" s="155">
        <f t="shared" si="203"/>
        <v>0.5</v>
      </c>
      <c r="K241" s="181">
        <f t="shared" si="204"/>
        <v>66603.333333333328</v>
      </c>
      <c r="L241" s="380"/>
      <c r="M241" s="252" t="s">
        <v>151</v>
      </c>
      <c r="N241" s="145">
        <v>53</v>
      </c>
      <c r="O241" s="154">
        <v>30</v>
      </c>
      <c r="P241" s="154">
        <v>2856160</v>
      </c>
      <c r="Q241" s="155">
        <f t="shared" si="245"/>
        <v>0.16483516483516483</v>
      </c>
      <c r="R241" s="155">
        <f t="shared" si="205"/>
        <v>0.56603773584905659</v>
      </c>
      <c r="S241" s="149">
        <f t="shared" si="206"/>
        <v>95205.333333333328</v>
      </c>
      <c r="T241" s="380"/>
      <c r="U241" s="252" t="s">
        <v>151</v>
      </c>
      <c r="V241" s="145">
        <v>1600</v>
      </c>
      <c r="W241" s="154">
        <v>887</v>
      </c>
      <c r="X241" s="154">
        <v>69515450</v>
      </c>
      <c r="Y241" s="155">
        <f t="shared" si="246"/>
        <v>0.13150481838398814</v>
      </c>
      <c r="Z241" s="155">
        <f t="shared" si="207"/>
        <v>0.55437499999999995</v>
      </c>
      <c r="AA241" s="154">
        <f t="shared" si="208"/>
        <v>78371.420518602026</v>
      </c>
      <c r="AB241" s="380"/>
      <c r="AC241" s="252" t="s">
        <v>151</v>
      </c>
      <c r="AD241" s="145">
        <v>1537</v>
      </c>
      <c r="AE241" s="154">
        <v>901</v>
      </c>
      <c r="AF241" s="154">
        <v>74109090</v>
      </c>
      <c r="AG241" s="155">
        <f t="shared" si="247"/>
        <v>0.15983679262018805</v>
      </c>
      <c r="AH241" s="155">
        <f t="shared" si="209"/>
        <v>0.58620689655172409</v>
      </c>
      <c r="AI241" s="149">
        <f t="shared" si="210"/>
        <v>82252.042175360708</v>
      </c>
      <c r="AJ241" s="380"/>
      <c r="AK241" s="252" t="s">
        <v>151</v>
      </c>
      <c r="AL241" s="145">
        <v>1102</v>
      </c>
      <c r="AM241" s="154">
        <v>602</v>
      </c>
      <c r="AN241" s="154">
        <v>52635350</v>
      </c>
      <c r="AO241" s="155">
        <f t="shared" si="248"/>
        <v>0.16301110208502573</v>
      </c>
      <c r="AP241" s="155">
        <f t="shared" si="211"/>
        <v>0.54627949183303082</v>
      </c>
      <c r="AQ241" s="149">
        <f t="shared" si="212"/>
        <v>87434.13621262458</v>
      </c>
      <c r="AR241" s="380"/>
      <c r="AS241" s="252" t="s">
        <v>151</v>
      </c>
      <c r="AT241" s="145">
        <v>478</v>
      </c>
      <c r="AU241" s="154">
        <v>239</v>
      </c>
      <c r="AV241" s="154">
        <v>23989270</v>
      </c>
      <c r="AW241" s="155">
        <f t="shared" si="249"/>
        <v>0.13657142857142857</v>
      </c>
      <c r="AX241" s="155">
        <f t="shared" si="213"/>
        <v>0.5</v>
      </c>
      <c r="AY241" s="154">
        <f t="shared" si="214"/>
        <v>100373.51464435147</v>
      </c>
      <c r="AZ241" s="380"/>
      <c r="BA241" s="252" t="s">
        <v>151</v>
      </c>
      <c r="BB241" s="145">
        <v>158</v>
      </c>
      <c r="BC241" s="154">
        <v>66</v>
      </c>
      <c r="BD241" s="154">
        <v>8496620</v>
      </c>
      <c r="BE241" s="155">
        <f t="shared" si="250"/>
        <v>9.606986899563319E-2</v>
      </c>
      <c r="BF241" s="155">
        <f t="shared" si="215"/>
        <v>0.41772151898734178</v>
      </c>
      <c r="BG241" s="181">
        <f t="shared" si="216"/>
        <v>128736.66666666667</v>
      </c>
      <c r="BH241" s="380"/>
      <c r="BI241" s="252" t="s">
        <v>151</v>
      </c>
      <c r="BJ241" s="145">
        <f t="shared" si="217"/>
        <v>4952</v>
      </c>
      <c r="BK241" s="154">
        <f t="shared" si="201"/>
        <v>2737</v>
      </c>
      <c r="BL241" s="154">
        <f t="shared" si="202"/>
        <v>232401180</v>
      </c>
      <c r="BM241" s="155">
        <f t="shared" si="251"/>
        <v>0.14596554850407978</v>
      </c>
      <c r="BN241" s="155">
        <f t="shared" si="218"/>
        <v>0.55270597738287564</v>
      </c>
      <c r="BO241" s="154">
        <f t="shared" si="219"/>
        <v>84910.917062477165</v>
      </c>
      <c r="BP241" s="218"/>
    </row>
    <row r="242" spans="2:68" s="87" customFormat="1">
      <c r="B242" s="390"/>
      <c r="C242" s="420"/>
      <c r="D242" s="380"/>
      <c r="E242" s="252" t="s">
        <v>170</v>
      </c>
      <c r="F242" s="145">
        <v>21</v>
      </c>
      <c r="G242" s="154">
        <v>14</v>
      </c>
      <c r="H242" s="154">
        <v>1137540</v>
      </c>
      <c r="I242" s="155">
        <f t="shared" si="244"/>
        <v>0.24561403508771928</v>
      </c>
      <c r="J242" s="155">
        <f t="shared" si="203"/>
        <v>0.66666666666666663</v>
      </c>
      <c r="K242" s="181">
        <f t="shared" si="204"/>
        <v>81252.857142857145</v>
      </c>
      <c r="L242" s="380"/>
      <c r="M242" s="252" t="s">
        <v>170</v>
      </c>
      <c r="N242" s="145">
        <v>58</v>
      </c>
      <c r="O242" s="154">
        <v>40</v>
      </c>
      <c r="P242" s="154">
        <v>3603490</v>
      </c>
      <c r="Q242" s="155">
        <f t="shared" si="245"/>
        <v>0.21978021978021978</v>
      </c>
      <c r="R242" s="155">
        <f t="shared" si="205"/>
        <v>0.68965517241379315</v>
      </c>
      <c r="S242" s="149">
        <f t="shared" si="206"/>
        <v>90087.25</v>
      </c>
      <c r="T242" s="380"/>
      <c r="U242" s="252" t="s">
        <v>170</v>
      </c>
      <c r="V242" s="145">
        <v>1693</v>
      </c>
      <c r="W242" s="154">
        <v>968</v>
      </c>
      <c r="X242" s="154">
        <v>76699140</v>
      </c>
      <c r="Y242" s="155">
        <f t="shared" si="246"/>
        <v>0.14351371386212008</v>
      </c>
      <c r="Z242" s="155">
        <f t="shared" si="207"/>
        <v>0.57176609568812753</v>
      </c>
      <c r="AA242" s="154">
        <f t="shared" si="208"/>
        <v>79234.648760330572</v>
      </c>
      <c r="AB242" s="380"/>
      <c r="AC242" s="252" t="s">
        <v>170</v>
      </c>
      <c r="AD242" s="145">
        <v>1766</v>
      </c>
      <c r="AE242" s="154">
        <v>1027</v>
      </c>
      <c r="AF242" s="154">
        <v>88574060</v>
      </c>
      <c r="AG242" s="155">
        <f t="shared" si="247"/>
        <v>0.18218910768139082</v>
      </c>
      <c r="AH242" s="155">
        <f t="shared" si="209"/>
        <v>0.58154020385050964</v>
      </c>
      <c r="AI242" s="149">
        <f t="shared" si="210"/>
        <v>86245.433300876335</v>
      </c>
      <c r="AJ242" s="380"/>
      <c r="AK242" s="252" t="s">
        <v>170</v>
      </c>
      <c r="AL242" s="145">
        <v>1267</v>
      </c>
      <c r="AM242" s="154">
        <v>667</v>
      </c>
      <c r="AN242" s="154">
        <v>67183070</v>
      </c>
      <c r="AO242" s="155">
        <f t="shared" si="248"/>
        <v>0.18061196858922285</v>
      </c>
      <c r="AP242" s="155">
        <f t="shared" si="211"/>
        <v>0.52644041041831102</v>
      </c>
      <c r="AQ242" s="149">
        <f t="shared" si="212"/>
        <v>100724.24287856072</v>
      </c>
      <c r="AR242" s="380"/>
      <c r="AS242" s="252" t="s">
        <v>170</v>
      </c>
      <c r="AT242" s="145">
        <v>574</v>
      </c>
      <c r="AU242" s="154">
        <v>288</v>
      </c>
      <c r="AV242" s="154">
        <v>27390950</v>
      </c>
      <c r="AW242" s="155">
        <f t="shared" si="249"/>
        <v>0.16457142857142856</v>
      </c>
      <c r="AX242" s="155">
        <f t="shared" si="213"/>
        <v>0.50174216027874563</v>
      </c>
      <c r="AY242" s="154">
        <f t="shared" si="214"/>
        <v>95107.465277777781</v>
      </c>
      <c r="AZ242" s="380"/>
      <c r="BA242" s="252" t="s">
        <v>170</v>
      </c>
      <c r="BB242" s="145">
        <v>185</v>
      </c>
      <c r="BC242" s="154">
        <v>77</v>
      </c>
      <c r="BD242" s="154">
        <v>7724860</v>
      </c>
      <c r="BE242" s="155">
        <f t="shared" si="250"/>
        <v>0.11208151382823872</v>
      </c>
      <c r="BF242" s="155">
        <f t="shared" si="215"/>
        <v>0.41621621621621624</v>
      </c>
      <c r="BG242" s="181">
        <f t="shared" si="216"/>
        <v>100322.85714285714</v>
      </c>
      <c r="BH242" s="380"/>
      <c r="BI242" s="252" t="s">
        <v>170</v>
      </c>
      <c r="BJ242" s="145">
        <f t="shared" si="217"/>
        <v>5564</v>
      </c>
      <c r="BK242" s="154">
        <f t="shared" si="201"/>
        <v>3081</v>
      </c>
      <c r="BL242" s="154">
        <f t="shared" si="202"/>
        <v>272313110</v>
      </c>
      <c r="BM242" s="155">
        <f t="shared" si="251"/>
        <v>0.16431123673404086</v>
      </c>
      <c r="BN242" s="155">
        <f t="shared" si="218"/>
        <v>0.55373831775700932</v>
      </c>
      <c r="BO242" s="154">
        <f t="shared" si="219"/>
        <v>88384.651087309321</v>
      </c>
      <c r="BP242" s="218"/>
    </row>
    <row r="243" spans="2:68" s="87" customFormat="1">
      <c r="B243" s="390"/>
      <c r="C243" s="420"/>
      <c r="D243" s="380"/>
      <c r="E243" s="252" t="s">
        <v>171</v>
      </c>
      <c r="F243" s="145">
        <v>10</v>
      </c>
      <c r="G243" s="154">
        <v>4</v>
      </c>
      <c r="H243" s="154">
        <v>321090</v>
      </c>
      <c r="I243" s="155">
        <f t="shared" si="244"/>
        <v>7.0175438596491224E-2</v>
      </c>
      <c r="J243" s="155">
        <f t="shared" si="203"/>
        <v>0.4</v>
      </c>
      <c r="K243" s="181">
        <f t="shared" si="204"/>
        <v>80272.5</v>
      </c>
      <c r="L243" s="380"/>
      <c r="M243" s="252" t="s">
        <v>171</v>
      </c>
      <c r="N243" s="145">
        <v>39</v>
      </c>
      <c r="O243" s="154">
        <v>23</v>
      </c>
      <c r="P243" s="154">
        <v>2078230</v>
      </c>
      <c r="Q243" s="155">
        <f t="shared" si="245"/>
        <v>0.12637362637362637</v>
      </c>
      <c r="R243" s="155">
        <f t="shared" si="205"/>
        <v>0.58974358974358976</v>
      </c>
      <c r="S243" s="149">
        <f t="shared" si="206"/>
        <v>90357.826086956527</v>
      </c>
      <c r="T243" s="380"/>
      <c r="U243" s="252" t="s">
        <v>171</v>
      </c>
      <c r="V243" s="145">
        <v>747</v>
      </c>
      <c r="W243" s="154">
        <v>421</v>
      </c>
      <c r="X243" s="154">
        <v>35995130</v>
      </c>
      <c r="Y243" s="155">
        <f t="shared" si="246"/>
        <v>6.2416604892512974E-2</v>
      </c>
      <c r="Z243" s="155">
        <f t="shared" si="207"/>
        <v>0.56358768406961179</v>
      </c>
      <c r="AA243" s="154">
        <f t="shared" si="208"/>
        <v>85499.121140142524</v>
      </c>
      <c r="AB243" s="380"/>
      <c r="AC243" s="252" t="s">
        <v>171</v>
      </c>
      <c r="AD243" s="145">
        <v>773</v>
      </c>
      <c r="AE243" s="154">
        <v>470</v>
      </c>
      <c r="AF243" s="154">
        <v>39454960</v>
      </c>
      <c r="AG243" s="155">
        <f t="shared" si="247"/>
        <v>8.337768316480397E-2</v>
      </c>
      <c r="AH243" s="155">
        <f t="shared" si="209"/>
        <v>0.60802069857697283</v>
      </c>
      <c r="AI243" s="149">
        <f t="shared" si="210"/>
        <v>83946.723404255317</v>
      </c>
      <c r="AJ243" s="380"/>
      <c r="AK243" s="252" t="s">
        <v>171</v>
      </c>
      <c r="AL243" s="145">
        <v>502</v>
      </c>
      <c r="AM243" s="154">
        <v>280</v>
      </c>
      <c r="AN243" s="154">
        <v>22095220</v>
      </c>
      <c r="AO243" s="155">
        <f t="shared" si="248"/>
        <v>7.5819117248849169E-2</v>
      </c>
      <c r="AP243" s="155">
        <f t="shared" si="211"/>
        <v>0.55776892430278879</v>
      </c>
      <c r="AQ243" s="149">
        <f t="shared" si="212"/>
        <v>78911.5</v>
      </c>
      <c r="AR243" s="380"/>
      <c r="AS243" s="252" t="s">
        <v>171</v>
      </c>
      <c r="AT243" s="145">
        <v>202</v>
      </c>
      <c r="AU243" s="154">
        <v>99</v>
      </c>
      <c r="AV243" s="154">
        <v>8631930</v>
      </c>
      <c r="AW243" s="155">
        <f t="shared" si="249"/>
        <v>5.6571428571428571E-2</v>
      </c>
      <c r="AX243" s="155">
        <f t="shared" si="213"/>
        <v>0.49009900990099009</v>
      </c>
      <c r="AY243" s="154">
        <f t="shared" si="214"/>
        <v>87191.212121212127</v>
      </c>
      <c r="AZ243" s="380"/>
      <c r="BA243" s="252" t="s">
        <v>171</v>
      </c>
      <c r="BB243" s="145">
        <v>50</v>
      </c>
      <c r="BC243" s="154">
        <v>19</v>
      </c>
      <c r="BD243" s="154">
        <v>3133600</v>
      </c>
      <c r="BE243" s="155">
        <f t="shared" si="250"/>
        <v>2.7656477438136828E-2</v>
      </c>
      <c r="BF243" s="155">
        <f t="shared" si="215"/>
        <v>0.38</v>
      </c>
      <c r="BG243" s="181">
        <f t="shared" si="216"/>
        <v>164926.31578947368</v>
      </c>
      <c r="BH243" s="380"/>
      <c r="BI243" s="252" t="s">
        <v>171</v>
      </c>
      <c r="BJ243" s="145">
        <f t="shared" si="217"/>
        <v>2323</v>
      </c>
      <c r="BK243" s="154">
        <f t="shared" si="201"/>
        <v>1316</v>
      </c>
      <c r="BL243" s="154">
        <f t="shared" si="202"/>
        <v>111710160</v>
      </c>
      <c r="BM243" s="155">
        <f t="shared" si="251"/>
        <v>7.0182923577409198E-2</v>
      </c>
      <c r="BN243" s="155">
        <f t="shared" si="218"/>
        <v>0.566508824795523</v>
      </c>
      <c r="BO243" s="154">
        <f t="shared" si="219"/>
        <v>84886.139817629184</v>
      </c>
      <c r="BP243" s="218"/>
    </row>
    <row r="244" spans="2:68" s="87" customFormat="1">
      <c r="B244" s="390"/>
      <c r="C244" s="420"/>
      <c r="D244" s="380"/>
      <c r="E244" s="252" t="s">
        <v>172</v>
      </c>
      <c r="F244" s="145">
        <v>16</v>
      </c>
      <c r="G244" s="154">
        <v>12</v>
      </c>
      <c r="H244" s="154">
        <v>1130770</v>
      </c>
      <c r="I244" s="155">
        <f t="shared" si="244"/>
        <v>0.21052631578947367</v>
      </c>
      <c r="J244" s="155">
        <f t="shared" si="203"/>
        <v>0.75</v>
      </c>
      <c r="K244" s="181">
        <f t="shared" si="204"/>
        <v>94230.833333333328</v>
      </c>
      <c r="L244" s="380"/>
      <c r="M244" s="252" t="s">
        <v>172</v>
      </c>
      <c r="N244" s="145">
        <v>44</v>
      </c>
      <c r="O244" s="154">
        <v>26</v>
      </c>
      <c r="P244" s="154">
        <v>2271230</v>
      </c>
      <c r="Q244" s="155">
        <f t="shared" si="245"/>
        <v>0.14285714285714285</v>
      </c>
      <c r="R244" s="155">
        <f t="shared" si="205"/>
        <v>0.59090909090909094</v>
      </c>
      <c r="S244" s="149">
        <f t="shared" si="206"/>
        <v>87355</v>
      </c>
      <c r="T244" s="380"/>
      <c r="U244" s="252" t="s">
        <v>172</v>
      </c>
      <c r="V244" s="145">
        <v>500</v>
      </c>
      <c r="W244" s="154">
        <v>249</v>
      </c>
      <c r="X244" s="154">
        <v>19337850</v>
      </c>
      <c r="Y244" s="155">
        <f t="shared" si="246"/>
        <v>3.6916234247590808E-2</v>
      </c>
      <c r="Z244" s="155">
        <f t="shared" si="207"/>
        <v>0.498</v>
      </c>
      <c r="AA244" s="154">
        <f t="shared" si="208"/>
        <v>77662.048192771079</v>
      </c>
      <c r="AB244" s="380"/>
      <c r="AC244" s="252" t="s">
        <v>172</v>
      </c>
      <c r="AD244" s="145">
        <v>603</v>
      </c>
      <c r="AE244" s="154">
        <v>316</v>
      </c>
      <c r="AF244" s="154">
        <v>27976110</v>
      </c>
      <c r="AG244" s="155">
        <f t="shared" si="247"/>
        <v>5.6058186978889479E-2</v>
      </c>
      <c r="AH244" s="155">
        <f t="shared" si="209"/>
        <v>0.52404643449419563</v>
      </c>
      <c r="AI244" s="149">
        <f t="shared" si="210"/>
        <v>88531.993670886077</v>
      </c>
      <c r="AJ244" s="380"/>
      <c r="AK244" s="252" t="s">
        <v>172</v>
      </c>
      <c r="AL244" s="145">
        <v>544</v>
      </c>
      <c r="AM244" s="154">
        <v>280</v>
      </c>
      <c r="AN244" s="154">
        <v>26137650</v>
      </c>
      <c r="AO244" s="155">
        <f t="shared" si="248"/>
        <v>7.5819117248849169E-2</v>
      </c>
      <c r="AP244" s="155">
        <f t="shared" si="211"/>
        <v>0.51470588235294112</v>
      </c>
      <c r="AQ244" s="149">
        <f t="shared" si="212"/>
        <v>93348.75</v>
      </c>
      <c r="AR244" s="380"/>
      <c r="AS244" s="252" t="s">
        <v>172</v>
      </c>
      <c r="AT244" s="145">
        <v>284</v>
      </c>
      <c r="AU244" s="154">
        <v>139</v>
      </c>
      <c r="AV244" s="154">
        <v>11989820</v>
      </c>
      <c r="AW244" s="155">
        <f t="shared" si="249"/>
        <v>7.9428571428571432E-2</v>
      </c>
      <c r="AX244" s="155">
        <f t="shared" si="213"/>
        <v>0.48943661971830987</v>
      </c>
      <c r="AY244" s="154">
        <f t="shared" si="214"/>
        <v>86257.697841726622</v>
      </c>
      <c r="AZ244" s="380"/>
      <c r="BA244" s="252" t="s">
        <v>172</v>
      </c>
      <c r="BB244" s="145">
        <v>107</v>
      </c>
      <c r="BC244" s="154">
        <v>47</v>
      </c>
      <c r="BD244" s="154">
        <v>6648390</v>
      </c>
      <c r="BE244" s="155">
        <f t="shared" si="250"/>
        <v>6.8413391557496359E-2</v>
      </c>
      <c r="BF244" s="155">
        <f t="shared" si="215"/>
        <v>0.43925233644859812</v>
      </c>
      <c r="BG244" s="181">
        <f t="shared" si="216"/>
        <v>141455.10638297873</v>
      </c>
      <c r="BH244" s="380"/>
      <c r="BI244" s="252" t="s">
        <v>172</v>
      </c>
      <c r="BJ244" s="145">
        <f t="shared" si="217"/>
        <v>2098</v>
      </c>
      <c r="BK244" s="154">
        <f t="shared" si="201"/>
        <v>1069</v>
      </c>
      <c r="BL244" s="154">
        <f t="shared" si="202"/>
        <v>95491820</v>
      </c>
      <c r="BM244" s="155">
        <f t="shared" si="251"/>
        <v>5.7010292784384832E-2</v>
      </c>
      <c r="BN244" s="155">
        <f t="shared" si="218"/>
        <v>0.50953288846520495</v>
      </c>
      <c r="BO244" s="154">
        <f t="shared" si="219"/>
        <v>89328.175865294674</v>
      </c>
      <c r="BP244" s="218"/>
    </row>
    <row r="245" spans="2:68" s="87" customFormat="1">
      <c r="B245" s="390"/>
      <c r="C245" s="420"/>
      <c r="D245" s="380"/>
      <c r="E245" s="252" t="s">
        <v>173</v>
      </c>
      <c r="F245" s="145">
        <v>5</v>
      </c>
      <c r="G245" s="154">
        <v>1</v>
      </c>
      <c r="H245" s="154">
        <v>83550</v>
      </c>
      <c r="I245" s="155">
        <f t="shared" si="244"/>
        <v>1.7543859649122806E-2</v>
      </c>
      <c r="J245" s="155">
        <f t="shared" si="203"/>
        <v>0.2</v>
      </c>
      <c r="K245" s="181">
        <f t="shared" si="204"/>
        <v>83550</v>
      </c>
      <c r="L245" s="380"/>
      <c r="M245" s="252" t="s">
        <v>173</v>
      </c>
      <c r="N245" s="145">
        <v>10</v>
      </c>
      <c r="O245" s="154">
        <v>8</v>
      </c>
      <c r="P245" s="154">
        <v>723390</v>
      </c>
      <c r="Q245" s="155">
        <f t="shared" si="245"/>
        <v>4.3956043956043959E-2</v>
      </c>
      <c r="R245" s="155">
        <f t="shared" si="205"/>
        <v>0.8</v>
      </c>
      <c r="S245" s="149">
        <f t="shared" si="206"/>
        <v>90423.75</v>
      </c>
      <c r="T245" s="380"/>
      <c r="U245" s="252" t="s">
        <v>173</v>
      </c>
      <c r="V245" s="145">
        <v>360</v>
      </c>
      <c r="W245" s="154">
        <v>204</v>
      </c>
      <c r="X245" s="154">
        <v>16623760</v>
      </c>
      <c r="Y245" s="155">
        <f t="shared" si="246"/>
        <v>3.0244625648628613E-2</v>
      </c>
      <c r="Z245" s="155">
        <f t="shared" si="207"/>
        <v>0.56666666666666665</v>
      </c>
      <c r="AA245" s="154">
        <f t="shared" si="208"/>
        <v>81489.019607843133</v>
      </c>
      <c r="AB245" s="380"/>
      <c r="AC245" s="252" t="s">
        <v>173</v>
      </c>
      <c r="AD245" s="145">
        <v>402</v>
      </c>
      <c r="AE245" s="154">
        <v>248</v>
      </c>
      <c r="AF245" s="154">
        <v>25412270</v>
      </c>
      <c r="AG245" s="155">
        <f t="shared" si="247"/>
        <v>4.399503281887529E-2</v>
      </c>
      <c r="AH245" s="155">
        <f t="shared" si="209"/>
        <v>0.61691542288557211</v>
      </c>
      <c r="AI245" s="149">
        <f t="shared" si="210"/>
        <v>102468.83064516129</v>
      </c>
      <c r="AJ245" s="380"/>
      <c r="AK245" s="252" t="s">
        <v>173</v>
      </c>
      <c r="AL245" s="145">
        <v>266</v>
      </c>
      <c r="AM245" s="154">
        <v>160</v>
      </c>
      <c r="AN245" s="154">
        <v>16541030</v>
      </c>
      <c r="AO245" s="155">
        <f t="shared" si="248"/>
        <v>4.332520985648524E-2</v>
      </c>
      <c r="AP245" s="155">
        <f t="shared" si="211"/>
        <v>0.60150375939849621</v>
      </c>
      <c r="AQ245" s="149">
        <f t="shared" si="212"/>
        <v>103381.4375</v>
      </c>
      <c r="AR245" s="380"/>
      <c r="AS245" s="252" t="s">
        <v>173</v>
      </c>
      <c r="AT245" s="145">
        <v>121</v>
      </c>
      <c r="AU245" s="154">
        <v>72</v>
      </c>
      <c r="AV245" s="154">
        <v>7630110</v>
      </c>
      <c r="AW245" s="155">
        <f t="shared" si="249"/>
        <v>4.1142857142857141E-2</v>
      </c>
      <c r="AX245" s="155">
        <f t="shared" si="213"/>
        <v>0.5950413223140496</v>
      </c>
      <c r="AY245" s="154">
        <f t="shared" si="214"/>
        <v>105973.75</v>
      </c>
      <c r="AZ245" s="380"/>
      <c r="BA245" s="252" t="s">
        <v>173</v>
      </c>
      <c r="BB245" s="145">
        <v>27</v>
      </c>
      <c r="BC245" s="154">
        <v>15</v>
      </c>
      <c r="BD245" s="154">
        <v>1786730</v>
      </c>
      <c r="BE245" s="155">
        <f t="shared" si="250"/>
        <v>2.1834061135371178E-2</v>
      </c>
      <c r="BF245" s="155">
        <f t="shared" si="215"/>
        <v>0.55555555555555558</v>
      </c>
      <c r="BG245" s="181">
        <f t="shared" si="216"/>
        <v>119115.33333333333</v>
      </c>
      <c r="BH245" s="380"/>
      <c r="BI245" s="252" t="s">
        <v>173</v>
      </c>
      <c r="BJ245" s="145">
        <f t="shared" si="217"/>
        <v>1191</v>
      </c>
      <c r="BK245" s="154">
        <f t="shared" si="201"/>
        <v>708</v>
      </c>
      <c r="BL245" s="154">
        <f t="shared" si="202"/>
        <v>68800840</v>
      </c>
      <c r="BM245" s="155">
        <f t="shared" si="251"/>
        <v>3.7757986240733829E-2</v>
      </c>
      <c r="BN245" s="155">
        <f t="shared" si="218"/>
        <v>0.59445843828715361</v>
      </c>
      <c r="BO245" s="154">
        <f t="shared" si="219"/>
        <v>97176.327683615818</v>
      </c>
      <c r="BP245" s="218"/>
    </row>
    <row r="246" spans="2:68" s="87" customFormat="1">
      <c r="B246" s="390"/>
      <c r="C246" s="420"/>
      <c r="D246" s="380"/>
      <c r="E246" s="252" t="s">
        <v>174</v>
      </c>
      <c r="F246" s="145">
        <v>23</v>
      </c>
      <c r="G246" s="154">
        <v>16</v>
      </c>
      <c r="H246" s="154">
        <v>1506080</v>
      </c>
      <c r="I246" s="155">
        <f t="shared" si="244"/>
        <v>0.2807017543859649</v>
      </c>
      <c r="J246" s="155">
        <f t="shared" si="203"/>
        <v>0.69565217391304346</v>
      </c>
      <c r="K246" s="181">
        <f t="shared" si="204"/>
        <v>94130</v>
      </c>
      <c r="L246" s="380"/>
      <c r="M246" s="252" t="s">
        <v>174</v>
      </c>
      <c r="N246" s="145">
        <v>83</v>
      </c>
      <c r="O246" s="154">
        <v>51</v>
      </c>
      <c r="P246" s="154">
        <v>5599430</v>
      </c>
      <c r="Q246" s="155">
        <f t="shared" si="245"/>
        <v>0.28021978021978022</v>
      </c>
      <c r="R246" s="155">
        <f t="shared" si="205"/>
        <v>0.61445783132530118</v>
      </c>
      <c r="S246" s="149">
        <f t="shared" si="206"/>
        <v>109792.74509803922</v>
      </c>
      <c r="T246" s="380"/>
      <c r="U246" s="252" t="s">
        <v>174</v>
      </c>
      <c r="V246" s="145">
        <v>2886</v>
      </c>
      <c r="W246" s="154">
        <v>1670</v>
      </c>
      <c r="X246" s="154">
        <v>129235360</v>
      </c>
      <c r="Y246" s="155">
        <f t="shared" si="246"/>
        <v>0.24759080800593031</v>
      </c>
      <c r="Z246" s="155">
        <f t="shared" si="207"/>
        <v>0.57865557865557871</v>
      </c>
      <c r="AA246" s="154">
        <f t="shared" si="208"/>
        <v>77386.44311377246</v>
      </c>
      <c r="AB246" s="380"/>
      <c r="AC246" s="252" t="s">
        <v>174</v>
      </c>
      <c r="AD246" s="145">
        <v>2530</v>
      </c>
      <c r="AE246" s="154">
        <v>1533</v>
      </c>
      <c r="AF246" s="154">
        <v>124084360</v>
      </c>
      <c r="AG246" s="155">
        <f t="shared" si="247"/>
        <v>0.27195316657796698</v>
      </c>
      <c r="AH246" s="155">
        <f t="shared" si="209"/>
        <v>0.60592885375494077</v>
      </c>
      <c r="AI246" s="149">
        <f t="shared" si="210"/>
        <v>80942.178734507499</v>
      </c>
      <c r="AJ246" s="380"/>
      <c r="AK246" s="252" t="s">
        <v>174</v>
      </c>
      <c r="AL246" s="145">
        <v>1566</v>
      </c>
      <c r="AM246" s="154">
        <v>870</v>
      </c>
      <c r="AN246" s="154">
        <v>79166810</v>
      </c>
      <c r="AO246" s="155">
        <f t="shared" si="248"/>
        <v>0.2355808285946385</v>
      </c>
      <c r="AP246" s="155">
        <f t="shared" si="211"/>
        <v>0.55555555555555558</v>
      </c>
      <c r="AQ246" s="149">
        <f t="shared" si="212"/>
        <v>90996.333333333328</v>
      </c>
      <c r="AR246" s="380"/>
      <c r="AS246" s="252" t="s">
        <v>174</v>
      </c>
      <c r="AT246" s="145">
        <v>601</v>
      </c>
      <c r="AU246" s="154">
        <v>302</v>
      </c>
      <c r="AV246" s="154">
        <v>26001960</v>
      </c>
      <c r="AW246" s="155">
        <f t="shared" si="249"/>
        <v>0.17257142857142857</v>
      </c>
      <c r="AX246" s="155">
        <f t="shared" si="213"/>
        <v>0.50249584026622296</v>
      </c>
      <c r="AY246" s="154">
        <f t="shared" si="214"/>
        <v>86099.205298013243</v>
      </c>
      <c r="AZ246" s="380"/>
      <c r="BA246" s="252" t="s">
        <v>174</v>
      </c>
      <c r="BB246" s="145">
        <v>166</v>
      </c>
      <c r="BC246" s="154">
        <v>74</v>
      </c>
      <c r="BD246" s="154">
        <v>9571610</v>
      </c>
      <c r="BE246" s="155">
        <f t="shared" si="250"/>
        <v>0.10771470160116449</v>
      </c>
      <c r="BF246" s="155">
        <f t="shared" si="215"/>
        <v>0.44578313253012047</v>
      </c>
      <c r="BG246" s="181">
        <f t="shared" si="216"/>
        <v>129346.08108108108</v>
      </c>
      <c r="BH246" s="380"/>
      <c r="BI246" s="252" t="s">
        <v>174</v>
      </c>
      <c r="BJ246" s="145">
        <f t="shared" si="217"/>
        <v>7855</v>
      </c>
      <c r="BK246" s="154">
        <f t="shared" si="201"/>
        <v>4516</v>
      </c>
      <c r="BL246" s="154">
        <f t="shared" si="202"/>
        <v>375165610</v>
      </c>
      <c r="BM246" s="155">
        <f t="shared" si="251"/>
        <v>0.2408404885072796</v>
      </c>
      <c r="BN246" s="155">
        <f t="shared" si="218"/>
        <v>0.57492043284532146</v>
      </c>
      <c r="BO246" s="154">
        <f t="shared" si="219"/>
        <v>83074.758635961029</v>
      </c>
      <c r="BP246" s="218"/>
    </row>
    <row r="247" spans="2:68" s="87" customFormat="1">
      <c r="B247" s="390"/>
      <c r="C247" s="420"/>
      <c r="D247" s="380"/>
      <c r="E247" s="252" t="s">
        <v>175</v>
      </c>
      <c r="F247" s="145">
        <v>11</v>
      </c>
      <c r="G247" s="154">
        <v>7</v>
      </c>
      <c r="H247" s="154">
        <v>810360</v>
      </c>
      <c r="I247" s="155">
        <f t="shared" si="244"/>
        <v>0.12280701754385964</v>
      </c>
      <c r="J247" s="155">
        <f t="shared" si="203"/>
        <v>0.63636363636363635</v>
      </c>
      <c r="K247" s="181">
        <f t="shared" si="204"/>
        <v>115765.71428571429</v>
      </c>
      <c r="L247" s="380"/>
      <c r="M247" s="252" t="s">
        <v>175</v>
      </c>
      <c r="N247" s="145">
        <v>24</v>
      </c>
      <c r="O247" s="154">
        <v>16</v>
      </c>
      <c r="P247" s="154">
        <v>2086330</v>
      </c>
      <c r="Q247" s="155">
        <f t="shared" si="245"/>
        <v>8.7912087912087919E-2</v>
      </c>
      <c r="R247" s="155">
        <f t="shared" si="205"/>
        <v>0.66666666666666663</v>
      </c>
      <c r="S247" s="149">
        <f t="shared" si="206"/>
        <v>130395.625</v>
      </c>
      <c r="T247" s="380"/>
      <c r="U247" s="252" t="s">
        <v>175</v>
      </c>
      <c r="V247" s="145">
        <v>745</v>
      </c>
      <c r="W247" s="154">
        <v>397</v>
      </c>
      <c r="X247" s="154">
        <v>31879600</v>
      </c>
      <c r="Y247" s="155">
        <f t="shared" si="246"/>
        <v>5.8858413639733133E-2</v>
      </c>
      <c r="Z247" s="155">
        <f t="shared" si="207"/>
        <v>0.53288590604026842</v>
      </c>
      <c r="AA247" s="154">
        <f t="shared" si="208"/>
        <v>80301.259445843825</v>
      </c>
      <c r="AB247" s="380"/>
      <c r="AC247" s="252" t="s">
        <v>175</v>
      </c>
      <c r="AD247" s="145">
        <v>771</v>
      </c>
      <c r="AE247" s="154">
        <v>424</v>
      </c>
      <c r="AF247" s="154">
        <v>36676430</v>
      </c>
      <c r="AG247" s="155">
        <f t="shared" si="247"/>
        <v>7.5217314174206143E-2</v>
      </c>
      <c r="AH247" s="155">
        <f t="shared" si="209"/>
        <v>0.54993514915693908</v>
      </c>
      <c r="AI247" s="149">
        <f t="shared" si="210"/>
        <v>86501.014150943403</v>
      </c>
      <c r="AJ247" s="380"/>
      <c r="AK247" s="252" t="s">
        <v>175</v>
      </c>
      <c r="AL247" s="145">
        <v>635</v>
      </c>
      <c r="AM247" s="154">
        <v>353</v>
      </c>
      <c r="AN247" s="154">
        <v>36906810</v>
      </c>
      <c r="AO247" s="155">
        <f t="shared" si="248"/>
        <v>9.5586244245870561E-2</v>
      </c>
      <c r="AP247" s="155">
        <f t="shared" si="211"/>
        <v>0.55590551181102366</v>
      </c>
      <c r="AQ247" s="149">
        <f t="shared" si="212"/>
        <v>104551.86968838527</v>
      </c>
      <c r="AR247" s="380"/>
      <c r="AS247" s="252" t="s">
        <v>175</v>
      </c>
      <c r="AT247" s="145">
        <v>343</v>
      </c>
      <c r="AU247" s="154">
        <v>178</v>
      </c>
      <c r="AV247" s="154">
        <v>17480130</v>
      </c>
      <c r="AW247" s="155">
        <f t="shared" si="249"/>
        <v>0.10171428571428572</v>
      </c>
      <c r="AX247" s="155">
        <f t="shared" si="213"/>
        <v>0.51895043731778423</v>
      </c>
      <c r="AY247" s="154">
        <f t="shared" si="214"/>
        <v>98202.97752808989</v>
      </c>
      <c r="AZ247" s="380"/>
      <c r="BA247" s="252" t="s">
        <v>175</v>
      </c>
      <c r="BB247" s="145">
        <v>158</v>
      </c>
      <c r="BC247" s="154">
        <v>68</v>
      </c>
      <c r="BD247" s="154">
        <v>8863410</v>
      </c>
      <c r="BE247" s="155">
        <f t="shared" si="250"/>
        <v>9.8981077147016011E-2</v>
      </c>
      <c r="BF247" s="155">
        <f t="shared" si="215"/>
        <v>0.43037974683544306</v>
      </c>
      <c r="BG247" s="181">
        <f t="shared" si="216"/>
        <v>130344.26470588235</v>
      </c>
      <c r="BH247" s="380"/>
      <c r="BI247" s="252" t="s">
        <v>175</v>
      </c>
      <c r="BJ247" s="145">
        <f t="shared" si="217"/>
        <v>2687</v>
      </c>
      <c r="BK247" s="154">
        <f t="shared" si="201"/>
        <v>1443</v>
      </c>
      <c r="BL247" s="154">
        <f t="shared" si="202"/>
        <v>134703070</v>
      </c>
      <c r="BM247" s="155">
        <f t="shared" si="251"/>
        <v>7.6955895685563436E-2</v>
      </c>
      <c r="BN247" s="155">
        <f t="shared" si="218"/>
        <v>0.53703014514328251</v>
      </c>
      <c r="BO247" s="154">
        <f t="shared" si="219"/>
        <v>93349.320859320855</v>
      </c>
      <c r="BP247" s="218"/>
    </row>
    <row r="248" spans="2:68" s="87" customFormat="1">
      <c r="B248" s="390"/>
      <c r="C248" s="420"/>
      <c r="D248" s="380"/>
      <c r="E248" s="249" t="s">
        <v>166</v>
      </c>
      <c r="F248" s="145">
        <v>3</v>
      </c>
      <c r="G248" s="154">
        <v>2</v>
      </c>
      <c r="H248" s="154">
        <v>89610</v>
      </c>
      <c r="I248" s="155">
        <f t="shared" si="244"/>
        <v>3.5087719298245612E-2</v>
      </c>
      <c r="J248" s="155">
        <f t="shared" si="203"/>
        <v>0.66666666666666663</v>
      </c>
      <c r="K248" s="181">
        <f t="shared" si="204"/>
        <v>44805</v>
      </c>
      <c r="L248" s="380"/>
      <c r="M248" s="253" t="s">
        <v>166</v>
      </c>
      <c r="N248" s="145">
        <v>13</v>
      </c>
      <c r="O248" s="154">
        <v>7</v>
      </c>
      <c r="P248" s="154">
        <v>354100</v>
      </c>
      <c r="Q248" s="155">
        <f t="shared" si="245"/>
        <v>3.8461538461538464E-2</v>
      </c>
      <c r="R248" s="155">
        <f t="shared" si="205"/>
        <v>0.53846153846153844</v>
      </c>
      <c r="S248" s="149">
        <f t="shared" si="206"/>
        <v>50585.714285714283</v>
      </c>
      <c r="T248" s="380"/>
      <c r="U248" s="253" t="s">
        <v>166</v>
      </c>
      <c r="V248" s="145">
        <v>500</v>
      </c>
      <c r="W248" s="154">
        <v>248</v>
      </c>
      <c r="X248" s="154">
        <v>20912490</v>
      </c>
      <c r="Y248" s="155">
        <f t="shared" si="246"/>
        <v>3.6767976278724981E-2</v>
      </c>
      <c r="Z248" s="155">
        <f t="shared" si="207"/>
        <v>0.496</v>
      </c>
      <c r="AA248" s="154">
        <f t="shared" si="208"/>
        <v>84324.556451612909</v>
      </c>
      <c r="AB248" s="380"/>
      <c r="AC248" s="253" t="s">
        <v>166</v>
      </c>
      <c r="AD248" s="145">
        <v>303</v>
      </c>
      <c r="AE248" s="154">
        <v>132</v>
      </c>
      <c r="AF248" s="154">
        <v>10697540</v>
      </c>
      <c r="AG248" s="155">
        <f t="shared" si="247"/>
        <v>2.3416711016498136E-2</v>
      </c>
      <c r="AH248" s="155">
        <f t="shared" si="209"/>
        <v>0.43564356435643564</v>
      </c>
      <c r="AI248" s="149">
        <f t="shared" si="210"/>
        <v>81041.969696969696</v>
      </c>
      <c r="AJ248" s="380"/>
      <c r="AK248" s="253" t="s">
        <v>166</v>
      </c>
      <c r="AL248" s="145">
        <v>176</v>
      </c>
      <c r="AM248" s="154">
        <v>73</v>
      </c>
      <c r="AN248" s="154">
        <v>7384720</v>
      </c>
      <c r="AO248" s="155">
        <f t="shared" si="248"/>
        <v>1.9767126997021392E-2</v>
      </c>
      <c r="AP248" s="155">
        <f t="shared" si="211"/>
        <v>0.41477272727272729</v>
      </c>
      <c r="AQ248" s="149">
        <f t="shared" si="212"/>
        <v>101160.54794520549</v>
      </c>
      <c r="AR248" s="380"/>
      <c r="AS248" s="253" t="s">
        <v>166</v>
      </c>
      <c r="AT248" s="145">
        <v>105</v>
      </c>
      <c r="AU248" s="154">
        <v>42</v>
      </c>
      <c r="AV248" s="154">
        <v>5850780</v>
      </c>
      <c r="AW248" s="155">
        <f t="shared" si="249"/>
        <v>2.4E-2</v>
      </c>
      <c r="AX248" s="155">
        <f t="shared" si="213"/>
        <v>0.4</v>
      </c>
      <c r="AY248" s="154">
        <f t="shared" si="214"/>
        <v>139304.28571428571</v>
      </c>
      <c r="AZ248" s="380"/>
      <c r="BA248" s="253" t="s">
        <v>166</v>
      </c>
      <c r="BB248" s="145">
        <v>49</v>
      </c>
      <c r="BC248" s="154">
        <v>20</v>
      </c>
      <c r="BD248" s="154">
        <v>3361180</v>
      </c>
      <c r="BE248" s="155">
        <f t="shared" si="250"/>
        <v>2.9112081513828238E-2</v>
      </c>
      <c r="BF248" s="155">
        <f t="shared" si="215"/>
        <v>0.40816326530612246</v>
      </c>
      <c r="BG248" s="181">
        <f t="shared" si="216"/>
        <v>168059</v>
      </c>
      <c r="BH248" s="380"/>
      <c r="BI248" s="253" t="s">
        <v>166</v>
      </c>
      <c r="BJ248" s="145">
        <f t="shared" si="217"/>
        <v>1149</v>
      </c>
      <c r="BK248" s="154">
        <f t="shared" si="201"/>
        <v>524</v>
      </c>
      <c r="BL248" s="154">
        <f t="shared" si="202"/>
        <v>48650420</v>
      </c>
      <c r="BM248" s="155">
        <f t="shared" si="251"/>
        <v>2.794517625726628E-2</v>
      </c>
      <c r="BN248" s="155">
        <f t="shared" si="218"/>
        <v>0.45604873803307222</v>
      </c>
      <c r="BO248" s="154">
        <f t="shared" si="219"/>
        <v>92844.312977099238</v>
      </c>
      <c r="BP248" s="218"/>
    </row>
    <row r="249" spans="2:68" s="87" customFormat="1">
      <c r="B249" s="390">
        <v>23</v>
      </c>
      <c r="C249" s="419" t="s">
        <v>92</v>
      </c>
      <c r="D249" s="388">
        <f>BS30</f>
        <v>99</v>
      </c>
      <c r="E249" s="250" t="s">
        <v>143</v>
      </c>
      <c r="F249" s="144">
        <v>48</v>
      </c>
      <c r="G249" s="152">
        <v>22</v>
      </c>
      <c r="H249" s="152">
        <v>2400950</v>
      </c>
      <c r="I249" s="153">
        <f>IFERROR(G249/$D$249,"-")</f>
        <v>0.22222222222222221</v>
      </c>
      <c r="J249" s="153">
        <f t="shared" si="203"/>
        <v>0.45833333333333331</v>
      </c>
      <c r="K249" s="180">
        <f t="shared" si="204"/>
        <v>109134.09090909091</v>
      </c>
      <c r="L249" s="388">
        <f>BT30</f>
        <v>310</v>
      </c>
      <c r="M249" s="250" t="s">
        <v>143</v>
      </c>
      <c r="N249" s="144">
        <v>178</v>
      </c>
      <c r="O249" s="152">
        <v>93</v>
      </c>
      <c r="P249" s="152">
        <v>9450900</v>
      </c>
      <c r="Q249" s="153">
        <f>IFERROR(O249/$L$249,"-")</f>
        <v>0.3</v>
      </c>
      <c r="R249" s="153">
        <f t="shared" si="205"/>
        <v>0.52247191011235961</v>
      </c>
      <c r="S249" s="148">
        <f t="shared" si="206"/>
        <v>101622.58064516129</v>
      </c>
      <c r="T249" s="388">
        <f>BU30</f>
        <v>10611</v>
      </c>
      <c r="U249" s="250" t="s">
        <v>143</v>
      </c>
      <c r="V249" s="144">
        <v>5236</v>
      </c>
      <c r="W249" s="152">
        <v>2982</v>
      </c>
      <c r="X249" s="152">
        <v>240098820</v>
      </c>
      <c r="Y249" s="153">
        <f>IFERROR(W249/$T$249,"-")</f>
        <v>0.28102912072377723</v>
      </c>
      <c r="Z249" s="153">
        <f t="shared" si="207"/>
        <v>0.56951871657754005</v>
      </c>
      <c r="AA249" s="152">
        <f t="shared" si="208"/>
        <v>80516.03621730383</v>
      </c>
      <c r="AB249" s="388">
        <f>BV30</f>
        <v>9851</v>
      </c>
      <c r="AC249" s="250" t="s">
        <v>143</v>
      </c>
      <c r="AD249" s="144">
        <v>5146</v>
      </c>
      <c r="AE249" s="152">
        <v>2926</v>
      </c>
      <c r="AF249" s="152">
        <v>245854710</v>
      </c>
      <c r="AG249" s="153">
        <f>IFERROR(AE249/$AB$249,"-")</f>
        <v>0.29702568267180995</v>
      </c>
      <c r="AH249" s="153">
        <f t="shared" si="209"/>
        <v>0.56859696851923824</v>
      </c>
      <c r="AI249" s="148">
        <f t="shared" si="210"/>
        <v>84024.166097060835</v>
      </c>
      <c r="AJ249" s="388">
        <f>BW30</f>
        <v>6512</v>
      </c>
      <c r="AK249" s="250" t="s">
        <v>143</v>
      </c>
      <c r="AL249" s="144">
        <v>3260</v>
      </c>
      <c r="AM249" s="152">
        <v>1756</v>
      </c>
      <c r="AN249" s="152">
        <v>158519170</v>
      </c>
      <c r="AO249" s="153">
        <f>IFERROR(AM249/$AJ$249,"-")</f>
        <v>0.26965601965601965</v>
      </c>
      <c r="AP249" s="153">
        <f t="shared" si="211"/>
        <v>0.53865030674846626</v>
      </c>
      <c r="AQ249" s="148">
        <f t="shared" si="212"/>
        <v>90272.87585421413</v>
      </c>
      <c r="AR249" s="388">
        <f>BX30</f>
        <v>2691</v>
      </c>
      <c r="AS249" s="250" t="s">
        <v>143</v>
      </c>
      <c r="AT249" s="144">
        <v>1107</v>
      </c>
      <c r="AU249" s="152">
        <v>562</v>
      </c>
      <c r="AV249" s="152">
        <v>53856830</v>
      </c>
      <c r="AW249" s="153">
        <f>IFERROR(AU249/$AR$249,"-")</f>
        <v>0.20884429580081754</v>
      </c>
      <c r="AX249" s="153">
        <f t="shared" si="213"/>
        <v>0.50767841011743453</v>
      </c>
      <c r="AY249" s="152">
        <f t="shared" si="214"/>
        <v>95830.658362989328</v>
      </c>
      <c r="AZ249" s="388">
        <f>BY30</f>
        <v>809</v>
      </c>
      <c r="BA249" s="250" t="s">
        <v>143</v>
      </c>
      <c r="BB249" s="144">
        <v>275</v>
      </c>
      <c r="BC249" s="152">
        <v>133</v>
      </c>
      <c r="BD249" s="152">
        <v>14093560</v>
      </c>
      <c r="BE249" s="153">
        <f>IFERROR(BC249/$AZ$249,"-")</f>
        <v>0.16440049443757726</v>
      </c>
      <c r="BF249" s="153">
        <f t="shared" si="215"/>
        <v>0.48363636363636364</v>
      </c>
      <c r="BG249" s="180">
        <f t="shared" si="216"/>
        <v>105966.61654135339</v>
      </c>
      <c r="BH249" s="388">
        <f>BZ30</f>
        <v>30883</v>
      </c>
      <c r="BI249" s="250" t="s">
        <v>143</v>
      </c>
      <c r="BJ249" s="144">
        <f t="shared" si="217"/>
        <v>15250</v>
      </c>
      <c r="BK249" s="152">
        <f t="shared" si="201"/>
        <v>8474</v>
      </c>
      <c r="BL249" s="152">
        <f t="shared" si="202"/>
        <v>724274940</v>
      </c>
      <c r="BM249" s="153">
        <f>IFERROR(BK249/$BH$249,"-")</f>
        <v>0.27439044134313378</v>
      </c>
      <c r="BN249" s="153">
        <f t="shared" si="218"/>
        <v>0.55567213114754099</v>
      </c>
      <c r="BO249" s="152">
        <f t="shared" si="219"/>
        <v>85470.254897333012</v>
      </c>
      <c r="BP249" s="218"/>
    </row>
    <row r="250" spans="2:68" s="87" customFormat="1">
      <c r="B250" s="390"/>
      <c r="C250" s="420"/>
      <c r="D250" s="380"/>
      <c r="E250" s="251" t="s">
        <v>192</v>
      </c>
      <c r="F250" s="145">
        <v>36</v>
      </c>
      <c r="G250" s="154">
        <v>16</v>
      </c>
      <c r="H250" s="154">
        <v>1185310</v>
      </c>
      <c r="I250" s="155">
        <f t="shared" ref="I250:I259" si="252">IFERROR(G250/$D$249,"-")</f>
        <v>0.16161616161616163</v>
      </c>
      <c r="J250" s="155">
        <f t="shared" si="203"/>
        <v>0.44444444444444442</v>
      </c>
      <c r="K250" s="181">
        <f t="shared" si="204"/>
        <v>74081.875</v>
      </c>
      <c r="L250" s="380"/>
      <c r="M250" s="251" t="s">
        <v>192</v>
      </c>
      <c r="N250" s="145">
        <v>136</v>
      </c>
      <c r="O250" s="154">
        <v>70</v>
      </c>
      <c r="P250" s="154">
        <v>7776690</v>
      </c>
      <c r="Q250" s="155">
        <f t="shared" ref="Q250:Q259" si="253">IFERROR(O250/$L$249,"-")</f>
        <v>0.22580645161290322</v>
      </c>
      <c r="R250" s="155">
        <f t="shared" si="205"/>
        <v>0.51470588235294112</v>
      </c>
      <c r="S250" s="149">
        <f t="shared" si="206"/>
        <v>111095.57142857143</v>
      </c>
      <c r="T250" s="380"/>
      <c r="U250" s="251" t="s">
        <v>192</v>
      </c>
      <c r="V250" s="145">
        <v>5023</v>
      </c>
      <c r="W250" s="154">
        <v>2933</v>
      </c>
      <c r="X250" s="154">
        <v>220826240</v>
      </c>
      <c r="Y250" s="155">
        <f t="shared" ref="Y250:Y259" si="254">IFERROR(W250/$T$249,"-")</f>
        <v>0.27641127132221277</v>
      </c>
      <c r="Z250" s="155">
        <f t="shared" si="207"/>
        <v>0.58391399562014734</v>
      </c>
      <c r="AA250" s="154">
        <f t="shared" si="208"/>
        <v>75290.228435049445</v>
      </c>
      <c r="AB250" s="380"/>
      <c r="AC250" s="251" t="s">
        <v>192</v>
      </c>
      <c r="AD250" s="145">
        <v>4710</v>
      </c>
      <c r="AE250" s="154">
        <v>2744</v>
      </c>
      <c r="AF250" s="154">
        <v>229487920</v>
      </c>
      <c r="AG250" s="155">
        <f t="shared" ref="AG250:AG259" si="255">IFERROR(AE250/$AB$249,"-")</f>
        <v>0.27855040097452033</v>
      </c>
      <c r="AH250" s="155">
        <f t="shared" si="209"/>
        <v>0.58259023354564754</v>
      </c>
      <c r="AI250" s="149">
        <f t="shared" si="210"/>
        <v>83632.623906705543</v>
      </c>
      <c r="AJ250" s="380"/>
      <c r="AK250" s="251" t="s">
        <v>192</v>
      </c>
      <c r="AL250" s="145">
        <v>2743</v>
      </c>
      <c r="AM250" s="154">
        <v>1442</v>
      </c>
      <c r="AN250" s="154">
        <v>125508170</v>
      </c>
      <c r="AO250" s="155">
        <f t="shared" ref="AO250:AO259" si="256">IFERROR(AM250/$AJ$249,"-")</f>
        <v>0.22143734643734644</v>
      </c>
      <c r="AP250" s="155">
        <f t="shared" si="211"/>
        <v>0.52570178636529352</v>
      </c>
      <c r="AQ250" s="149">
        <f t="shared" si="212"/>
        <v>87037.565880721217</v>
      </c>
      <c r="AR250" s="380"/>
      <c r="AS250" s="251" t="s">
        <v>192</v>
      </c>
      <c r="AT250" s="145">
        <v>831</v>
      </c>
      <c r="AU250" s="154">
        <v>395</v>
      </c>
      <c r="AV250" s="154">
        <v>34935620</v>
      </c>
      <c r="AW250" s="155">
        <f t="shared" ref="AW250:AW259" si="257">IFERROR(AU250/$AR$249,"-")</f>
        <v>0.14678558156819027</v>
      </c>
      <c r="AX250" s="155">
        <f t="shared" si="213"/>
        <v>0.47533092659446452</v>
      </c>
      <c r="AY250" s="154">
        <f t="shared" si="214"/>
        <v>88444.607594936708</v>
      </c>
      <c r="AZ250" s="380"/>
      <c r="BA250" s="251" t="s">
        <v>192</v>
      </c>
      <c r="BB250" s="145">
        <v>171</v>
      </c>
      <c r="BC250" s="154">
        <v>82</v>
      </c>
      <c r="BD250" s="154">
        <v>8373600</v>
      </c>
      <c r="BE250" s="155">
        <f t="shared" ref="BE250:BE259" si="258">IFERROR(BC250/$AZ$249,"-")</f>
        <v>0.10135970333745364</v>
      </c>
      <c r="BF250" s="155">
        <f t="shared" si="215"/>
        <v>0.47953216374269003</v>
      </c>
      <c r="BG250" s="181">
        <f t="shared" si="216"/>
        <v>102117.0731707317</v>
      </c>
      <c r="BH250" s="380"/>
      <c r="BI250" s="251" t="s">
        <v>192</v>
      </c>
      <c r="BJ250" s="145">
        <f t="shared" si="217"/>
        <v>13650</v>
      </c>
      <c r="BK250" s="154">
        <f t="shared" si="201"/>
        <v>7682</v>
      </c>
      <c r="BL250" s="154">
        <f t="shared" si="202"/>
        <v>628093550</v>
      </c>
      <c r="BM250" s="155">
        <f t="shared" ref="BM250:BM259" si="259">IFERROR(BK250/$BH$249,"-")</f>
        <v>0.24874526438493669</v>
      </c>
      <c r="BN250" s="155">
        <f t="shared" si="218"/>
        <v>0.56278388278388281</v>
      </c>
      <c r="BO250" s="154">
        <f t="shared" si="219"/>
        <v>81761.722207758401</v>
      </c>
      <c r="BP250" s="218"/>
    </row>
    <row r="251" spans="2:68" s="87" customFormat="1">
      <c r="B251" s="390"/>
      <c r="C251" s="420"/>
      <c r="D251" s="380"/>
      <c r="E251" s="252" t="s">
        <v>142</v>
      </c>
      <c r="F251" s="145">
        <v>59</v>
      </c>
      <c r="G251" s="154">
        <v>27</v>
      </c>
      <c r="H251" s="154">
        <v>2749300</v>
      </c>
      <c r="I251" s="155">
        <f t="shared" si="252"/>
        <v>0.27272727272727271</v>
      </c>
      <c r="J251" s="155">
        <f t="shared" si="203"/>
        <v>0.4576271186440678</v>
      </c>
      <c r="K251" s="181">
        <f t="shared" si="204"/>
        <v>101825.92592592593</v>
      </c>
      <c r="L251" s="380"/>
      <c r="M251" s="252" t="s">
        <v>142</v>
      </c>
      <c r="N251" s="145">
        <v>199</v>
      </c>
      <c r="O251" s="154">
        <v>96</v>
      </c>
      <c r="P251" s="154">
        <v>9820060</v>
      </c>
      <c r="Q251" s="155">
        <f t="shared" si="253"/>
        <v>0.30967741935483872</v>
      </c>
      <c r="R251" s="155">
        <f t="shared" si="205"/>
        <v>0.48241206030150752</v>
      </c>
      <c r="S251" s="149">
        <f t="shared" si="206"/>
        <v>102292.29166666667</v>
      </c>
      <c r="T251" s="380"/>
      <c r="U251" s="252" t="s">
        <v>142</v>
      </c>
      <c r="V251" s="145">
        <v>6725</v>
      </c>
      <c r="W251" s="154">
        <v>3784</v>
      </c>
      <c r="X251" s="154">
        <v>293948270</v>
      </c>
      <c r="Y251" s="155">
        <f t="shared" si="254"/>
        <v>0.35661106399019887</v>
      </c>
      <c r="Z251" s="155">
        <f t="shared" si="207"/>
        <v>0.56267657992565057</v>
      </c>
      <c r="AA251" s="154">
        <f t="shared" si="208"/>
        <v>77681.889534883725</v>
      </c>
      <c r="AB251" s="380"/>
      <c r="AC251" s="252" t="s">
        <v>142</v>
      </c>
      <c r="AD251" s="145">
        <v>6721</v>
      </c>
      <c r="AE251" s="154">
        <v>3728</v>
      </c>
      <c r="AF251" s="154">
        <v>315116560</v>
      </c>
      <c r="AG251" s="155">
        <f t="shared" si="255"/>
        <v>0.37843873718404225</v>
      </c>
      <c r="AH251" s="155">
        <f t="shared" si="209"/>
        <v>0.55467936319000144</v>
      </c>
      <c r="AI251" s="149">
        <f t="shared" si="210"/>
        <v>84526.974248927043</v>
      </c>
      <c r="AJ251" s="380"/>
      <c r="AK251" s="252" t="s">
        <v>142</v>
      </c>
      <c r="AL251" s="145">
        <v>4518</v>
      </c>
      <c r="AM251" s="154">
        <v>2400</v>
      </c>
      <c r="AN251" s="154">
        <v>215370820</v>
      </c>
      <c r="AO251" s="155">
        <f t="shared" si="256"/>
        <v>0.36855036855036855</v>
      </c>
      <c r="AP251" s="155">
        <f t="shared" si="211"/>
        <v>0.53120849933598935</v>
      </c>
      <c r="AQ251" s="149">
        <f t="shared" si="212"/>
        <v>89737.84166666666</v>
      </c>
      <c r="AR251" s="380"/>
      <c r="AS251" s="252" t="s">
        <v>142</v>
      </c>
      <c r="AT251" s="145">
        <v>1739</v>
      </c>
      <c r="AU251" s="154">
        <v>860</v>
      </c>
      <c r="AV251" s="154">
        <v>86692550</v>
      </c>
      <c r="AW251" s="155">
        <f t="shared" si="257"/>
        <v>0.31958379784466739</v>
      </c>
      <c r="AX251" s="155">
        <f t="shared" si="213"/>
        <v>0.49453709028177112</v>
      </c>
      <c r="AY251" s="154">
        <f t="shared" si="214"/>
        <v>100805.29069767441</v>
      </c>
      <c r="AZ251" s="380"/>
      <c r="BA251" s="252" t="s">
        <v>142</v>
      </c>
      <c r="BB251" s="145">
        <v>484</v>
      </c>
      <c r="BC251" s="154">
        <v>220</v>
      </c>
      <c r="BD251" s="154">
        <v>23808490</v>
      </c>
      <c r="BE251" s="155">
        <f t="shared" si="258"/>
        <v>0.27194066749072932</v>
      </c>
      <c r="BF251" s="155">
        <f t="shared" si="215"/>
        <v>0.45454545454545453</v>
      </c>
      <c r="BG251" s="181">
        <f t="shared" si="216"/>
        <v>108220.40909090909</v>
      </c>
      <c r="BH251" s="380"/>
      <c r="BI251" s="252" t="s">
        <v>142</v>
      </c>
      <c r="BJ251" s="145">
        <f t="shared" si="217"/>
        <v>20445</v>
      </c>
      <c r="BK251" s="154">
        <f t="shared" si="201"/>
        <v>11115</v>
      </c>
      <c r="BL251" s="154">
        <f t="shared" si="202"/>
        <v>947506050</v>
      </c>
      <c r="BM251" s="155">
        <f t="shared" si="259"/>
        <v>0.35990674481106111</v>
      </c>
      <c r="BN251" s="155">
        <f t="shared" si="218"/>
        <v>0.54365370506236244</v>
      </c>
      <c r="BO251" s="154">
        <f t="shared" si="219"/>
        <v>85245.708502024296</v>
      </c>
      <c r="BP251" s="218"/>
    </row>
    <row r="252" spans="2:68" s="87" customFormat="1">
      <c r="B252" s="390"/>
      <c r="C252" s="420"/>
      <c r="D252" s="380"/>
      <c r="E252" s="252" t="s">
        <v>151</v>
      </c>
      <c r="F252" s="145">
        <v>20</v>
      </c>
      <c r="G252" s="154">
        <v>12</v>
      </c>
      <c r="H252" s="154">
        <v>767090</v>
      </c>
      <c r="I252" s="155">
        <f t="shared" si="252"/>
        <v>0.12121212121212122</v>
      </c>
      <c r="J252" s="155">
        <f t="shared" si="203"/>
        <v>0.6</v>
      </c>
      <c r="K252" s="181">
        <f t="shared" si="204"/>
        <v>63924.166666666664</v>
      </c>
      <c r="L252" s="380"/>
      <c r="M252" s="252" t="s">
        <v>151</v>
      </c>
      <c r="N252" s="145">
        <v>91</v>
      </c>
      <c r="O252" s="154">
        <v>43</v>
      </c>
      <c r="P252" s="154">
        <v>4928460</v>
      </c>
      <c r="Q252" s="155">
        <f t="shared" si="253"/>
        <v>0.13870967741935483</v>
      </c>
      <c r="R252" s="155">
        <f t="shared" si="205"/>
        <v>0.47252747252747251</v>
      </c>
      <c r="S252" s="149">
        <f t="shared" si="206"/>
        <v>114615.3488372093</v>
      </c>
      <c r="T252" s="380"/>
      <c r="U252" s="252" t="s">
        <v>151</v>
      </c>
      <c r="V252" s="145">
        <v>2299</v>
      </c>
      <c r="W252" s="154">
        <v>1338</v>
      </c>
      <c r="X252" s="154">
        <v>110231440</v>
      </c>
      <c r="Y252" s="155">
        <f t="shared" si="254"/>
        <v>0.12609556121006502</v>
      </c>
      <c r="Z252" s="155">
        <f t="shared" si="207"/>
        <v>0.58199217050891694</v>
      </c>
      <c r="AA252" s="154">
        <f t="shared" si="208"/>
        <v>82385.231689088192</v>
      </c>
      <c r="AB252" s="380"/>
      <c r="AC252" s="252" t="s">
        <v>151</v>
      </c>
      <c r="AD252" s="145">
        <v>2548</v>
      </c>
      <c r="AE252" s="154">
        <v>1514</v>
      </c>
      <c r="AF252" s="154">
        <v>131688120</v>
      </c>
      <c r="AG252" s="155">
        <f t="shared" si="255"/>
        <v>0.153689980712618</v>
      </c>
      <c r="AH252" s="155">
        <f t="shared" si="209"/>
        <v>0.59419152276295129</v>
      </c>
      <c r="AI252" s="149">
        <f t="shared" si="210"/>
        <v>86980.264200792604</v>
      </c>
      <c r="AJ252" s="380"/>
      <c r="AK252" s="252" t="s">
        <v>151</v>
      </c>
      <c r="AL252" s="145">
        <v>1906</v>
      </c>
      <c r="AM252" s="154">
        <v>1069</v>
      </c>
      <c r="AN252" s="154">
        <v>98988230</v>
      </c>
      <c r="AO252" s="155">
        <f t="shared" si="256"/>
        <v>0.16415847665847666</v>
      </c>
      <c r="AP252" s="155">
        <f t="shared" si="211"/>
        <v>0.56086044071353625</v>
      </c>
      <c r="AQ252" s="149">
        <f t="shared" si="212"/>
        <v>92598.905519176798</v>
      </c>
      <c r="AR252" s="380"/>
      <c r="AS252" s="252" t="s">
        <v>151</v>
      </c>
      <c r="AT252" s="145">
        <v>743</v>
      </c>
      <c r="AU252" s="154">
        <v>379</v>
      </c>
      <c r="AV252" s="154">
        <v>42849170</v>
      </c>
      <c r="AW252" s="155">
        <f t="shared" si="257"/>
        <v>0.1408398364920104</v>
      </c>
      <c r="AX252" s="155">
        <f t="shared" si="213"/>
        <v>0.51009421265141319</v>
      </c>
      <c r="AY252" s="154">
        <f t="shared" si="214"/>
        <v>113058.49604221636</v>
      </c>
      <c r="AZ252" s="380"/>
      <c r="BA252" s="252" t="s">
        <v>151</v>
      </c>
      <c r="BB252" s="145">
        <v>212</v>
      </c>
      <c r="BC252" s="154">
        <v>109</v>
      </c>
      <c r="BD252" s="154">
        <v>10929610</v>
      </c>
      <c r="BE252" s="155">
        <f t="shared" si="258"/>
        <v>0.13473423980222496</v>
      </c>
      <c r="BF252" s="155">
        <f t="shared" si="215"/>
        <v>0.51415094339622647</v>
      </c>
      <c r="BG252" s="181">
        <f t="shared" si="216"/>
        <v>100271.65137614679</v>
      </c>
      <c r="BH252" s="380"/>
      <c r="BI252" s="252" t="s">
        <v>151</v>
      </c>
      <c r="BJ252" s="145">
        <f t="shared" si="217"/>
        <v>7819</v>
      </c>
      <c r="BK252" s="154">
        <f t="shared" si="201"/>
        <v>4464</v>
      </c>
      <c r="BL252" s="154">
        <f t="shared" si="202"/>
        <v>400382120</v>
      </c>
      <c r="BM252" s="155">
        <f t="shared" si="259"/>
        <v>0.14454554285529256</v>
      </c>
      <c r="BN252" s="155">
        <f t="shared" si="218"/>
        <v>0.57091699705844734</v>
      </c>
      <c r="BO252" s="154">
        <f t="shared" si="219"/>
        <v>89691.335125448022</v>
      </c>
      <c r="BP252" s="218"/>
    </row>
    <row r="253" spans="2:68" s="87" customFormat="1">
      <c r="B253" s="390"/>
      <c r="C253" s="420"/>
      <c r="D253" s="380"/>
      <c r="E253" s="252" t="s">
        <v>170</v>
      </c>
      <c r="F253" s="145">
        <v>30</v>
      </c>
      <c r="G253" s="154">
        <v>18</v>
      </c>
      <c r="H253" s="154">
        <v>1660880</v>
      </c>
      <c r="I253" s="155">
        <f t="shared" si="252"/>
        <v>0.18181818181818182</v>
      </c>
      <c r="J253" s="155">
        <f t="shared" si="203"/>
        <v>0.6</v>
      </c>
      <c r="K253" s="181">
        <f t="shared" si="204"/>
        <v>92271.111111111109</v>
      </c>
      <c r="L253" s="380"/>
      <c r="M253" s="252" t="s">
        <v>170</v>
      </c>
      <c r="N253" s="145">
        <v>119</v>
      </c>
      <c r="O253" s="154">
        <v>67</v>
      </c>
      <c r="P253" s="154">
        <v>7683120</v>
      </c>
      <c r="Q253" s="155">
        <f t="shared" si="253"/>
        <v>0.21612903225806451</v>
      </c>
      <c r="R253" s="155">
        <f t="shared" si="205"/>
        <v>0.56302521008403361</v>
      </c>
      <c r="S253" s="149">
        <f t="shared" si="206"/>
        <v>114673.4328358209</v>
      </c>
      <c r="T253" s="380"/>
      <c r="U253" s="252" t="s">
        <v>170</v>
      </c>
      <c r="V253" s="145">
        <v>2882</v>
      </c>
      <c r="W253" s="154">
        <v>1712</v>
      </c>
      <c r="X253" s="154">
        <v>140826720</v>
      </c>
      <c r="Y253" s="155">
        <f t="shared" si="254"/>
        <v>0.16134200358118933</v>
      </c>
      <c r="Z253" s="155">
        <f t="shared" si="207"/>
        <v>0.59403192227619706</v>
      </c>
      <c r="AA253" s="154">
        <f t="shared" si="208"/>
        <v>82258.598130841128</v>
      </c>
      <c r="AB253" s="380"/>
      <c r="AC253" s="252" t="s">
        <v>170</v>
      </c>
      <c r="AD253" s="145">
        <v>3194</v>
      </c>
      <c r="AE253" s="154">
        <v>1854</v>
      </c>
      <c r="AF253" s="154">
        <v>165849030</v>
      </c>
      <c r="AG253" s="155">
        <f t="shared" si="255"/>
        <v>0.18820424322403817</v>
      </c>
      <c r="AH253" s="155">
        <f t="shared" si="209"/>
        <v>0.58046336881653104</v>
      </c>
      <c r="AI253" s="149">
        <f t="shared" si="210"/>
        <v>89454.708737864072</v>
      </c>
      <c r="AJ253" s="380"/>
      <c r="AK253" s="252" t="s">
        <v>170</v>
      </c>
      <c r="AL253" s="145">
        <v>2294</v>
      </c>
      <c r="AM253" s="154">
        <v>1258</v>
      </c>
      <c r="AN253" s="154">
        <v>122044330</v>
      </c>
      <c r="AO253" s="155">
        <f t="shared" si="256"/>
        <v>0.19318181818181818</v>
      </c>
      <c r="AP253" s="155">
        <f t="shared" si="211"/>
        <v>0.54838709677419351</v>
      </c>
      <c r="AQ253" s="149">
        <f t="shared" si="212"/>
        <v>97014.570747217804</v>
      </c>
      <c r="AR253" s="380"/>
      <c r="AS253" s="252" t="s">
        <v>170</v>
      </c>
      <c r="AT253" s="145">
        <v>844</v>
      </c>
      <c r="AU253" s="154">
        <v>433</v>
      </c>
      <c r="AV253" s="154">
        <v>46329580</v>
      </c>
      <c r="AW253" s="155">
        <f t="shared" si="257"/>
        <v>0.16090672612411744</v>
      </c>
      <c r="AX253" s="155">
        <f t="shared" si="213"/>
        <v>0.51303317535545023</v>
      </c>
      <c r="AY253" s="154">
        <f t="shared" si="214"/>
        <v>106996.72055427251</v>
      </c>
      <c r="AZ253" s="380"/>
      <c r="BA253" s="252" t="s">
        <v>170</v>
      </c>
      <c r="BB253" s="145">
        <v>224</v>
      </c>
      <c r="BC253" s="154">
        <v>117</v>
      </c>
      <c r="BD253" s="154">
        <v>12799210</v>
      </c>
      <c r="BE253" s="155">
        <f t="shared" si="258"/>
        <v>0.14462299134734241</v>
      </c>
      <c r="BF253" s="155">
        <f t="shared" si="215"/>
        <v>0.5223214285714286</v>
      </c>
      <c r="BG253" s="181">
        <f t="shared" si="216"/>
        <v>109394.95726495727</v>
      </c>
      <c r="BH253" s="380"/>
      <c r="BI253" s="252" t="s">
        <v>170</v>
      </c>
      <c r="BJ253" s="145">
        <f t="shared" si="217"/>
        <v>9587</v>
      </c>
      <c r="BK253" s="154">
        <f t="shared" si="201"/>
        <v>5459</v>
      </c>
      <c r="BL253" s="154">
        <f t="shared" si="202"/>
        <v>497192870</v>
      </c>
      <c r="BM253" s="155">
        <f t="shared" si="259"/>
        <v>0.17676391542272449</v>
      </c>
      <c r="BN253" s="155">
        <f t="shared" si="218"/>
        <v>0.56941691874413269</v>
      </c>
      <c r="BO253" s="154">
        <f t="shared" si="219"/>
        <v>91077.646089027301</v>
      </c>
      <c r="BP253" s="218"/>
    </row>
    <row r="254" spans="2:68" s="87" customFormat="1">
      <c r="B254" s="390"/>
      <c r="C254" s="420"/>
      <c r="D254" s="380"/>
      <c r="E254" s="252" t="s">
        <v>171</v>
      </c>
      <c r="F254" s="145">
        <v>14</v>
      </c>
      <c r="G254" s="154">
        <v>5</v>
      </c>
      <c r="H254" s="154">
        <v>280380</v>
      </c>
      <c r="I254" s="155">
        <f t="shared" si="252"/>
        <v>5.0505050505050504E-2</v>
      </c>
      <c r="J254" s="155">
        <f t="shared" si="203"/>
        <v>0.35714285714285715</v>
      </c>
      <c r="K254" s="181">
        <f t="shared" si="204"/>
        <v>56076</v>
      </c>
      <c r="L254" s="380"/>
      <c r="M254" s="252" t="s">
        <v>171</v>
      </c>
      <c r="N254" s="145">
        <v>61</v>
      </c>
      <c r="O254" s="154">
        <v>30</v>
      </c>
      <c r="P254" s="154">
        <v>4001460</v>
      </c>
      <c r="Q254" s="155">
        <f t="shared" si="253"/>
        <v>9.6774193548387094E-2</v>
      </c>
      <c r="R254" s="155">
        <f t="shared" si="205"/>
        <v>0.49180327868852458</v>
      </c>
      <c r="S254" s="149">
        <f t="shared" si="206"/>
        <v>133382</v>
      </c>
      <c r="T254" s="380"/>
      <c r="U254" s="252" t="s">
        <v>171</v>
      </c>
      <c r="V254" s="145">
        <v>1438</v>
      </c>
      <c r="W254" s="154">
        <v>861</v>
      </c>
      <c r="X254" s="154">
        <v>72091340</v>
      </c>
      <c r="Y254" s="155">
        <f t="shared" si="254"/>
        <v>8.1142210913203283E-2</v>
      </c>
      <c r="Z254" s="155">
        <f t="shared" si="207"/>
        <v>0.59874826147426985</v>
      </c>
      <c r="AA254" s="154">
        <f t="shared" si="208"/>
        <v>83729.779326364689</v>
      </c>
      <c r="AB254" s="380"/>
      <c r="AC254" s="252" t="s">
        <v>171</v>
      </c>
      <c r="AD254" s="145">
        <v>1514</v>
      </c>
      <c r="AE254" s="154">
        <v>908</v>
      </c>
      <c r="AF254" s="154">
        <v>78363120</v>
      </c>
      <c r="AG254" s="155">
        <f t="shared" si="255"/>
        <v>9.2173383412851487E-2</v>
      </c>
      <c r="AH254" s="155">
        <f t="shared" si="209"/>
        <v>0.59973579920739761</v>
      </c>
      <c r="AI254" s="149">
        <f t="shared" si="210"/>
        <v>86302.995594713662</v>
      </c>
      <c r="AJ254" s="380"/>
      <c r="AK254" s="252" t="s">
        <v>171</v>
      </c>
      <c r="AL254" s="145">
        <v>965</v>
      </c>
      <c r="AM254" s="154">
        <v>527</v>
      </c>
      <c r="AN254" s="154">
        <v>44574670</v>
      </c>
      <c r="AO254" s="155">
        <f t="shared" si="256"/>
        <v>8.0927518427518427E-2</v>
      </c>
      <c r="AP254" s="155">
        <f t="shared" si="211"/>
        <v>0.54611398963730573</v>
      </c>
      <c r="AQ254" s="149">
        <f t="shared" si="212"/>
        <v>84581.916508538896</v>
      </c>
      <c r="AR254" s="380"/>
      <c r="AS254" s="252" t="s">
        <v>171</v>
      </c>
      <c r="AT254" s="145">
        <v>277</v>
      </c>
      <c r="AU254" s="154">
        <v>129</v>
      </c>
      <c r="AV254" s="154">
        <v>10171740</v>
      </c>
      <c r="AW254" s="155">
        <f t="shared" si="257"/>
        <v>4.7937569676700112E-2</v>
      </c>
      <c r="AX254" s="155">
        <f t="shared" si="213"/>
        <v>0.46570397111913359</v>
      </c>
      <c r="AY254" s="154">
        <f t="shared" si="214"/>
        <v>78850.69767441861</v>
      </c>
      <c r="AZ254" s="380"/>
      <c r="BA254" s="252" t="s">
        <v>171</v>
      </c>
      <c r="BB254" s="145">
        <v>63</v>
      </c>
      <c r="BC254" s="154">
        <v>29</v>
      </c>
      <c r="BD254" s="154">
        <v>3685740</v>
      </c>
      <c r="BE254" s="155">
        <f t="shared" si="258"/>
        <v>3.5846724351050678E-2</v>
      </c>
      <c r="BF254" s="155">
        <f t="shared" si="215"/>
        <v>0.46031746031746029</v>
      </c>
      <c r="BG254" s="181">
        <f t="shared" si="216"/>
        <v>127094.4827586207</v>
      </c>
      <c r="BH254" s="380"/>
      <c r="BI254" s="252" t="s">
        <v>171</v>
      </c>
      <c r="BJ254" s="145">
        <f t="shared" si="217"/>
        <v>4332</v>
      </c>
      <c r="BK254" s="154">
        <f t="shared" si="201"/>
        <v>2489</v>
      </c>
      <c r="BL254" s="154">
        <f t="shared" si="202"/>
        <v>213168450</v>
      </c>
      <c r="BM254" s="155">
        <f t="shared" si="259"/>
        <v>8.0594501829485479E-2</v>
      </c>
      <c r="BN254" s="155">
        <f t="shared" si="218"/>
        <v>0.57456140350877194</v>
      </c>
      <c r="BO254" s="154">
        <f t="shared" si="219"/>
        <v>85644.21454399357</v>
      </c>
      <c r="BP254" s="218"/>
    </row>
    <row r="255" spans="2:68" s="87" customFormat="1">
      <c r="B255" s="390"/>
      <c r="C255" s="420"/>
      <c r="D255" s="380"/>
      <c r="E255" s="252" t="s">
        <v>172</v>
      </c>
      <c r="F255" s="145">
        <v>13</v>
      </c>
      <c r="G255" s="154">
        <v>4</v>
      </c>
      <c r="H255" s="154">
        <v>261660</v>
      </c>
      <c r="I255" s="155">
        <f t="shared" si="252"/>
        <v>4.0404040404040407E-2</v>
      </c>
      <c r="J255" s="155">
        <f t="shared" si="203"/>
        <v>0.30769230769230771</v>
      </c>
      <c r="K255" s="181">
        <f t="shared" si="204"/>
        <v>65415</v>
      </c>
      <c r="L255" s="380"/>
      <c r="M255" s="252" t="s">
        <v>172</v>
      </c>
      <c r="N255" s="145">
        <v>64</v>
      </c>
      <c r="O255" s="154">
        <v>27</v>
      </c>
      <c r="P255" s="154">
        <v>2458100</v>
      </c>
      <c r="Q255" s="155">
        <f t="shared" si="253"/>
        <v>8.7096774193548387E-2</v>
      </c>
      <c r="R255" s="155">
        <f t="shared" si="205"/>
        <v>0.421875</v>
      </c>
      <c r="S255" s="149">
        <f t="shared" si="206"/>
        <v>91040.740740740745</v>
      </c>
      <c r="T255" s="380"/>
      <c r="U255" s="252" t="s">
        <v>172</v>
      </c>
      <c r="V255" s="145">
        <v>707</v>
      </c>
      <c r="W255" s="154">
        <v>382</v>
      </c>
      <c r="X255" s="154">
        <v>31871290</v>
      </c>
      <c r="Y255" s="155">
        <f t="shared" si="254"/>
        <v>3.6000376967298089E-2</v>
      </c>
      <c r="Z255" s="155">
        <f t="shared" si="207"/>
        <v>0.54031117397454032</v>
      </c>
      <c r="AA255" s="154">
        <f t="shared" si="208"/>
        <v>83432.696335078537</v>
      </c>
      <c r="AB255" s="380"/>
      <c r="AC255" s="252" t="s">
        <v>172</v>
      </c>
      <c r="AD255" s="145">
        <v>900</v>
      </c>
      <c r="AE255" s="154">
        <v>502</v>
      </c>
      <c r="AF255" s="154">
        <v>45099800</v>
      </c>
      <c r="AG255" s="155">
        <f t="shared" si="255"/>
        <v>5.0959293472743881E-2</v>
      </c>
      <c r="AH255" s="155">
        <f t="shared" si="209"/>
        <v>0.55777777777777782</v>
      </c>
      <c r="AI255" s="149">
        <f t="shared" si="210"/>
        <v>89840.239043824695</v>
      </c>
      <c r="AJ255" s="380"/>
      <c r="AK255" s="252" t="s">
        <v>172</v>
      </c>
      <c r="AL255" s="145">
        <v>779</v>
      </c>
      <c r="AM255" s="154">
        <v>415</v>
      </c>
      <c r="AN255" s="154">
        <v>35306890</v>
      </c>
      <c r="AO255" s="155">
        <f t="shared" si="256"/>
        <v>6.3728501228501225E-2</v>
      </c>
      <c r="AP255" s="155">
        <f t="shared" si="211"/>
        <v>0.53273427471116819</v>
      </c>
      <c r="AQ255" s="149">
        <f t="shared" si="212"/>
        <v>85076.843373493975</v>
      </c>
      <c r="AR255" s="380"/>
      <c r="AS255" s="252" t="s">
        <v>172</v>
      </c>
      <c r="AT255" s="145">
        <v>315</v>
      </c>
      <c r="AU255" s="154">
        <v>171</v>
      </c>
      <c r="AV255" s="154">
        <v>17166070</v>
      </c>
      <c r="AW255" s="155">
        <f t="shared" si="257"/>
        <v>6.354515050167224E-2</v>
      </c>
      <c r="AX255" s="155">
        <f t="shared" si="213"/>
        <v>0.54285714285714282</v>
      </c>
      <c r="AY255" s="154">
        <f t="shared" si="214"/>
        <v>100386.37426900584</v>
      </c>
      <c r="AZ255" s="380"/>
      <c r="BA255" s="252" t="s">
        <v>172</v>
      </c>
      <c r="BB255" s="145">
        <v>114</v>
      </c>
      <c r="BC255" s="154">
        <v>59</v>
      </c>
      <c r="BD255" s="154">
        <v>6662260</v>
      </c>
      <c r="BE255" s="155">
        <f t="shared" si="258"/>
        <v>7.2929542645241041E-2</v>
      </c>
      <c r="BF255" s="155">
        <f t="shared" si="215"/>
        <v>0.51754385964912286</v>
      </c>
      <c r="BG255" s="181">
        <f t="shared" si="216"/>
        <v>112919.66101694915</v>
      </c>
      <c r="BH255" s="380"/>
      <c r="BI255" s="252" t="s">
        <v>172</v>
      </c>
      <c r="BJ255" s="145">
        <f t="shared" si="217"/>
        <v>2892</v>
      </c>
      <c r="BK255" s="154">
        <f t="shared" si="201"/>
        <v>1560</v>
      </c>
      <c r="BL255" s="154">
        <f t="shared" si="202"/>
        <v>138826070</v>
      </c>
      <c r="BM255" s="155">
        <f t="shared" si="259"/>
        <v>5.0513227341903312E-2</v>
      </c>
      <c r="BN255" s="155">
        <f t="shared" si="218"/>
        <v>0.53941908713692943</v>
      </c>
      <c r="BO255" s="154">
        <f t="shared" si="219"/>
        <v>88991.070512820515</v>
      </c>
      <c r="BP255" s="218"/>
    </row>
    <row r="256" spans="2:68" s="87" customFormat="1">
      <c r="B256" s="390"/>
      <c r="C256" s="420"/>
      <c r="D256" s="380"/>
      <c r="E256" s="252" t="s">
        <v>173</v>
      </c>
      <c r="F256" s="145">
        <v>10</v>
      </c>
      <c r="G256" s="154">
        <v>5</v>
      </c>
      <c r="H256" s="154">
        <v>420200</v>
      </c>
      <c r="I256" s="155">
        <f t="shared" si="252"/>
        <v>5.0505050505050504E-2</v>
      </c>
      <c r="J256" s="155">
        <f t="shared" si="203"/>
        <v>0.5</v>
      </c>
      <c r="K256" s="181">
        <f t="shared" si="204"/>
        <v>84040</v>
      </c>
      <c r="L256" s="380"/>
      <c r="M256" s="252" t="s">
        <v>173</v>
      </c>
      <c r="N256" s="145">
        <v>36</v>
      </c>
      <c r="O256" s="154">
        <v>22</v>
      </c>
      <c r="P256" s="154">
        <v>2066560</v>
      </c>
      <c r="Q256" s="155">
        <f t="shared" si="253"/>
        <v>7.0967741935483872E-2</v>
      </c>
      <c r="R256" s="155">
        <f t="shared" si="205"/>
        <v>0.61111111111111116</v>
      </c>
      <c r="S256" s="149">
        <f t="shared" si="206"/>
        <v>93934.545454545456</v>
      </c>
      <c r="T256" s="380"/>
      <c r="U256" s="252" t="s">
        <v>173</v>
      </c>
      <c r="V256" s="145">
        <v>581</v>
      </c>
      <c r="W256" s="154">
        <v>359</v>
      </c>
      <c r="X256" s="154">
        <v>31519730</v>
      </c>
      <c r="Y256" s="155">
        <f t="shared" si="254"/>
        <v>3.3832815003298461E-2</v>
      </c>
      <c r="Z256" s="155">
        <f t="shared" si="207"/>
        <v>0.61790017211703963</v>
      </c>
      <c r="AA256" s="154">
        <f t="shared" si="208"/>
        <v>87798.690807799445</v>
      </c>
      <c r="AB256" s="380"/>
      <c r="AC256" s="252" t="s">
        <v>173</v>
      </c>
      <c r="AD256" s="145">
        <v>696</v>
      </c>
      <c r="AE256" s="154">
        <v>407</v>
      </c>
      <c r="AF256" s="154">
        <v>42707420</v>
      </c>
      <c r="AG256" s="155">
        <f t="shared" si="255"/>
        <v>4.1315602476905897E-2</v>
      </c>
      <c r="AH256" s="155">
        <f t="shared" si="209"/>
        <v>0.58477011494252873</v>
      </c>
      <c r="AI256" s="149">
        <f t="shared" si="210"/>
        <v>104932.23587223588</v>
      </c>
      <c r="AJ256" s="380"/>
      <c r="AK256" s="252" t="s">
        <v>173</v>
      </c>
      <c r="AL256" s="145">
        <v>466</v>
      </c>
      <c r="AM256" s="154">
        <v>269</v>
      </c>
      <c r="AN256" s="154">
        <v>30114260</v>
      </c>
      <c r="AO256" s="155">
        <f t="shared" si="256"/>
        <v>4.1308353808353807E-2</v>
      </c>
      <c r="AP256" s="155">
        <f t="shared" si="211"/>
        <v>0.57725321888412018</v>
      </c>
      <c r="AQ256" s="149">
        <f t="shared" si="212"/>
        <v>111948.9219330855</v>
      </c>
      <c r="AR256" s="380"/>
      <c r="AS256" s="252" t="s">
        <v>173</v>
      </c>
      <c r="AT256" s="145">
        <v>201</v>
      </c>
      <c r="AU256" s="154">
        <v>122</v>
      </c>
      <c r="AV256" s="154">
        <v>13259430</v>
      </c>
      <c r="AW256" s="155">
        <f t="shared" si="257"/>
        <v>4.5336306205871424E-2</v>
      </c>
      <c r="AX256" s="155">
        <f t="shared" si="213"/>
        <v>0.60696517412935325</v>
      </c>
      <c r="AY256" s="154">
        <f t="shared" si="214"/>
        <v>108683.85245901639</v>
      </c>
      <c r="AZ256" s="380"/>
      <c r="BA256" s="252" t="s">
        <v>173</v>
      </c>
      <c r="BB256" s="145">
        <v>45</v>
      </c>
      <c r="BC256" s="154">
        <v>26</v>
      </c>
      <c r="BD256" s="154">
        <v>3014420</v>
      </c>
      <c r="BE256" s="155">
        <f t="shared" si="258"/>
        <v>3.2138442521631644E-2</v>
      </c>
      <c r="BF256" s="155">
        <f t="shared" si="215"/>
        <v>0.57777777777777772</v>
      </c>
      <c r="BG256" s="181">
        <f t="shared" si="216"/>
        <v>115939.23076923077</v>
      </c>
      <c r="BH256" s="380"/>
      <c r="BI256" s="252" t="s">
        <v>173</v>
      </c>
      <c r="BJ256" s="145">
        <f t="shared" si="217"/>
        <v>2035</v>
      </c>
      <c r="BK256" s="154">
        <f t="shared" si="201"/>
        <v>1210</v>
      </c>
      <c r="BL256" s="154">
        <f t="shared" si="202"/>
        <v>123102020</v>
      </c>
      <c r="BM256" s="155">
        <f t="shared" si="259"/>
        <v>3.9180131463912186E-2</v>
      </c>
      <c r="BN256" s="155">
        <f t="shared" si="218"/>
        <v>0.59459459459459463</v>
      </c>
      <c r="BO256" s="154">
        <f t="shared" si="219"/>
        <v>101737.20661157025</v>
      </c>
      <c r="BP256" s="218"/>
    </row>
    <row r="257" spans="2:68" s="87" customFormat="1">
      <c r="B257" s="390"/>
      <c r="C257" s="420"/>
      <c r="D257" s="380"/>
      <c r="E257" s="252" t="s">
        <v>174</v>
      </c>
      <c r="F257" s="145">
        <v>45</v>
      </c>
      <c r="G257" s="154">
        <v>23</v>
      </c>
      <c r="H257" s="154">
        <v>2687230</v>
      </c>
      <c r="I257" s="155">
        <f t="shared" si="252"/>
        <v>0.23232323232323232</v>
      </c>
      <c r="J257" s="155">
        <f t="shared" si="203"/>
        <v>0.51111111111111107</v>
      </c>
      <c r="K257" s="181">
        <f t="shared" si="204"/>
        <v>116836.08695652174</v>
      </c>
      <c r="L257" s="380"/>
      <c r="M257" s="252" t="s">
        <v>174</v>
      </c>
      <c r="N257" s="145">
        <v>130</v>
      </c>
      <c r="O257" s="154">
        <v>65</v>
      </c>
      <c r="P257" s="154">
        <v>7523650</v>
      </c>
      <c r="Q257" s="155">
        <f t="shared" si="253"/>
        <v>0.20967741935483872</v>
      </c>
      <c r="R257" s="155">
        <f t="shared" si="205"/>
        <v>0.5</v>
      </c>
      <c r="S257" s="149">
        <f t="shared" si="206"/>
        <v>115748.46153846153</v>
      </c>
      <c r="T257" s="380"/>
      <c r="U257" s="252" t="s">
        <v>174</v>
      </c>
      <c r="V257" s="145">
        <v>4416</v>
      </c>
      <c r="W257" s="154">
        <v>2669</v>
      </c>
      <c r="X257" s="154">
        <v>205507620</v>
      </c>
      <c r="Y257" s="155">
        <f t="shared" si="254"/>
        <v>0.25153142964847802</v>
      </c>
      <c r="Z257" s="155">
        <f t="shared" si="207"/>
        <v>0.60439311594202894</v>
      </c>
      <c r="AA257" s="154">
        <f t="shared" si="208"/>
        <v>76997.984263769205</v>
      </c>
      <c r="AB257" s="380"/>
      <c r="AC257" s="252" t="s">
        <v>174</v>
      </c>
      <c r="AD257" s="145">
        <v>4320</v>
      </c>
      <c r="AE257" s="154">
        <v>2533</v>
      </c>
      <c r="AF257" s="154">
        <v>215604960</v>
      </c>
      <c r="AG257" s="155">
        <f t="shared" si="255"/>
        <v>0.25713125571008022</v>
      </c>
      <c r="AH257" s="155">
        <f t="shared" si="209"/>
        <v>0.58634259259259258</v>
      </c>
      <c r="AI257" s="149">
        <f t="shared" si="210"/>
        <v>85118.420844848006</v>
      </c>
      <c r="AJ257" s="380"/>
      <c r="AK257" s="252" t="s">
        <v>174</v>
      </c>
      <c r="AL257" s="145">
        <v>2701</v>
      </c>
      <c r="AM257" s="154">
        <v>1521</v>
      </c>
      <c r="AN257" s="154">
        <v>137159740</v>
      </c>
      <c r="AO257" s="155">
        <f t="shared" si="256"/>
        <v>0.23356879606879608</v>
      </c>
      <c r="AP257" s="155">
        <f t="shared" si="211"/>
        <v>0.56312476860422067</v>
      </c>
      <c r="AQ257" s="149">
        <f t="shared" si="212"/>
        <v>90177.343852728474</v>
      </c>
      <c r="AR257" s="380"/>
      <c r="AS257" s="252" t="s">
        <v>174</v>
      </c>
      <c r="AT257" s="145">
        <v>893</v>
      </c>
      <c r="AU257" s="154">
        <v>475</v>
      </c>
      <c r="AV257" s="154">
        <v>46502580</v>
      </c>
      <c r="AW257" s="155">
        <f t="shared" si="257"/>
        <v>0.17651430694908957</v>
      </c>
      <c r="AX257" s="155">
        <f t="shared" si="213"/>
        <v>0.53191489361702127</v>
      </c>
      <c r="AY257" s="154">
        <f t="shared" si="214"/>
        <v>97900.168421052629</v>
      </c>
      <c r="AZ257" s="380"/>
      <c r="BA257" s="252" t="s">
        <v>174</v>
      </c>
      <c r="BB257" s="145">
        <v>201</v>
      </c>
      <c r="BC257" s="154">
        <v>102</v>
      </c>
      <c r="BD257" s="154">
        <v>10060310</v>
      </c>
      <c r="BE257" s="155">
        <f t="shared" si="258"/>
        <v>0.12608158220024721</v>
      </c>
      <c r="BF257" s="155">
        <f t="shared" si="215"/>
        <v>0.5074626865671642</v>
      </c>
      <c r="BG257" s="181">
        <f t="shared" si="216"/>
        <v>98630.490196078434</v>
      </c>
      <c r="BH257" s="380"/>
      <c r="BI257" s="252" t="s">
        <v>174</v>
      </c>
      <c r="BJ257" s="145">
        <f t="shared" si="217"/>
        <v>12706</v>
      </c>
      <c r="BK257" s="154">
        <f t="shared" si="201"/>
        <v>7388</v>
      </c>
      <c r="BL257" s="154">
        <f t="shared" si="202"/>
        <v>625046090</v>
      </c>
      <c r="BM257" s="155">
        <f t="shared" si="259"/>
        <v>0.23922546384742416</v>
      </c>
      <c r="BN257" s="155">
        <f t="shared" si="218"/>
        <v>0.58145757909648987</v>
      </c>
      <c r="BO257" s="154">
        <f t="shared" si="219"/>
        <v>84602.881700054146</v>
      </c>
      <c r="BP257" s="218"/>
    </row>
    <row r="258" spans="2:68" s="87" customFormat="1">
      <c r="B258" s="390"/>
      <c r="C258" s="420"/>
      <c r="D258" s="380"/>
      <c r="E258" s="252" t="s">
        <v>175</v>
      </c>
      <c r="F258" s="145">
        <v>12</v>
      </c>
      <c r="G258" s="154">
        <v>7</v>
      </c>
      <c r="H258" s="154">
        <v>625600</v>
      </c>
      <c r="I258" s="155">
        <f t="shared" si="252"/>
        <v>7.0707070707070704E-2</v>
      </c>
      <c r="J258" s="155">
        <f t="shared" si="203"/>
        <v>0.58333333333333337</v>
      </c>
      <c r="K258" s="181">
        <f t="shared" si="204"/>
        <v>89371.428571428565</v>
      </c>
      <c r="L258" s="380"/>
      <c r="M258" s="252" t="s">
        <v>175</v>
      </c>
      <c r="N258" s="145">
        <v>52</v>
      </c>
      <c r="O258" s="154">
        <v>33</v>
      </c>
      <c r="P258" s="154">
        <v>3180120</v>
      </c>
      <c r="Q258" s="155">
        <f t="shared" si="253"/>
        <v>0.1064516129032258</v>
      </c>
      <c r="R258" s="155">
        <f t="shared" si="205"/>
        <v>0.63461538461538458</v>
      </c>
      <c r="S258" s="149">
        <f t="shared" si="206"/>
        <v>96367.272727272721</v>
      </c>
      <c r="T258" s="380"/>
      <c r="U258" s="252" t="s">
        <v>175</v>
      </c>
      <c r="V258" s="145">
        <v>1005</v>
      </c>
      <c r="W258" s="154">
        <v>597</v>
      </c>
      <c r="X258" s="154">
        <v>50597890</v>
      </c>
      <c r="Y258" s="155">
        <f t="shared" si="254"/>
        <v>5.6262369239468479E-2</v>
      </c>
      <c r="Z258" s="155">
        <f t="shared" si="207"/>
        <v>0.59402985074626868</v>
      </c>
      <c r="AA258" s="154">
        <f t="shared" si="208"/>
        <v>84753.584589614737</v>
      </c>
      <c r="AB258" s="380"/>
      <c r="AC258" s="252" t="s">
        <v>175</v>
      </c>
      <c r="AD258" s="145">
        <v>1304</v>
      </c>
      <c r="AE258" s="154">
        <v>756</v>
      </c>
      <c r="AF258" s="154">
        <v>72742710</v>
      </c>
      <c r="AG258" s="155">
        <f t="shared" si="255"/>
        <v>7.6743477819510714E-2</v>
      </c>
      <c r="AH258" s="155">
        <f t="shared" si="209"/>
        <v>0.57975460122699385</v>
      </c>
      <c r="AI258" s="149">
        <f t="shared" si="210"/>
        <v>96220.515873015873</v>
      </c>
      <c r="AJ258" s="380"/>
      <c r="AK258" s="252" t="s">
        <v>175</v>
      </c>
      <c r="AL258" s="145">
        <v>1030</v>
      </c>
      <c r="AM258" s="154">
        <v>589</v>
      </c>
      <c r="AN258" s="154">
        <v>60646100</v>
      </c>
      <c r="AO258" s="155">
        <f t="shared" si="256"/>
        <v>9.0448402948402951E-2</v>
      </c>
      <c r="AP258" s="155">
        <f t="shared" si="211"/>
        <v>0.57184466019417479</v>
      </c>
      <c r="AQ258" s="149">
        <f t="shared" si="212"/>
        <v>102964.51612903226</v>
      </c>
      <c r="AR258" s="380"/>
      <c r="AS258" s="252" t="s">
        <v>175</v>
      </c>
      <c r="AT258" s="145">
        <v>515</v>
      </c>
      <c r="AU258" s="154">
        <v>271</v>
      </c>
      <c r="AV258" s="154">
        <v>29358800</v>
      </c>
      <c r="AW258" s="155">
        <f t="shared" si="257"/>
        <v>0.10070605722779635</v>
      </c>
      <c r="AX258" s="155">
        <f t="shared" si="213"/>
        <v>0.52621359223300967</v>
      </c>
      <c r="AY258" s="154">
        <f t="shared" si="214"/>
        <v>108335.05535055351</v>
      </c>
      <c r="AZ258" s="380"/>
      <c r="BA258" s="252" t="s">
        <v>175</v>
      </c>
      <c r="BB258" s="145">
        <v>173</v>
      </c>
      <c r="BC258" s="154">
        <v>79</v>
      </c>
      <c r="BD258" s="154">
        <v>9673610</v>
      </c>
      <c r="BE258" s="155">
        <f t="shared" si="258"/>
        <v>9.7651421508034617E-2</v>
      </c>
      <c r="BF258" s="155">
        <f t="shared" si="215"/>
        <v>0.45664739884393063</v>
      </c>
      <c r="BG258" s="181">
        <f t="shared" si="216"/>
        <v>122450.75949367089</v>
      </c>
      <c r="BH258" s="380"/>
      <c r="BI258" s="252" t="s">
        <v>175</v>
      </c>
      <c r="BJ258" s="145">
        <f t="shared" si="217"/>
        <v>4091</v>
      </c>
      <c r="BK258" s="154">
        <f t="shared" si="201"/>
        <v>2332</v>
      </c>
      <c r="BL258" s="154">
        <f t="shared" si="202"/>
        <v>226824830</v>
      </c>
      <c r="BM258" s="155">
        <f t="shared" si="259"/>
        <v>7.5510798821358027E-2</v>
      </c>
      <c r="BN258" s="155">
        <f t="shared" si="218"/>
        <v>0.57003177707162067</v>
      </c>
      <c r="BO258" s="154">
        <f t="shared" si="219"/>
        <v>97266.222126929672</v>
      </c>
      <c r="BP258" s="218"/>
    </row>
    <row r="259" spans="2:68" s="87" customFormat="1">
      <c r="B259" s="390"/>
      <c r="C259" s="420"/>
      <c r="D259" s="380"/>
      <c r="E259" s="249" t="s">
        <v>166</v>
      </c>
      <c r="F259" s="145">
        <v>4</v>
      </c>
      <c r="G259" s="154">
        <v>3</v>
      </c>
      <c r="H259" s="154">
        <v>127110</v>
      </c>
      <c r="I259" s="155">
        <f t="shared" si="252"/>
        <v>3.0303030303030304E-2</v>
      </c>
      <c r="J259" s="155">
        <f t="shared" si="203"/>
        <v>0.75</v>
      </c>
      <c r="K259" s="181">
        <f t="shared" si="204"/>
        <v>42370</v>
      </c>
      <c r="L259" s="380"/>
      <c r="M259" s="253" t="s">
        <v>166</v>
      </c>
      <c r="N259" s="145">
        <v>23</v>
      </c>
      <c r="O259" s="154">
        <v>7</v>
      </c>
      <c r="P259" s="154">
        <v>986070</v>
      </c>
      <c r="Q259" s="155">
        <f t="shared" si="253"/>
        <v>2.2580645161290321E-2</v>
      </c>
      <c r="R259" s="155">
        <f t="shared" si="205"/>
        <v>0.30434782608695654</v>
      </c>
      <c r="S259" s="149">
        <f t="shared" si="206"/>
        <v>140867.14285714287</v>
      </c>
      <c r="T259" s="380"/>
      <c r="U259" s="253" t="s">
        <v>166</v>
      </c>
      <c r="V259" s="145">
        <v>749</v>
      </c>
      <c r="W259" s="154">
        <v>395</v>
      </c>
      <c r="X259" s="154">
        <v>31644620</v>
      </c>
      <c r="Y259" s="155">
        <f t="shared" si="254"/>
        <v>3.7225520686080482E-2</v>
      </c>
      <c r="Z259" s="155">
        <f t="shared" si="207"/>
        <v>0.52736982643524699</v>
      </c>
      <c r="AA259" s="154">
        <f t="shared" si="208"/>
        <v>80112.962025316461</v>
      </c>
      <c r="AB259" s="380"/>
      <c r="AC259" s="253" t="s">
        <v>166</v>
      </c>
      <c r="AD259" s="145">
        <v>490</v>
      </c>
      <c r="AE259" s="154">
        <v>233</v>
      </c>
      <c r="AF259" s="154">
        <v>21614990</v>
      </c>
      <c r="AG259" s="155">
        <f t="shared" si="255"/>
        <v>2.3652421074002641E-2</v>
      </c>
      <c r="AH259" s="155">
        <f t="shared" si="209"/>
        <v>0.47551020408163264</v>
      </c>
      <c r="AI259" s="149">
        <f t="shared" si="210"/>
        <v>92768.1974248927</v>
      </c>
      <c r="AJ259" s="380"/>
      <c r="AK259" s="253" t="s">
        <v>166</v>
      </c>
      <c r="AL259" s="145">
        <v>258</v>
      </c>
      <c r="AM259" s="154">
        <v>112</v>
      </c>
      <c r="AN259" s="154">
        <v>11645370</v>
      </c>
      <c r="AO259" s="155">
        <f t="shared" si="256"/>
        <v>1.7199017199017199E-2</v>
      </c>
      <c r="AP259" s="155">
        <f t="shared" si="211"/>
        <v>0.43410852713178294</v>
      </c>
      <c r="AQ259" s="149">
        <f t="shared" si="212"/>
        <v>103976.51785714286</v>
      </c>
      <c r="AR259" s="380"/>
      <c r="AS259" s="253" t="s">
        <v>166</v>
      </c>
      <c r="AT259" s="145">
        <v>117</v>
      </c>
      <c r="AU259" s="154">
        <v>47</v>
      </c>
      <c r="AV259" s="154">
        <v>6613250</v>
      </c>
      <c r="AW259" s="155">
        <f t="shared" si="257"/>
        <v>1.7465626161278336E-2</v>
      </c>
      <c r="AX259" s="155">
        <f t="shared" si="213"/>
        <v>0.40170940170940173</v>
      </c>
      <c r="AY259" s="154">
        <f t="shared" si="214"/>
        <v>140707.44680851063</v>
      </c>
      <c r="AZ259" s="380"/>
      <c r="BA259" s="253" t="s">
        <v>166</v>
      </c>
      <c r="BB259" s="145">
        <v>53</v>
      </c>
      <c r="BC259" s="154">
        <v>25</v>
      </c>
      <c r="BD259" s="154">
        <v>4148020</v>
      </c>
      <c r="BE259" s="155">
        <f t="shared" si="258"/>
        <v>3.0902348578491966E-2</v>
      </c>
      <c r="BF259" s="155">
        <f t="shared" si="215"/>
        <v>0.47169811320754718</v>
      </c>
      <c r="BG259" s="181">
        <f t="shared" si="216"/>
        <v>165920.79999999999</v>
      </c>
      <c r="BH259" s="380"/>
      <c r="BI259" s="253" t="s">
        <v>166</v>
      </c>
      <c r="BJ259" s="145">
        <f t="shared" si="217"/>
        <v>1694</v>
      </c>
      <c r="BK259" s="154">
        <f t="shared" si="201"/>
        <v>822</v>
      </c>
      <c r="BL259" s="154">
        <f t="shared" si="202"/>
        <v>76779430</v>
      </c>
      <c r="BM259" s="155">
        <f t="shared" si="259"/>
        <v>2.6616585176310593E-2</v>
      </c>
      <c r="BN259" s="155">
        <f t="shared" si="218"/>
        <v>0.48524203069657618</v>
      </c>
      <c r="BO259" s="154">
        <f t="shared" si="219"/>
        <v>93405.632603406324</v>
      </c>
      <c r="BP259" s="218"/>
    </row>
    <row r="260" spans="2:68" s="87" customFormat="1">
      <c r="B260" s="390">
        <v>24</v>
      </c>
      <c r="C260" s="390" t="s">
        <v>93</v>
      </c>
      <c r="D260" s="394">
        <f>BS31</f>
        <v>39</v>
      </c>
      <c r="E260" s="250" t="s">
        <v>143</v>
      </c>
      <c r="F260" s="144">
        <v>19</v>
      </c>
      <c r="G260" s="152">
        <v>13</v>
      </c>
      <c r="H260" s="152">
        <v>1266620</v>
      </c>
      <c r="I260" s="153">
        <f>IFERROR(G260/$D$260,"-")</f>
        <v>0.33333333333333331</v>
      </c>
      <c r="J260" s="153">
        <f t="shared" si="203"/>
        <v>0.68421052631578949</v>
      </c>
      <c r="K260" s="180">
        <f t="shared" si="204"/>
        <v>97432.307692307688</v>
      </c>
      <c r="L260" s="394">
        <f>BT31</f>
        <v>117</v>
      </c>
      <c r="M260" s="250" t="s">
        <v>143</v>
      </c>
      <c r="N260" s="144">
        <v>63</v>
      </c>
      <c r="O260" s="152">
        <v>42</v>
      </c>
      <c r="P260" s="152">
        <v>3948750</v>
      </c>
      <c r="Q260" s="153">
        <f>IFERROR(O260/$L$260,"-")</f>
        <v>0.35897435897435898</v>
      </c>
      <c r="R260" s="153">
        <f t="shared" si="205"/>
        <v>0.66666666666666663</v>
      </c>
      <c r="S260" s="148">
        <f t="shared" si="206"/>
        <v>94017.857142857145</v>
      </c>
      <c r="T260" s="394">
        <f>BU31</f>
        <v>4474</v>
      </c>
      <c r="U260" s="250" t="s">
        <v>143</v>
      </c>
      <c r="V260" s="144">
        <v>2189</v>
      </c>
      <c r="W260" s="152">
        <v>1407</v>
      </c>
      <c r="X260" s="152">
        <v>106002500</v>
      </c>
      <c r="Y260" s="153">
        <f>IFERROR(W260/$T$260,"-")</f>
        <v>0.3144836835046938</v>
      </c>
      <c r="Z260" s="153">
        <f t="shared" si="207"/>
        <v>0.64275925079945184</v>
      </c>
      <c r="AA260" s="152">
        <f t="shared" si="208"/>
        <v>75339.37455579247</v>
      </c>
      <c r="AB260" s="394">
        <f>BV31</f>
        <v>3896</v>
      </c>
      <c r="AC260" s="250" t="s">
        <v>143</v>
      </c>
      <c r="AD260" s="144">
        <v>2079</v>
      </c>
      <c r="AE260" s="152">
        <v>1312</v>
      </c>
      <c r="AF260" s="152">
        <v>106836190</v>
      </c>
      <c r="AG260" s="153">
        <f>IFERROR(AE260/$AB$260,"-")</f>
        <v>0.33675564681724846</v>
      </c>
      <c r="AH260" s="153">
        <f t="shared" si="209"/>
        <v>0.63107263107263112</v>
      </c>
      <c r="AI260" s="148">
        <f t="shared" si="210"/>
        <v>81430.022865853665</v>
      </c>
      <c r="AJ260" s="394">
        <f>BW31</f>
        <v>2869</v>
      </c>
      <c r="AK260" s="250" t="s">
        <v>143</v>
      </c>
      <c r="AL260" s="144">
        <v>1462</v>
      </c>
      <c r="AM260" s="152">
        <v>894</v>
      </c>
      <c r="AN260" s="152">
        <v>80106640</v>
      </c>
      <c r="AO260" s="153">
        <f>IFERROR(AM260/$AJ$260,"-")</f>
        <v>0.31160683164865804</v>
      </c>
      <c r="AP260" s="153">
        <f t="shared" si="211"/>
        <v>0.61149110807113538</v>
      </c>
      <c r="AQ260" s="148">
        <f t="shared" si="212"/>
        <v>89604.742729306483</v>
      </c>
      <c r="AR260" s="394">
        <f>BX31</f>
        <v>1437</v>
      </c>
      <c r="AS260" s="250" t="s">
        <v>143</v>
      </c>
      <c r="AT260" s="144">
        <v>595</v>
      </c>
      <c r="AU260" s="152">
        <v>313</v>
      </c>
      <c r="AV260" s="152">
        <v>26888730</v>
      </c>
      <c r="AW260" s="153">
        <f>IFERROR(AU260/$AR$260,"-")</f>
        <v>0.21781489213639527</v>
      </c>
      <c r="AX260" s="153">
        <f t="shared" si="213"/>
        <v>0.52605042016806725</v>
      </c>
      <c r="AY260" s="152">
        <f t="shared" si="214"/>
        <v>85906.485623003202</v>
      </c>
      <c r="AZ260" s="394">
        <f>BY31</f>
        <v>529</v>
      </c>
      <c r="BA260" s="250" t="s">
        <v>143</v>
      </c>
      <c r="BB260" s="144">
        <v>173</v>
      </c>
      <c r="BC260" s="152">
        <v>88</v>
      </c>
      <c r="BD260" s="152">
        <v>10762390</v>
      </c>
      <c r="BE260" s="153">
        <f>IFERROR(BC260/$AZ$260,"-")</f>
        <v>0.16635160680529301</v>
      </c>
      <c r="BF260" s="153">
        <f t="shared" si="215"/>
        <v>0.50867052023121384</v>
      </c>
      <c r="BG260" s="180">
        <f t="shared" si="216"/>
        <v>122299.88636363637</v>
      </c>
      <c r="BH260" s="394">
        <f>BZ31</f>
        <v>13361</v>
      </c>
      <c r="BI260" s="250" t="s">
        <v>143</v>
      </c>
      <c r="BJ260" s="144">
        <f t="shared" si="217"/>
        <v>6580</v>
      </c>
      <c r="BK260" s="152">
        <f t="shared" si="201"/>
        <v>4069</v>
      </c>
      <c r="BL260" s="152">
        <f t="shared" si="202"/>
        <v>335811820</v>
      </c>
      <c r="BM260" s="153">
        <f>IFERROR(BK260/$BH$260,"-")</f>
        <v>0.30454307312326923</v>
      </c>
      <c r="BN260" s="153">
        <f t="shared" si="218"/>
        <v>0.61838905775075992</v>
      </c>
      <c r="BO260" s="152">
        <f t="shared" si="219"/>
        <v>82529.324158269839</v>
      </c>
      <c r="BP260" s="218"/>
    </row>
    <row r="261" spans="2:68" s="87" customFormat="1">
      <c r="B261" s="390"/>
      <c r="C261" s="390"/>
      <c r="D261" s="394"/>
      <c r="E261" s="251" t="s">
        <v>192</v>
      </c>
      <c r="F261" s="145">
        <v>12</v>
      </c>
      <c r="G261" s="154">
        <v>6</v>
      </c>
      <c r="H261" s="154">
        <v>477820</v>
      </c>
      <c r="I261" s="155">
        <f t="shared" ref="I261:I270" si="260">IFERROR(G261/$D$260,"-")</f>
        <v>0.15384615384615385</v>
      </c>
      <c r="J261" s="155">
        <f t="shared" si="203"/>
        <v>0.5</v>
      </c>
      <c r="K261" s="181">
        <f t="shared" si="204"/>
        <v>79636.666666666672</v>
      </c>
      <c r="L261" s="394"/>
      <c r="M261" s="251" t="s">
        <v>192</v>
      </c>
      <c r="N261" s="145">
        <v>49</v>
      </c>
      <c r="O261" s="154">
        <v>37</v>
      </c>
      <c r="P261" s="154">
        <v>3441020</v>
      </c>
      <c r="Q261" s="155">
        <f t="shared" ref="Q261:Q270" si="261">IFERROR(O261/$L$260,"-")</f>
        <v>0.31623931623931623</v>
      </c>
      <c r="R261" s="155">
        <f t="shared" si="205"/>
        <v>0.75510204081632648</v>
      </c>
      <c r="S261" s="149">
        <f t="shared" si="206"/>
        <v>93000.540540540547</v>
      </c>
      <c r="T261" s="394"/>
      <c r="U261" s="251" t="s">
        <v>192</v>
      </c>
      <c r="V261" s="145">
        <v>2070</v>
      </c>
      <c r="W261" s="154">
        <v>1341</v>
      </c>
      <c r="X261" s="154">
        <v>99249000</v>
      </c>
      <c r="Y261" s="155">
        <f t="shared" ref="Y261:Y270" si="262">IFERROR(W261/$T$260,"-")</f>
        <v>0.29973178363880199</v>
      </c>
      <c r="Z261" s="155">
        <f t="shared" si="207"/>
        <v>0.64782608695652177</v>
      </c>
      <c r="AA261" s="154">
        <f t="shared" si="208"/>
        <v>74011.185682326628</v>
      </c>
      <c r="AB261" s="394"/>
      <c r="AC261" s="251" t="s">
        <v>192</v>
      </c>
      <c r="AD261" s="145">
        <v>1868</v>
      </c>
      <c r="AE261" s="154">
        <v>1228</v>
      </c>
      <c r="AF261" s="154">
        <v>99113390</v>
      </c>
      <c r="AG261" s="155">
        <f t="shared" ref="AG261:AG270" si="263">IFERROR(AE261/$AB$260,"-")</f>
        <v>0.31519507186858314</v>
      </c>
      <c r="AH261" s="155">
        <f t="shared" si="209"/>
        <v>0.65738758029978583</v>
      </c>
      <c r="AI261" s="149">
        <f t="shared" si="210"/>
        <v>80711.229641693804</v>
      </c>
      <c r="AJ261" s="394"/>
      <c r="AK261" s="251" t="s">
        <v>192</v>
      </c>
      <c r="AL261" s="145">
        <v>1221</v>
      </c>
      <c r="AM261" s="154">
        <v>723</v>
      </c>
      <c r="AN261" s="154">
        <v>59786020</v>
      </c>
      <c r="AO261" s="155">
        <f t="shared" ref="AO261:AO270" si="264">IFERROR(AM261/$AJ$260,"-")</f>
        <v>0.25200418264203556</v>
      </c>
      <c r="AP261" s="155">
        <f t="shared" si="211"/>
        <v>0.59213759213759209</v>
      </c>
      <c r="AQ261" s="149">
        <f t="shared" si="212"/>
        <v>82691.590594744121</v>
      </c>
      <c r="AR261" s="394"/>
      <c r="AS261" s="251" t="s">
        <v>192</v>
      </c>
      <c r="AT261" s="145">
        <v>459</v>
      </c>
      <c r="AU261" s="154">
        <v>251</v>
      </c>
      <c r="AV261" s="154">
        <v>22384320</v>
      </c>
      <c r="AW261" s="155">
        <f t="shared" ref="AW261:AW270" si="265">IFERROR(AU261/$AR$260,"-")</f>
        <v>0.17466945024356298</v>
      </c>
      <c r="AX261" s="155">
        <f t="shared" si="213"/>
        <v>0.54684095860566451</v>
      </c>
      <c r="AY261" s="154">
        <f t="shared" si="214"/>
        <v>89180.557768924307</v>
      </c>
      <c r="AZ261" s="394"/>
      <c r="BA261" s="251" t="s">
        <v>192</v>
      </c>
      <c r="BB261" s="145">
        <v>109</v>
      </c>
      <c r="BC261" s="154">
        <v>56</v>
      </c>
      <c r="BD261" s="154">
        <v>4136500</v>
      </c>
      <c r="BE261" s="155">
        <f t="shared" ref="BE261:BE270" si="266">IFERROR(BC261/$AZ$260,"-")</f>
        <v>0.10586011342155009</v>
      </c>
      <c r="BF261" s="155">
        <f t="shared" si="215"/>
        <v>0.51376146788990829</v>
      </c>
      <c r="BG261" s="181">
        <f t="shared" si="216"/>
        <v>73866.071428571435</v>
      </c>
      <c r="BH261" s="394"/>
      <c r="BI261" s="251" t="s">
        <v>192</v>
      </c>
      <c r="BJ261" s="145">
        <f t="shared" si="217"/>
        <v>5788</v>
      </c>
      <c r="BK261" s="154">
        <f t="shared" si="201"/>
        <v>3642</v>
      </c>
      <c r="BL261" s="154">
        <f t="shared" si="202"/>
        <v>288588070</v>
      </c>
      <c r="BM261" s="155">
        <f t="shared" ref="BM261:BM270" si="267">IFERROR(BK261/$BH$260,"-")</f>
        <v>0.27258438739615298</v>
      </c>
      <c r="BN261" s="155">
        <f t="shared" si="218"/>
        <v>0.62923289564616447</v>
      </c>
      <c r="BO261" s="154">
        <f t="shared" si="219"/>
        <v>79238.898956617239</v>
      </c>
      <c r="BP261" s="218"/>
    </row>
    <row r="262" spans="2:68" s="87" customFormat="1">
      <c r="B262" s="390"/>
      <c r="C262" s="390"/>
      <c r="D262" s="394"/>
      <c r="E262" s="252" t="s">
        <v>142</v>
      </c>
      <c r="F262" s="145">
        <v>25</v>
      </c>
      <c r="G262" s="154">
        <v>16</v>
      </c>
      <c r="H262" s="154">
        <v>1825930</v>
      </c>
      <c r="I262" s="155">
        <f t="shared" si="260"/>
        <v>0.41025641025641024</v>
      </c>
      <c r="J262" s="155">
        <f t="shared" si="203"/>
        <v>0.64</v>
      </c>
      <c r="K262" s="181">
        <f t="shared" si="204"/>
        <v>114120.625</v>
      </c>
      <c r="L262" s="394"/>
      <c r="M262" s="252" t="s">
        <v>142</v>
      </c>
      <c r="N262" s="145">
        <v>64</v>
      </c>
      <c r="O262" s="154">
        <v>40</v>
      </c>
      <c r="P262" s="154">
        <v>2841780</v>
      </c>
      <c r="Q262" s="155">
        <f t="shared" si="261"/>
        <v>0.34188034188034189</v>
      </c>
      <c r="R262" s="155">
        <f t="shared" si="205"/>
        <v>0.625</v>
      </c>
      <c r="S262" s="149">
        <f t="shared" si="206"/>
        <v>71044.5</v>
      </c>
      <c r="T262" s="394"/>
      <c r="U262" s="252" t="s">
        <v>142</v>
      </c>
      <c r="V262" s="145">
        <v>2519</v>
      </c>
      <c r="W262" s="154">
        <v>1591</v>
      </c>
      <c r="X262" s="154">
        <v>117805930</v>
      </c>
      <c r="Y262" s="155">
        <f t="shared" si="262"/>
        <v>0.35561019222172552</v>
      </c>
      <c r="Z262" s="155">
        <f t="shared" si="207"/>
        <v>0.63159984120682811</v>
      </c>
      <c r="AA262" s="154">
        <f t="shared" si="208"/>
        <v>74045.210559396612</v>
      </c>
      <c r="AB262" s="394"/>
      <c r="AC262" s="252" t="s">
        <v>142</v>
      </c>
      <c r="AD262" s="145">
        <v>2522</v>
      </c>
      <c r="AE262" s="154">
        <v>1572</v>
      </c>
      <c r="AF262" s="154">
        <v>129706530</v>
      </c>
      <c r="AG262" s="155">
        <f t="shared" si="263"/>
        <v>0.40349075975359344</v>
      </c>
      <c r="AH262" s="155">
        <f t="shared" si="209"/>
        <v>0.62331482950039652</v>
      </c>
      <c r="AI262" s="149">
        <f t="shared" si="210"/>
        <v>82510.515267175579</v>
      </c>
      <c r="AJ262" s="394"/>
      <c r="AK262" s="252" t="s">
        <v>142</v>
      </c>
      <c r="AL262" s="145">
        <v>1910</v>
      </c>
      <c r="AM262" s="154">
        <v>1120</v>
      </c>
      <c r="AN262" s="154">
        <v>101489040</v>
      </c>
      <c r="AO262" s="155">
        <f t="shared" si="264"/>
        <v>0.39037992331822935</v>
      </c>
      <c r="AP262" s="155">
        <f t="shared" si="211"/>
        <v>0.58638743455497377</v>
      </c>
      <c r="AQ262" s="149">
        <f t="shared" si="212"/>
        <v>90615.21428571429</v>
      </c>
      <c r="AR262" s="394"/>
      <c r="AS262" s="252" t="s">
        <v>142</v>
      </c>
      <c r="AT262" s="145">
        <v>904</v>
      </c>
      <c r="AU262" s="154">
        <v>486</v>
      </c>
      <c r="AV262" s="154">
        <v>44035560</v>
      </c>
      <c r="AW262" s="155">
        <f t="shared" si="265"/>
        <v>0.33820459290187893</v>
      </c>
      <c r="AX262" s="155">
        <f t="shared" si="213"/>
        <v>0.53761061946902655</v>
      </c>
      <c r="AY262" s="154">
        <f t="shared" si="214"/>
        <v>90608.148148148146</v>
      </c>
      <c r="AZ262" s="394"/>
      <c r="BA262" s="252" t="s">
        <v>142</v>
      </c>
      <c r="BB262" s="145">
        <v>300</v>
      </c>
      <c r="BC262" s="154">
        <v>163</v>
      </c>
      <c r="BD262" s="154">
        <v>20228910</v>
      </c>
      <c r="BE262" s="155">
        <f t="shared" si="266"/>
        <v>0.30812854442344045</v>
      </c>
      <c r="BF262" s="155">
        <f t="shared" si="215"/>
        <v>0.54333333333333333</v>
      </c>
      <c r="BG262" s="181">
        <f t="shared" si="216"/>
        <v>124103.74233128835</v>
      </c>
      <c r="BH262" s="394"/>
      <c r="BI262" s="252" t="s">
        <v>142</v>
      </c>
      <c r="BJ262" s="145">
        <f t="shared" si="217"/>
        <v>8244</v>
      </c>
      <c r="BK262" s="154">
        <f t="shared" si="201"/>
        <v>4988</v>
      </c>
      <c r="BL262" s="154">
        <f t="shared" si="202"/>
        <v>417933680</v>
      </c>
      <c r="BM262" s="155">
        <f t="shared" si="267"/>
        <v>0.37332534989895966</v>
      </c>
      <c r="BN262" s="155">
        <f t="shared" si="218"/>
        <v>0.60504609412906352</v>
      </c>
      <c r="BO262" s="154">
        <f t="shared" si="219"/>
        <v>83787.826784282282</v>
      </c>
      <c r="BP262" s="218"/>
    </row>
    <row r="263" spans="2:68" s="87" customFormat="1">
      <c r="B263" s="390"/>
      <c r="C263" s="390"/>
      <c r="D263" s="394"/>
      <c r="E263" s="252" t="s">
        <v>151</v>
      </c>
      <c r="F263" s="145">
        <v>6</v>
      </c>
      <c r="G263" s="154">
        <v>4</v>
      </c>
      <c r="H263" s="154">
        <v>569420</v>
      </c>
      <c r="I263" s="155">
        <f t="shared" si="260"/>
        <v>0.10256410256410256</v>
      </c>
      <c r="J263" s="155">
        <f t="shared" si="203"/>
        <v>0.66666666666666663</v>
      </c>
      <c r="K263" s="181">
        <f t="shared" si="204"/>
        <v>142355</v>
      </c>
      <c r="L263" s="394"/>
      <c r="M263" s="252" t="s">
        <v>151</v>
      </c>
      <c r="N263" s="145">
        <v>28</v>
      </c>
      <c r="O263" s="154">
        <v>19</v>
      </c>
      <c r="P263" s="154">
        <v>1438740</v>
      </c>
      <c r="Q263" s="155">
        <f t="shared" si="261"/>
        <v>0.1623931623931624</v>
      </c>
      <c r="R263" s="155">
        <f t="shared" si="205"/>
        <v>0.6785714285714286</v>
      </c>
      <c r="S263" s="149">
        <f t="shared" si="206"/>
        <v>75723.15789473684</v>
      </c>
      <c r="T263" s="394"/>
      <c r="U263" s="252" t="s">
        <v>151</v>
      </c>
      <c r="V263" s="145">
        <v>986</v>
      </c>
      <c r="W263" s="154">
        <v>617</v>
      </c>
      <c r="X263" s="154">
        <v>45727100</v>
      </c>
      <c r="Y263" s="155">
        <f t="shared" si="262"/>
        <v>0.13790791238265535</v>
      </c>
      <c r="Z263" s="155">
        <f t="shared" si="207"/>
        <v>0.62576064908722107</v>
      </c>
      <c r="AA263" s="154">
        <f t="shared" si="208"/>
        <v>74111.993517017821</v>
      </c>
      <c r="AB263" s="394"/>
      <c r="AC263" s="252" t="s">
        <v>151</v>
      </c>
      <c r="AD263" s="145">
        <v>1080</v>
      </c>
      <c r="AE263" s="154">
        <v>694</v>
      </c>
      <c r="AF263" s="154">
        <v>58688720</v>
      </c>
      <c r="AG263" s="155">
        <f t="shared" si="263"/>
        <v>0.17813141683778233</v>
      </c>
      <c r="AH263" s="155">
        <f t="shared" si="209"/>
        <v>0.6425925925925926</v>
      </c>
      <c r="AI263" s="149">
        <f t="shared" si="210"/>
        <v>84565.878962536022</v>
      </c>
      <c r="AJ263" s="394"/>
      <c r="AK263" s="252" t="s">
        <v>151</v>
      </c>
      <c r="AL263" s="145">
        <v>814</v>
      </c>
      <c r="AM263" s="154">
        <v>494</v>
      </c>
      <c r="AN263" s="154">
        <v>46548370</v>
      </c>
      <c r="AO263" s="155">
        <f t="shared" si="264"/>
        <v>0.17218543046357615</v>
      </c>
      <c r="AP263" s="155">
        <f t="shared" si="211"/>
        <v>0.60687960687960685</v>
      </c>
      <c r="AQ263" s="149">
        <f t="shared" si="212"/>
        <v>94227.469635627524</v>
      </c>
      <c r="AR263" s="394"/>
      <c r="AS263" s="252" t="s">
        <v>151</v>
      </c>
      <c r="AT263" s="145">
        <v>431</v>
      </c>
      <c r="AU263" s="154">
        <v>244</v>
      </c>
      <c r="AV263" s="154">
        <v>21220640</v>
      </c>
      <c r="AW263" s="155">
        <f t="shared" si="265"/>
        <v>0.16979819067501739</v>
      </c>
      <c r="AX263" s="155">
        <f t="shared" si="213"/>
        <v>0.56612529002320189</v>
      </c>
      <c r="AY263" s="154">
        <f t="shared" si="214"/>
        <v>86969.836065573763</v>
      </c>
      <c r="AZ263" s="394"/>
      <c r="BA263" s="252" t="s">
        <v>151</v>
      </c>
      <c r="BB263" s="145">
        <v>164</v>
      </c>
      <c r="BC263" s="154">
        <v>85</v>
      </c>
      <c r="BD263" s="154">
        <v>10185620</v>
      </c>
      <c r="BE263" s="155">
        <f t="shared" si="266"/>
        <v>0.16068052930056712</v>
      </c>
      <c r="BF263" s="155">
        <f t="shared" si="215"/>
        <v>0.51829268292682928</v>
      </c>
      <c r="BG263" s="181">
        <f t="shared" si="216"/>
        <v>119830.82352941176</v>
      </c>
      <c r="BH263" s="394"/>
      <c r="BI263" s="252" t="s">
        <v>151</v>
      </c>
      <c r="BJ263" s="145">
        <f t="shared" si="217"/>
        <v>3509</v>
      </c>
      <c r="BK263" s="154">
        <f t="shared" ref="BK263:BK326" si="268">SUM(G263,O263,W263,AE263,AM263,AU263,BC263)</f>
        <v>2157</v>
      </c>
      <c r="BL263" s="154">
        <f t="shared" ref="BL263:BL326" si="269">SUM(H263,P263,X263,AF263,AN263,AV263,BD263)</f>
        <v>184378610</v>
      </c>
      <c r="BM263" s="155">
        <f t="shared" si="267"/>
        <v>0.16144001197515156</v>
      </c>
      <c r="BN263" s="155">
        <f t="shared" si="218"/>
        <v>0.61470504417212879</v>
      </c>
      <c r="BO263" s="154">
        <f t="shared" si="219"/>
        <v>85479.188687992588</v>
      </c>
      <c r="BP263" s="218"/>
    </row>
    <row r="264" spans="2:68" s="87" customFormat="1">
      <c r="B264" s="390"/>
      <c r="C264" s="390"/>
      <c r="D264" s="394"/>
      <c r="E264" s="252" t="s">
        <v>170</v>
      </c>
      <c r="F264" s="145">
        <v>11</v>
      </c>
      <c r="G264" s="154">
        <v>7</v>
      </c>
      <c r="H264" s="154">
        <v>919150</v>
      </c>
      <c r="I264" s="155">
        <f t="shared" si="260"/>
        <v>0.17948717948717949</v>
      </c>
      <c r="J264" s="155">
        <f t="shared" ref="J264:J327" si="270">IFERROR(G264/F264,"-")</f>
        <v>0.63636363636363635</v>
      </c>
      <c r="K264" s="181">
        <f t="shared" ref="K264:K327" si="271">IFERROR(H264/G264,"-")</f>
        <v>131307.14285714287</v>
      </c>
      <c r="L264" s="394"/>
      <c r="M264" s="252" t="s">
        <v>170</v>
      </c>
      <c r="N264" s="145">
        <v>33</v>
      </c>
      <c r="O264" s="154">
        <v>19</v>
      </c>
      <c r="P264" s="154">
        <v>1243130</v>
      </c>
      <c r="Q264" s="155">
        <f t="shared" si="261"/>
        <v>0.1623931623931624</v>
      </c>
      <c r="R264" s="155">
        <f t="shared" ref="R264:R327" si="272">IFERROR(O264/N264,"-")</f>
        <v>0.5757575757575758</v>
      </c>
      <c r="S264" s="149">
        <f t="shared" ref="S264:S327" si="273">IFERROR(P264/O264,"-")</f>
        <v>65427.894736842107</v>
      </c>
      <c r="T264" s="394"/>
      <c r="U264" s="252" t="s">
        <v>170</v>
      </c>
      <c r="V264" s="145">
        <v>923</v>
      </c>
      <c r="W264" s="154">
        <v>606</v>
      </c>
      <c r="X264" s="154">
        <v>45288560</v>
      </c>
      <c r="Y264" s="155">
        <f t="shared" si="262"/>
        <v>0.13544926240500671</v>
      </c>
      <c r="Z264" s="155">
        <f t="shared" ref="Z264:Z327" si="274">IFERROR(W264/V264,"-")</f>
        <v>0.65655471289274103</v>
      </c>
      <c r="AA264" s="154">
        <f t="shared" ref="AA264:AA327" si="275">IFERROR(X264/W264,"-")</f>
        <v>74733.59735973597</v>
      </c>
      <c r="AB264" s="394"/>
      <c r="AC264" s="252" t="s">
        <v>170</v>
      </c>
      <c r="AD264" s="145">
        <v>1002</v>
      </c>
      <c r="AE264" s="154">
        <v>657</v>
      </c>
      <c r="AF264" s="154">
        <v>53466140</v>
      </c>
      <c r="AG264" s="155">
        <f t="shared" si="263"/>
        <v>0.16863449691991786</v>
      </c>
      <c r="AH264" s="155">
        <f t="shared" ref="AH264:AH327" si="276">IFERROR(AE264/AD264,"-")</f>
        <v>0.65568862275449102</v>
      </c>
      <c r="AI264" s="149">
        <f t="shared" ref="AI264:AI327" si="277">IFERROR(AF264/AE264,"-")</f>
        <v>81379.208523592082</v>
      </c>
      <c r="AJ264" s="394"/>
      <c r="AK264" s="252" t="s">
        <v>170</v>
      </c>
      <c r="AL264" s="145">
        <v>811</v>
      </c>
      <c r="AM264" s="154">
        <v>507</v>
      </c>
      <c r="AN264" s="154">
        <v>44610370</v>
      </c>
      <c r="AO264" s="155">
        <f t="shared" si="264"/>
        <v>0.17671662600209131</v>
      </c>
      <c r="AP264" s="155">
        <f t="shared" ref="AP264:AP327" si="278">IFERROR(AM264/AL264,"-")</f>
        <v>0.62515413070283599</v>
      </c>
      <c r="AQ264" s="149">
        <f t="shared" ref="AQ264:AQ327" si="279">IFERROR(AN264/AM264,"-")</f>
        <v>87988.895463510853</v>
      </c>
      <c r="AR264" s="394"/>
      <c r="AS264" s="252" t="s">
        <v>170</v>
      </c>
      <c r="AT264" s="145">
        <v>345</v>
      </c>
      <c r="AU264" s="154">
        <v>190</v>
      </c>
      <c r="AV264" s="154">
        <v>18896420</v>
      </c>
      <c r="AW264" s="155">
        <f t="shared" si="265"/>
        <v>0.13221990257480862</v>
      </c>
      <c r="AX264" s="155">
        <f t="shared" ref="AX264:AX327" si="280">IFERROR(AU264/AT264,"-")</f>
        <v>0.55072463768115942</v>
      </c>
      <c r="AY264" s="154">
        <f t="shared" ref="AY264:AY327" si="281">IFERROR(AV264/AU264,"-")</f>
        <v>99454.84210526316</v>
      </c>
      <c r="AZ264" s="394"/>
      <c r="BA264" s="252" t="s">
        <v>170</v>
      </c>
      <c r="BB264" s="145">
        <v>120</v>
      </c>
      <c r="BC264" s="154">
        <v>54</v>
      </c>
      <c r="BD264" s="154">
        <v>6371350</v>
      </c>
      <c r="BE264" s="155">
        <f t="shared" si="266"/>
        <v>0.10207939508506617</v>
      </c>
      <c r="BF264" s="155">
        <f t="shared" ref="BF264:BF327" si="282">IFERROR(BC264/BB264,"-")</f>
        <v>0.45</v>
      </c>
      <c r="BG264" s="181">
        <f t="shared" ref="BG264:BG327" si="283">IFERROR(BD264/BC264,"-")</f>
        <v>117987.96296296296</v>
      </c>
      <c r="BH264" s="394"/>
      <c r="BI264" s="252" t="s">
        <v>170</v>
      </c>
      <c r="BJ264" s="145">
        <f t="shared" ref="BJ264:BJ327" si="284">SUM(F264,N264,V264,AD264,AL264,AT264,BB264)</f>
        <v>3245</v>
      </c>
      <c r="BK264" s="154">
        <f t="shared" si="268"/>
        <v>2040</v>
      </c>
      <c r="BL264" s="154">
        <f t="shared" si="269"/>
        <v>170795120</v>
      </c>
      <c r="BM264" s="155">
        <f t="shared" si="267"/>
        <v>0.1526831823965272</v>
      </c>
      <c r="BN264" s="155">
        <f t="shared" ref="BN264:BN327" si="285">IFERROR(BK264/BJ264,"-")</f>
        <v>0.62865947611710327</v>
      </c>
      <c r="BO264" s="154">
        <f t="shared" ref="BO264:BO327" si="286">IFERROR(BL264/BK264,"-")</f>
        <v>83723.098039215693</v>
      </c>
      <c r="BP264" s="218"/>
    </row>
    <row r="265" spans="2:68" s="87" customFormat="1">
      <c r="B265" s="390"/>
      <c r="C265" s="390"/>
      <c r="D265" s="394"/>
      <c r="E265" s="252" t="s">
        <v>171</v>
      </c>
      <c r="F265" s="145">
        <v>2</v>
      </c>
      <c r="G265" s="154">
        <v>1</v>
      </c>
      <c r="H265" s="154">
        <v>55390</v>
      </c>
      <c r="I265" s="155">
        <f t="shared" si="260"/>
        <v>2.564102564102564E-2</v>
      </c>
      <c r="J265" s="155">
        <f t="shared" si="270"/>
        <v>0.5</v>
      </c>
      <c r="K265" s="181">
        <f t="shared" si="271"/>
        <v>55390</v>
      </c>
      <c r="L265" s="394"/>
      <c r="M265" s="252" t="s">
        <v>171</v>
      </c>
      <c r="N265" s="145">
        <v>21</v>
      </c>
      <c r="O265" s="154">
        <v>15</v>
      </c>
      <c r="P265" s="154">
        <v>864450</v>
      </c>
      <c r="Q265" s="155">
        <f t="shared" si="261"/>
        <v>0.12820512820512819</v>
      </c>
      <c r="R265" s="155">
        <f t="shared" si="272"/>
        <v>0.7142857142857143</v>
      </c>
      <c r="S265" s="149">
        <f t="shared" si="273"/>
        <v>57630</v>
      </c>
      <c r="T265" s="394"/>
      <c r="U265" s="252" t="s">
        <v>171</v>
      </c>
      <c r="V265" s="145">
        <v>522</v>
      </c>
      <c r="W265" s="154">
        <v>349</v>
      </c>
      <c r="X265" s="154">
        <v>26995700</v>
      </c>
      <c r="Y265" s="155">
        <f t="shared" si="262"/>
        <v>7.8006258381761284E-2</v>
      </c>
      <c r="Z265" s="155">
        <f t="shared" si="274"/>
        <v>0.66858237547892718</v>
      </c>
      <c r="AA265" s="154">
        <f t="shared" si="275"/>
        <v>77351.575931232088</v>
      </c>
      <c r="AB265" s="394"/>
      <c r="AC265" s="252" t="s">
        <v>171</v>
      </c>
      <c r="AD265" s="145">
        <v>562</v>
      </c>
      <c r="AE265" s="154">
        <v>356</v>
      </c>
      <c r="AF265" s="154">
        <v>28833490</v>
      </c>
      <c r="AG265" s="155">
        <f t="shared" si="263"/>
        <v>9.1375770020533875E-2</v>
      </c>
      <c r="AH265" s="155">
        <f t="shared" si="276"/>
        <v>0.63345195729537362</v>
      </c>
      <c r="AI265" s="149">
        <f t="shared" si="277"/>
        <v>80992.949438202253</v>
      </c>
      <c r="AJ265" s="394"/>
      <c r="AK265" s="252" t="s">
        <v>171</v>
      </c>
      <c r="AL265" s="145">
        <v>369</v>
      </c>
      <c r="AM265" s="154">
        <v>246</v>
      </c>
      <c r="AN265" s="154">
        <v>21650220</v>
      </c>
      <c r="AO265" s="155">
        <f t="shared" si="264"/>
        <v>8.5744161728825374E-2</v>
      </c>
      <c r="AP265" s="155">
        <f t="shared" si="278"/>
        <v>0.66666666666666663</v>
      </c>
      <c r="AQ265" s="149">
        <f t="shared" si="279"/>
        <v>88009.024390243896</v>
      </c>
      <c r="AR265" s="394"/>
      <c r="AS265" s="252" t="s">
        <v>171</v>
      </c>
      <c r="AT265" s="145">
        <v>137</v>
      </c>
      <c r="AU265" s="154">
        <v>81</v>
      </c>
      <c r="AV265" s="154">
        <v>7038840</v>
      </c>
      <c r="AW265" s="155">
        <f t="shared" si="265"/>
        <v>5.6367432150313153E-2</v>
      </c>
      <c r="AX265" s="155">
        <f t="shared" si="280"/>
        <v>0.59124087591240881</v>
      </c>
      <c r="AY265" s="154">
        <f t="shared" si="281"/>
        <v>86899.259259259255</v>
      </c>
      <c r="AZ265" s="394"/>
      <c r="BA265" s="252" t="s">
        <v>171</v>
      </c>
      <c r="BB265" s="145">
        <v>34</v>
      </c>
      <c r="BC265" s="154">
        <v>17</v>
      </c>
      <c r="BD265" s="154">
        <v>1694800</v>
      </c>
      <c r="BE265" s="155">
        <f t="shared" si="266"/>
        <v>3.2136105860113423E-2</v>
      </c>
      <c r="BF265" s="155">
        <f t="shared" si="282"/>
        <v>0.5</v>
      </c>
      <c r="BG265" s="181">
        <f t="shared" si="283"/>
        <v>99694.117647058825</v>
      </c>
      <c r="BH265" s="394"/>
      <c r="BI265" s="252" t="s">
        <v>171</v>
      </c>
      <c r="BJ265" s="145">
        <f t="shared" si="284"/>
        <v>1647</v>
      </c>
      <c r="BK265" s="154">
        <f t="shared" si="268"/>
        <v>1065</v>
      </c>
      <c r="BL265" s="154">
        <f t="shared" si="269"/>
        <v>87132890</v>
      </c>
      <c r="BM265" s="155">
        <f t="shared" si="267"/>
        <v>7.970960257465759E-2</v>
      </c>
      <c r="BN265" s="155">
        <f t="shared" si="285"/>
        <v>0.6466302367941712</v>
      </c>
      <c r="BO265" s="154">
        <f t="shared" si="286"/>
        <v>81814.920187793425</v>
      </c>
      <c r="BP265" s="218"/>
    </row>
    <row r="266" spans="2:68" s="87" customFormat="1">
      <c r="B266" s="390"/>
      <c r="C266" s="390"/>
      <c r="D266" s="394"/>
      <c r="E266" s="252" t="s">
        <v>172</v>
      </c>
      <c r="F266" s="145">
        <v>7</v>
      </c>
      <c r="G266" s="154">
        <v>6</v>
      </c>
      <c r="H266" s="154">
        <v>511090</v>
      </c>
      <c r="I266" s="155">
        <f t="shared" si="260"/>
        <v>0.15384615384615385</v>
      </c>
      <c r="J266" s="155">
        <f t="shared" si="270"/>
        <v>0.8571428571428571</v>
      </c>
      <c r="K266" s="181">
        <f t="shared" si="271"/>
        <v>85181.666666666672</v>
      </c>
      <c r="L266" s="394"/>
      <c r="M266" s="252" t="s">
        <v>172</v>
      </c>
      <c r="N266" s="145">
        <v>26</v>
      </c>
      <c r="O266" s="154">
        <v>19</v>
      </c>
      <c r="P266" s="154">
        <v>1470020</v>
      </c>
      <c r="Q266" s="155">
        <f t="shared" si="261"/>
        <v>0.1623931623931624</v>
      </c>
      <c r="R266" s="155">
        <f t="shared" si="272"/>
        <v>0.73076923076923073</v>
      </c>
      <c r="S266" s="149">
        <f t="shared" si="273"/>
        <v>77369.473684210519</v>
      </c>
      <c r="T266" s="394"/>
      <c r="U266" s="252" t="s">
        <v>172</v>
      </c>
      <c r="V266" s="145">
        <v>312</v>
      </c>
      <c r="W266" s="154">
        <v>180</v>
      </c>
      <c r="X266" s="154">
        <v>13654930</v>
      </c>
      <c r="Y266" s="155">
        <f t="shared" si="262"/>
        <v>4.023245417970496E-2</v>
      </c>
      <c r="Z266" s="155">
        <f t="shared" si="274"/>
        <v>0.57692307692307687</v>
      </c>
      <c r="AA266" s="154">
        <f t="shared" si="275"/>
        <v>75860.722222222219</v>
      </c>
      <c r="AB266" s="394"/>
      <c r="AC266" s="252" t="s">
        <v>172</v>
      </c>
      <c r="AD266" s="145">
        <v>353</v>
      </c>
      <c r="AE266" s="154">
        <v>212</v>
      </c>
      <c r="AF266" s="154">
        <v>16711960</v>
      </c>
      <c r="AG266" s="155">
        <f t="shared" si="263"/>
        <v>5.4414784394250515E-2</v>
      </c>
      <c r="AH266" s="155">
        <f t="shared" si="276"/>
        <v>0.60056657223796039</v>
      </c>
      <c r="AI266" s="149">
        <f t="shared" si="277"/>
        <v>78830</v>
      </c>
      <c r="AJ266" s="394"/>
      <c r="AK266" s="252" t="s">
        <v>172</v>
      </c>
      <c r="AL266" s="145">
        <v>304</v>
      </c>
      <c r="AM266" s="154">
        <v>183</v>
      </c>
      <c r="AN266" s="154">
        <v>19126820</v>
      </c>
      <c r="AO266" s="155">
        <f t="shared" si="264"/>
        <v>6.378529104217498E-2</v>
      </c>
      <c r="AP266" s="155">
        <f t="shared" si="278"/>
        <v>0.60197368421052633</v>
      </c>
      <c r="AQ266" s="149">
        <f t="shared" si="279"/>
        <v>104518.14207650273</v>
      </c>
      <c r="AR266" s="394"/>
      <c r="AS266" s="252" t="s">
        <v>172</v>
      </c>
      <c r="AT266" s="145">
        <v>194</v>
      </c>
      <c r="AU266" s="154">
        <v>103</v>
      </c>
      <c r="AV266" s="154">
        <v>10804980</v>
      </c>
      <c r="AW266" s="155">
        <f t="shared" si="265"/>
        <v>7.1677105080027836E-2</v>
      </c>
      <c r="AX266" s="155">
        <f t="shared" si="280"/>
        <v>0.53092783505154639</v>
      </c>
      <c r="AY266" s="154">
        <f t="shared" si="281"/>
        <v>104902.71844660194</v>
      </c>
      <c r="AZ266" s="394"/>
      <c r="BA266" s="252" t="s">
        <v>172</v>
      </c>
      <c r="BB266" s="145">
        <v>56</v>
      </c>
      <c r="BC266" s="154">
        <v>25</v>
      </c>
      <c r="BD266" s="154">
        <v>3069250</v>
      </c>
      <c r="BE266" s="155">
        <f t="shared" si="266"/>
        <v>4.725897920604915E-2</v>
      </c>
      <c r="BF266" s="155">
        <f t="shared" si="282"/>
        <v>0.44642857142857145</v>
      </c>
      <c r="BG266" s="181">
        <f t="shared" si="283"/>
        <v>122770</v>
      </c>
      <c r="BH266" s="394"/>
      <c r="BI266" s="252" t="s">
        <v>172</v>
      </c>
      <c r="BJ266" s="145">
        <f t="shared" si="284"/>
        <v>1252</v>
      </c>
      <c r="BK266" s="154">
        <f t="shared" si="268"/>
        <v>728</v>
      </c>
      <c r="BL266" s="154">
        <f t="shared" si="269"/>
        <v>65349050</v>
      </c>
      <c r="BM266" s="155">
        <f t="shared" si="267"/>
        <v>5.4486939600329319E-2</v>
      </c>
      <c r="BN266" s="155">
        <f t="shared" si="285"/>
        <v>0.58146964856230032</v>
      </c>
      <c r="BO266" s="154">
        <f t="shared" si="286"/>
        <v>89765.178571428565</v>
      </c>
      <c r="BP266" s="218"/>
    </row>
    <row r="267" spans="2:68" s="87" customFormat="1">
      <c r="B267" s="390"/>
      <c r="C267" s="390"/>
      <c r="D267" s="394"/>
      <c r="E267" s="252" t="s">
        <v>173</v>
      </c>
      <c r="F267" s="145">
        <v>3</v>
      </c>
      <c r="G267" s="154">
        <v>3</v>
      </c>
      <c r="H267" s="154">
        <v>484790</v>
      </c>
      <c r="I267" s="155">
        <f t="shared" si="260"/>
        <v>7.6923076923076927E-2</v>
      </c>
      <c r="J267" s="155">
        <f t="shared" si="270"/>
        <v>1</v>
      </c>
      <c r="K267" s="181">
        <f t="shared" si="271"/>
        <v>161596.66666666666</v>
      </c>
      <c r="L267" s="394"/>
      <c r="M267" s="252" t="s">
        <v>173</v>
      </c>
      <c r="N267" s="145">
        <v>14</v>
      </c>
      <c r="O267" s="154">
        <v>10</v>
      </c>
      <c r="P267" s="154">
        <v>734130</v>
      </c>
      <c r="Q267" s="155">
        <f t="shared" si="261"/>
        <v>8.5470085470085472E-2</v>
      </c>
      <c r="R267" s="155">
        <f t="shared" si="272"/>
        <v>0.7142857142857143</v>
      </c>
      <c r="S267" s="149">
        <f t="shared" si="273"/>
        <v>73413</v>
      </c>
      <c r="T267" s="394"/>
      <c r="U267" s="252" t="s">
        <v>173</v>
      </c>
      <c r="V267" s="145">
        <v>229</v>
      </c>
      <c r="W267" s="154">
        <v>154</v>
      </c>
      <c r="X267" s="154">
        <v>12823710</v>
      </c>
      <c r="Y267" s="155">
        <f t="shared" si="262"/>
        <v>3.442109968708091E-2</v>
      </c>
      <c r="Z267" s="155">
        <f t="shared" si="274"/>
        <v>0.67248908296943233</v>
      </c>
      <c r="AA267" s="154">
        <f t="shared" si="275"/>
        <v>83270.844155844155</v>
      </c>
      <c r="AB267" s="394"/>
      <c r="AC267" s="252" t="s">
        <v>173</v>
      </c>
      <c r="AD267" s="145">
        <v>269</v>
      </c>
      <c r="AE267" s="154">
        <v>177</v>
      </c>
      <c r="AF267" s="154">
        <v>17038100</v>
      </c>
      <c r="AG267" s="155">
        <f t="shared" si="263"/>
        <v>4.5431211498973306E-2</v>
      </c>
      <c r="AH267" s="155">
        <f t="shared" si="276"/>
        <v>0.65799256505576209</v>
      </c>
      <c r="AI267" s="149">
        <f t="shared" si="277"/>
        <v>96260.451977401128</v>
      </c>
      <c r="AJ267" s="394"/>
      <c r="AK267" s="252" t="s">
        <v>173</v>
      </c>
      <c r="AL267" s="145">
        <v>242</v>
      </c>
      <c r="AM267" s="154">
        <v>156</v>
      </c>
      <c r="AN267" s="154">
        <v>15936830</v>
      </c>
      <c r="AO267" s="155">
        <f t="shared" si="264"/>
        <v>5.4374346462181943E-2</v>
      </c>
      <c r="AP267" s="155">
        <f t="shared" si="278"/>
        <v>0.64462809917355368</v>
      </c>
      <c r="AQ267" s="149">
        <f t="shared" si="279"/>
        <v>102159.16666666667</v>
      </c>
      <c r="AR267" s="394"/>
      <c r="AS267" s="252" t="s">
        <v>173</v>
      </c>
      <c r="AT267" s="145">
        <v>106</v>
      </c>
      <c r="AU267" s="154">
        <v>77</v>
      </c>
      <c r="AV267" s="154">
        <v>8702920</v>
      </c>
      <c r="AW267" s="155">
        <f t="shared" si="265"/>
        <v>5.3583855254001389E-2</v>
      </c>
      <c r="AX267" s="155">
        <f t="shared" si="280"/>
        <v>0.72641509433962259</v>
      </c>
      <c r="AY267" s="154">
        <f t="shared" si="281"/>
        <v>113024.93506493507</v>
      </c>
      <c r="AZ267" s="394"/>
      <c r="BA267" s="252" t="s">
        <v>173</v>
      </c>
      <c r="BB267" s="145">
        <v>41</v>
      </c>
      <c r="BC267" s="154">
        <v>25</v>
      </c>
      <c r="BD267" s="154">
        <v>3357890</v>
      </c>
      <c r="BE267" s="155">
        <f t="shared" si="266"/>
        <v>4.725897920604915E-2</v>
      </c>
      <c r="BF267" s="155">
        <f t="shared" si="282"/>
        <v>0.6097560975609756</v>
      </c>
      <c r="BG267" s="181">
        <f t="shared" si="283"/>
        <v>134315.6</v>
      </c>
      <c r="BH267" s="394"/>
      <c r="BI267" s="252" t="s">
        <v>173</v>
      </c>
      <c r="BJ267" s="145">
        <f t="shared" si="284"/>
        <v>904</v>
      </c>
      <c r="BK267" s="154">
        <f t="shared" si="268"/>
        <v>602</v>
      </c>
      <c r="BL267" s="154">
        <f t="shared" si="269"/>
        <v>59078370</v>
      </c>
      <c r="BM267" s="155">
        <f t="shared" si="267"/>
        <v>4.5056507746426167E-2</v>
      </c>
      <c r="BN267" s="155">
        <f t="shared" si="285"/>
        <v>0.66592920353982299</v>
      </c>
      <c r="BO267" s="154">
        <f t="shared" si="286"/>
        <v>98136.827242524916</v>
      </c>
      <c r="BP267" s="218"/>
    </row>
    <row r="268" spans="2:68" s="87" customFormat="1">
      <c r="B268" s="390"/>
      <c r="C268" s="390"/>
      <c r="D268" s="394"/>
      <c r="E268" s="252" t="s">
        <v>174</v>
      </c>
      <c r="F268" s="145">
        <v>13</v>
      </c>
      <c r="G268" s="154">
        <v>4</v>
      </c>
      <c r="H268" s="154">
        <v>380180</v>
      </c>
      <c r="I268" s="155">
        <f t="shared" si="260"/>
        <v>0.10256410256410256</v>
      </c>
      <c r="J268" s="155">
        <f t="shared" si="270"/>
        <v>0.30769230769230771</v>
      </c>
      <c r="K268" s="181">
        <f t="shared" si="271"/>
        <v>95045</v>
      </c>
      <c r="L268" s="394"/>
      <c r="M268" s="252" t="s">
        <v>174</v>
      </c>
      <c r="N268" s="145">
        <v>42</v>
      </c>
      <c r="O268" s="154">
        <v>29</v>
      </c>
      <c r="P268" s="154">
        <v>2175820</v>
      </c>
      <c r="Q268" s="155">
        <f t="shared" si="261"/>
        <v>0.24786324786324787</v>
      </c>
      <c r="R268" s="155">
        <f t="shared" si="272"/>
        <v>0.69047619047619047</v>
      </c>
      <c r="S268" s="149">
        <f t="shared" si="273"/>
        <v>75028.275862068971</v>
      </c>
      <c r="T268" s="394"/>
      <c r="U268" s="252" t="s">
        <v>174</v>
      </c>
      <c r="V268" s="145">
        <v>1585</v>
      </c>
      <c r="W268" s="154">
        <v>1073</v>
      </c>
      <c r="X268" s="154">
        <v>79173440</v>
      </c>
      <c r="Y268" s="155">
        <f t="shared" si="262"/>
        <v>0.23983012963790792</v>
      </c>
      <c r="Z268" s="155">
        <f t="shared" si="274"/>
        <v>0.6769716088328076</v>
      </c>
      <c r="AA268" s="154">
        <f t="shared" si="275"/>
        <v>73786.989748369058</v>
      </c>
      <c r="AB268" s="394"/>
      <c r="AC268" s="252" t="s">
        <v>174</v>
      </c>
      <c r="AD268" s="145">
        <v>1514</v>
      </c>
      <c r="AE268" s="154">
        <v>1002</v>
      </c>
      <c r="AF268" s="154">
        <v>83902210</v>
      </c>
      <c r="AG268" s="155">
        <f t="shared" si="263"/>
        <v>0.25718685831622179</v>
      </c>
      <c r="AH268" s="155">
        <f t="shared" si="276"/>
        <v>0.66182298546895646</v>
      </c>
      <c r="AI268" s="149">
        <f t="shared" si="277"/>
        <v>83734.740518962077</v>
      </c>
      <c r="AJ268" s="394"/>
      <c r="AK268" s="252" t="s">
        <v>174</v>
      </c>
      <c r="AL268" s="145">
        <v>1046</v>
      </c>
      <c r="AM268" s="154">
        <v>642</v>
      </c>
      <c r="AN268" s="154">
        <v>55307080</v>
      </c>
      <c r="AO268" s="155">
        <f t="shared" si="264"/>
        <v>0.22377134890205647</v>
      </c>
      <c r="AP268" s="155">
        <f t="shared" si="278"/>
        <v>0.61376673040152963</v>
      </c>
      <c r="AQ268" s="149">
        <f t="shared" si="279"/>
        <v>86148.099688473521</v>
      </c>
      <c r="AR268" s="394"/>
      <c r="AS268" s="252" t="s">
        <v>174</v>
      </c>
      <c r="AT268" s="145">
        <v>397</v>
      </c>
      <c r="AU268" s="154">
        <v>215</v>
      </c>
      <c r="AV268" s="154">
        <v>18737730</v>
      </c>
      <c r="AW268" s="155">
        <f t="shared" si="265"/>
        <v>0.14961725817675714</v>
      </c>
      <c r="AX268" s="155">
        <f t="shared" si="280"/>
        <v>0.54156171284634758</v>
      </c>
      <c r="AY268" s="154">
        <f t="shared" si="281"/>
        <v>87152.232558139542</v>
      </c>
      <c r="AZ268" s="394"/>
      <c r="BA268" s="252" t="s">
        <v>174</v>
      </c>
      <c r="BB268" s="145">
        <v>128</v>
      </c>
      <c r="BC268" s="154">
        <v>66</v>
      </c>
      <c r="BD268" s="154">
        <v>8302530</v>
      </c>
      <c r="BE268" s="155">
        <f t="shared" si="266"/>
        <v>0.12476370510396975</v>
      </c>
      <c r="BF268" s="155">
        <f t="shared" si="282"/>
        <v>0.515625</v>
      </c>
      <c r="BG268" s="181">
        <f t="shared" si="283"/>
        <v>125795.90909090909</v>
      </c>
      <c r="BH268" s="394"/>
      <c r="BI268" s="252" t="s">
        <v>174</v>
      </c>
      <c r="BJ268" s="145">
        <f t="shared" si="284"/>
        <v>4725</v>
      </c>
      <c r="BK268" s="154">
        <f t="shared" si="268"/>
        <v>3031</v>
      </c>
      <c r="BL268" s="154">
        <f t="shared" si="269"/>
        <v>247978990</v>
      </c>
      <c r="BM268" s="155">
        <f t="shared" si="267"/>
        <v>0.22685427737444802</v>
      </c>
      <c r="BN268" s="155">
        <f t="shared" si="285"/>
        <v>0.64148148148148143</v>
      </c>
      <c r="BO268" s="154">
        <f t="shared" si="286"/>
        <v>81814.249422632798</v>
      </c>
      <c r="BP268" s="218"/>
    </row>
    <row r="269" spans="2:68" s="87" customFormat="1">
      <c r="B269" s="390"/>
      <c r="C269" s="390"/>
      <c r="D269" s="394"/>
      <c r="E269" s="252" t="s">
        <v>175</v>
      </c>
      <c r="F269" s="145">
        <v>3</v>
      </c>
      <c r="G269" s="154">
        <v>1</v>
      </c>
      <c r="H269" s="154">
        <v>55390</v>
      </c>
      <c r="I269" s="155">
        <f t="shared" si="260"/>
        <v>2.564102564102564E-2</v>
      </c>
      <c r="J269" s="155">
        <f t="shared" si="270"/>
        <v>0.33333333333333331</v>
      </c>
      <c r="K269" s="181">
        <f t="shared" si="271"/>
        <v>55390</v>
      </c>
      <c r="L269" s="394"/>
      <c r="M269" s="252" t="s">
        <v>175</v>
      </c>
      <c r="N269" s="145">
        <v>11</v>
      </c>
      <c r="O269" s="154">
        <v>4</v>
      </c>
      <c r="P269" s="154">
        <v>461870</v>
      </c>
      <c r="Q269" s="155">
        <f t="shared" si="261"/>
        <v>3.4188034188034191E-2</v>
      </c>
      <c r="R269" s="155">
        <f t="shared" si="272"/>
        <v>0.36363636363636365</v>
      </c>
      <c r="S269" s="149">
        <f t="shared" si="273"/>
        <v>115467.5</v>
      </c>
      <c r="T269" s="394"/>
      <c r="U269" s="252" t="s">
        <v>175</v>
      </c>
      <c r="V269" s="145">
        <v>328</v>
      </c>
      <c r="W269" s="154">
        <v>201</v>
      </c>
      <c r="X269" s="154">
        <v>14996000</v>
      </c>
      <c r="Y269" s="155">
        <f t="shared" si="262"/>
        <v>4.4926240500670539E-2</v>
      </c>
      <c r="Z269" s="155">
        <f t="shared" si="274"/>
        <v>0.61280487804878048</v>
      </c>
      <c r="AA269" s="154">
        <f t="shared" si="275"/>
        <v>74606.965174129349</v>
      </c>
      <c r="AB269" s="394"/>
      <c r="AC269" s="252" t="s">
        <v>175</v>
      </c>
      <c r="AD269" s="145">
        <v>371</v>
      </c>
      <c r="AE269" s="154">
        <v>221</v>
      </c>
      <c r="AF269" s="154">
        <v>18436340</v>
      </c>
      <c r="AG269" s="155">
        <f t="shared" si="263"/>
        <v>5.6724845995893225E-2</v>
      </c>
      <c r="AH269" s="155">
        <f t="shared" si="276"/>
        <v>0.59568733153638809</v>
      </c>
      <c r="AI269" s="149">
        <f t="shared" si="277"/>
        <v>83422.352941176476</v>
      </c>
      <c r="AJ269" s="394"/>
      <c r="AK269" s="252" t="s">
        <v>175</v>
      </c>
      <c r="AL269" s="145">
        <v>346</v>
      </c>
      <c r="AM269" s="154">
        <v>199</v>
      </c>
      <c r="AN269" s="154">
        <v>16239300</v>
      </c>
      <c r="AO269" s="155">
        <f t="shared" si="264"/>
        <v>6.9362147089578247E-2</v>
      </c>
      <c r="AP269" s="155">
        <f t="shared" si="278"/>
        <v>0.57514450867052025</v>
      </c>
      <c r="AQ269" s="149">
        <f t="shared" si="279"/>
        <v>81604.522613065332</v>
      </c>
      <c r="AR269" s="394"/>
      <c r="AS269" s="252" t="s">
        <v>175</v>
      </c>
      <c r="AT269" s="145">
        <v>235</v>
      </c>
      <c r="AU269" s="154">
        <v>146</v>
      </c>
      <c r="AV269" s="154">
        <v>13322400</v>
      </c>
      <c r="AW269" s="155">
        <f t="shared" si="265"/>
        <v>0.10160055671537926</v>
      </c>
      <c r="AX269" s="155">
        <f t="shared" si="280"/>
        <v>0.62127659574468086</v>
      </c>
      <c r="AY269" s="154">
        <f t="shared" si="281"/>
        <v>91249.315068493146</v>
      </c>
      <c r="AZ269" s="394"/>
      <c r="BA269" s="252" t="s">
        <v>175</v>
      </c>
      <c r="BB269" s="145">
        <v>97</v>
      </c>
      <c r="BC269" s="154">
        <v>52</v>
      </c>
      <c r="BD269" s="154">
        <v>6528940</v>
      </c>
      <c r="BE269" s="155">
        <f t="shared" si="266"/>
        <v>9.8298676748582225E-2</v>
      </c>
      <c r="BF269" s="155">
        <f t="shared" si="282"/>
        <v>0.53608247422680411</v>
      </c>
      <c r="BG269" s="181">
        <f t="shared" si="283"/>
        <v>125556.53846153847</v>
      </c>
      <c r="BH269" s="394"/>
      <c r="BI269" s="252" t="s">
        <v>175</v>
      </c>
      <c r="BJ269" s="145">
        <f t="shared" si="284"/>
        <v>1391</v>
      </c>
      <c r="BK269" s="154">
        <f t="shared" si="268"/>
        <v>824</v>
      </c>
      <c r="BL269" s="154">
        <f t="shared" si="269"/>
        <v>70040240</v>
      </c>
      <c r="BM269" s="155">
        <f t="shared" si="267"/>
        <v>6.1672030536636481E-2</v>
      </c>
      <c r="BN269" s="155">
        <f t="shared" si="285"/>
        <v>0.59237958303378868</v>
      </c>
      <c r="BO269" s="154">
        <f t="shared" si="286"/>
        <v>85000.291262135928</v>
      </c>
      <c r="BP269" s="218"/>
    </row>
    <row r="270" spans="2:68" s="87" customFormat="1">
      <c r="B270" s="390"/>
      <c r="C270" s="390"/>
      <c r="D270" s="394"/>
      <c r="E270" s="249" t="s">
        <v>166</v>
      </c>
      <c r="F270" s="147">
        <v>3</v>
      </c>
      <c r="G270" s="158">
        <v>1</v>
      </c>
      <c r="H270" s="158">
        <v>250560</v>
      </c>
      <c r="I270" s="159">
        <f t="shared" si="260"/>
        <v>2.564102564102564E-2</v>
      </c>
      <c r="J270" s="159">
        <f t="shared" si="270"/>
        <v>0.33333333333333331</v>
      </c>
      <c r="K270" s="212">
        <f t="shared" si="271"/>
        <v>250560</v>
      </c>
      <c r="L270" s="394"/>
      <c r="M270" s="249" t="s">
        <v>166</v>
      </c>
      <c r="N270" s="147">
        <v>4</v>
      </c>
      <c r="O270" s="158">
        <v>2</v>
      </c>
      <c r="P270" s="158">
        <v>58020</v>
      </c>
      <c r="Q270" s="159">
        <f t="shared" si="261"/>
        <v>1.7094017094017096E-2</v>
      </c>
      <c r="R270" s="159">
        <f t="shared" si="272"/>
        <v>0.5</v>
      </c>
      <c r="S270" s="151">
        <f t="shared" si="273"/>
        <v>29010</v>
      </c>
      <c r="T270" s="394"/>
      <c r="U270" s="249" t="s">
        <v>166</v>
      </c>
      <c r="V270" s="147">
        <v>386</v>
      </c>
      <c r="W270" s="158">
        <v>225</v>
      </c>
      <c r="X270" s="158">
        <v>17942930</v>
      </c>
      <c r="Y270" s="159">
        <f t="shared" si="262"/>
        <v>5.0290567724631204E-2</v>
      </c>
      <c r="Z270" s="159">
        <f t="shared" si="274"/>
        <v>0.58290155440414504</v>
      </c>
      <c r="AA270" s="158">
        <f t="shared" si="275"/>
        <v>79746.35555555555</v>
      </c>
      <c r="AB270" s="394"/>
      <c r="AC270" s="249" t="s">
        <v>166</v>
      </c>
      <c r="AD270" s="147">
        <v>209</v>
      </c>
      <c r="AE270" s="158">
        <v>112</v>
      </c>
      <c r="AF270" s="158">
        <v>9328610</v>
      </c>
      <c r="AG270" s="159">
        <f t="shared" si="263"/>
        <v>2.8747433264887063E-2</v>
      </c>
      <c r="AH270" s="159">
        <f t="shared" si="276"/>
        <v>0.53588516746411485</v>
      </c>
      <c r="AI270" s="151">
        <f t="shared" si="277"/>
        <v>83291.16071428571</v>
      </c>
      <c r="AJ270" s="394"/>
      <c r="AK270" s="249" t="s">
        <v>166</v>
      </c>
      <c r="AL270" s="147">
        <v>142</v>
      </c>
      <c r="AM270" s="158">
        <v>70</v>
      </c>
      <c r="AN270" s="158">
        <v>6924300</v>
      </c>
      <c r="AO270" s="159">
        <f t="shared" si="264"/>
        <v>2.4398745207389334E-2</v>
      </c>
      <c r="AP270" s="159">
        <f t="shared" si="278"/>
        <v>0.49295774647887325</v>
      </c>
      <c r="AQ270" s="151">
        <f t="shared" si="279"/>
        <v>98918.571428571435</v>
      </c>
      <c r="AR270" s="394"/>
      <c r="AS270" s="249" t="s">
        <v>166</v>
      </c>
      <c r="AT270" s="147">
        <v>89</v>
      </c>
      <c r="AU270" s="158">
        <v>43</v>
      </c>
      <c r="AV270" s="158">
        <v>6263370</v>
      </c>
      <c r="AW270" s="159">
        <f t="shared" si="265"/>
        <v>2.9923451635351428E-2</v>
      </c>
      <c r="AX270" s="159">
        <f t="shared" si="280"/>
        <v>0.48314606741573035</v>
      </c>
      <c r="AY270" s="158">
        <f t="shared" si="281"/>
        <v>145659.76744186046</v>
      </c>
      <c r="AZ270" s="394"/>
      <c r="BA270" s="249" t="s">
        <v>166</v>
      </c>
      <c r="BB270" s="147">
        <v>41</v>
      </c>
      <c r="BC270" s="158">
        <v>18</v>
      </c>
      <c r="BD270" s="158">
        <v>2565200</v>
      </c>
      <c r="BE270" s="159">
        <f t="shared" si="266"/>
        <v>3.4026465028355386E-2</v>
      </c>
      <c r="BF270" s="159">
        <f t="shared" si="282"/>
        <v>0.43902439024390244</v>
      </c>
      <c r="BG270" s="212">
        <f t="shared" si="283"/>
        <v>142511.11111111112</v>
      </c>
      <c r="BH270" s="394"/>
      <c r="BI270" s="249" t="s">
        <v>166</v>
      </c>
      <c r="BJ270" s="147">
        <f t="shared" si="284"/>
        <v>874</v>
      </c>
      <c r="BK270" s="158">
        <f t="shared" si="268"/>
        <v>471</v>
      </c>
      <c r="BL270" s="158">
        <f t="shared" si="269"/>
        <v>43332990</v>
      </c>
      <c r="BM270" s="159">
        <f t="shared" si="267"/>
        <v>3.5251852406257014E-2</v>
      </c>
      <c r="BN270" s="159">
        <f t="shared" si="285"/>
        <v>0.5389016018306636</v>
      </c>
      <c r="BO270" s="158">
        <f t="shared" si="286"/>
        <v>92002.101910828031</v>
      </c>
      <c r="BP270" s="218"/>
    </row>
    <row r="271" spans="2:68" s="87" customFormat="1">
      <c r="B271" s="390">
        <v>25</v>
      </c>
      <c r="C271" s="390" t="s">
        <v>94</v>
      </c>
      <c r="D271" s="394">
        <f>BS32</f>
        <v>16</v>
      </c>
      <c r="E271" s="250" t="s">
        <v>143</v>
      </c>
      <c r="F271" s="144">
        <v>10</v>
      </c>
      <c r="G271" s="152">
        <v>5</v>
      </c>
      <c r="H271" s="152">
        <v>488350</v>
      </c>
      <c r="I271" s="153">
        <f>IFERROR(G271/$D$271,"-")</f>
        <v>0.3125</v>
      </c>
      <c r="J271" s="153">
        <f t="shared" si="270"/>
        <v>0.5</v>
      </c>
      <c r="K271" s="180">
        <f t="shared" si="271"/>
        <v>97670</v>
      </c>
      <c r="L271" s="394">
        <f>BT32</f>
        <v>71</v>
      </c>
      <c r="M271" s="250" t="s">
        <v>143</v>
      </c>
      <c r="N271" s="144">
        <v>31</v>
      </c>
      <c r="O271" s="152">
        <v>16</v>
      </c>
      <c r="P271" s="152">
        <v>1240910</v>
      </c>
      <c r="Q271" s="153">
        <f>IFERROR(O271/$L$271,"-")</f>
        <v>0.22535211267605634</v>
      </c>
      <c r="R271" s="153">
        <f t="shared" si="272"/>
        <v>0.5161290322580645</v>
      </c>
      <c r="S271" s="148">
        <f t="shared" si="273"/>
        <v>77556.875</v>
      </c>
      <c r="T271" s="394">
        <f>BU32</f>
        <v>3087</v>
      </c>
      <c r="U271" s="250" t="s">
        <v>143</v>
      </c>
      <c r="V271" s="144">
        <v>1396</v>
      </c>
      <c r="W271" s="152">
        <v>847</v>
      </c>
      <c r="X271" s="152">
        <v>59754200</v>
      </c>
      <c r="Y271" s="153">
        <f>IFERROR(W271/$T$271,"-")</f>
        <v>0.2743764172335601</v>
      </c>
      <c r="Z271" s="153">
        <f t="shared" si="274"/>
        <v>0.60673352435530081</v>
      </c>
      <c r="AA271" s="152">
        <f t="shared" si="275"/>
        <v>70548.051948051943</v>
      </c>
      <c r="AB271" s="394">
        <f>BV32</f>
        <v>2634</v>
      </c>
      <c r="AC271" s="250" t="s">
        <v>143</v>
      </c>
      <c r="AD271" s="144">
        <v>1214</v>
      </c>
      <c r="AE271" s="152">
        <v>708</v>
      </c>
      <c r="AF271" s="152">
        <v>51627960</v>
      </c>
      <c r="AG271" s="153">
        <f>IFERROR(AE271/$AB$271,"-")</f>
        <v>0.26879271070615035</v>
      </c>
      <c r="AH271" s="153">
        <f t="shared" si="276"/>
        <v>0.58319604612850084</v>
      </c>
      <c r="AI271" s="148">
        <f t="shared" si="277"/>
        <v>72920.847457627126</v>
      </c>
      <c r="AJ271" s="394">
        <f>BW32</f>
        <v>1852</v>
      </c>
      <c r="AK271" s="250" t="s">
        <v>143</v>
      </c>
      <c r="AL271" s="144">
        <v>832</v>
      </c>
      <c r="AM271" s="152">
        <v>483</v>
      </c>
      <c r="AN271" s="152">
        <v>44709710</v>
      </c>
      <c r="AO271" s="153">
        <f>IFERROR(AM271/$AJ$271,"-")</f>
        <v>0.26079913606911448</v>
      </c>
      <c r="AP271" s="153">
        <f t="shared" si="278"/>
        <v>0.58052884615384615</v>
      </c>
      <c r="AQ271" s="148">
        <f t="shared" si="279"/>
        <v>92566.687370600412</v>
      </c>
      <c r="AR271" s="394">
        <f>BX32</f>
        <v>1159</v>
      </c>
      <c r="AS271" s="250" t="s">
        <v>143</v>
      </c>
      <c r="AT271" s="144">
        <v>453</v>
      </c>
      <c r="AU271" s="152">
        <v>252</v>
      </c>
      <c r="AV271" s="152">
        <v>20038550</v>
      </c>
      <c r="AW271" s="153">
        <f>IFERROR(AU271/$AR$271,"-")</f>
        <v>0.21742881794650562</v>
      </c>
      <c r="AX271" s="153">
        <f t="shared" si="280"/>
        <v>0.55629139072847678</v>
      </c>
      <c r="AY271" s="152">
        <f t="shared" si="281"/>
        <v>79518.055555555562</v>
      </c>
      <c r="AZ271" s="394">
        <f>BY32</f>
        <v>416</v>
      </c>
      <c r="BA271" s="250" t="s">
        <v>143</v>
      </c>
      <c r="BB271" s="144">
        <v>122</v>
      </c>
      <c r="BC271" s="152">
        <v>63</v>
      </c>
      <c r="BD271" s="152">
        <v>4301170</v>
      </c>
      <c r="BE271" s="153">
        <f>IFERROR(BC271/$AZ$271,"-")</f>
        <v>0.15144230769230768</v>
      </c>
      <c r="BF271" s="153">
        <f t="shared" si="282"/>
        <v>0.51639344262295084</v>
      </c>
      <c r="BG271" s="180">
        <f t="shared" si="283"/>
        <v>68272.539682539689</v>
      </c>
      <c r="BH271" s="394">
        <f>BZ32</f>
        <v>9235</v>
      </c>
      <c r="BI271" s="250" t="s">
        <v>143</v>
      </c>
      <c r="BJ271" s="144">
        <f t="shared" si="284"/>
        <v>4058</v>
      </c>
      <c r="BK271" s="152">
        <f t="shared" si="268"/>
        <v>2374</v>
      </c>
      <c r="BL271" s="152">
        <f t="shared" si="269"/>
        <v>182160850</v>
      </c>
      <c r="BM271" s="153">
        <f>IFERROR(BK271/$BH$271,"-")</f>
        <v>0.25706551164049812</v>
      </c>
      <c r="BN271" s="153">
        <f t="shared" si="285"/>
        <v>0.5850172498767866</v>
      </c>
      <c r="BO271" s="152">
        <f t="shared" si="286"/>
        <v>76731.613310867731</v>
      </c>
      <c r="BP271" s="218"/>
    </row>
    <row r="272" spans="2:68" s="87" customFormat="1">
      <c r="B272" s="390"/>
      <c r="C272" s="390"/>
      <c r="D272" s="394"/>
      <c r="E272" s="251" t="s">
        <v>192</v>
      </c>
      <c r="F272" s="145">
        <v>5</v>
      </c>
      <c r="G272" s="154">
        <v>2</v>
      </c>
      <c r="H272" s="154">
        <v>355340</v>
      </c>
      <c r="I272" s="155">
        <f t="shared" ref="I272:I281" si="287">IFERROR(G272/$D$271,"-")</f>
        <v>0.125</v>
      </c>
      <c r="J272" s="155">
        <f t="shared" si="270"/>
        <v>0.4</v>
      </c>
      <c r="K272" s="181">
        <f t="shared" si="271"/>
        <v>177670</v>
      </c>
      <c r="L272" s="394"/>
      <c r="M272" s="251" t="s">
        <v>192</v>
      </c>
      <c r="N272" s="145">
        <v>32</v>
      </c>
      <c r="O272" s="154">
        <v>14</v>
      </c>
      <c r="P272" s="154">
        <v>933780</v>
      </c>
      <c r="Q272" s="155">
        <f t="shared" ref="Q272:Q281" si="288">IFERROR(O272/$L$271,"-")</f>
        <v>0.19718309859154928</v>
      </c>
      <c r="R272" s="155">
        <f t="shared" si="272"/>
        <v>0.4375</v>
      </c>
      <c r="S272" s="149">
        <f t="shared" si="273"/>
        <v>66698.571428571435</v>
      </c>
      <c r="T272" s="394"/>
      <c r="U272" s="251" t="s">
        <v>192</v>
      </c>
      <c r="V272" s="145">
        <v>1406</v>
      </c>
      <c r="W272" s="154">
        <v>850</v>
      </c>
      <c r="X272" s="154">
        <v>61083620</v>
      </c>
      <c r="Y272" s="155">
        <f t="shared" ref="Y272:Y281" si="289">IFERROR(W272/$T$271,"-")</f>
        <v>0.27534823453190799</v>
      </c>
      <c r="Z272" s="155">
        <f t="shared" si="274"/>
        <v>0.60455192034139404</v>
      </c>
      <c r="AA272" s="154">
        <f t="shared" si="275"/>
        <v>71863.082352941172</v>
      </c>
      <c r="AB272" s="394"/>
      <c r="AC272" s="251" t="s">
        <v>192</v>
      </c>
      <c r="AD272" s="145">
        <v>1174</v>
      </c>
      <c r="AE272" s="154">
        <v>707</v>
      </c>
      <c r="AF272" s="154">
        <v>51089120</v>
      </c>
      <c r="AG272" s="155">
        <f t="shared" ref="AG272:AG281" si="290">IFERROR(AE272/$AB$271,"-")</f>
        <v>0.26841305998481396</v>
      </c>
      <c r="AH272" s="155">
        <f t="shared" si="276"/>
        <v>0.60221465076660985</v>
      </c>
      <c r="AI272" s="149">
        <f t="shared" si="277"/>
        <v>72261.838755304096</v>
      </c>
      <c r="AJ272" s="394"/>
      <c r="AK272" s="251" t="s">
        <v>192</v>
      </c>
      <c r="AL272" s="145">
        <v>756</v>
      </c>
      <c r="AM272" s="154">
        <v>429</v>
      </c>
      <c r="AN272" s="154">
        <v>31369510</v>
      </c>
      <c r="AO272" s="155">
        <f t="shared" ref="AO272:AO281" si="291">IFERROR(AM272/$AJ$271,"-")</f>
        <v>0.2316414686825054</v>
      </c>
      <c r="AP272" s="155">
        <f t="shared" si="278"/>
        <v>0.56746031746031744</v>
      </c>
      <c r="AQ272" s="149">
        <f t="shared" si="279"/>
        <v>73122.400932400938</v>
      </c>
      <c r="AR272" s="394"/>
      <c r="AS272" s="251" t="s">
        <v>192</v>
      </c>
      <c r="AT272" s="145">
        <v>391</v>
      </c>
      <c r="AU272" s="154">
        <v>218</v>
      </c>
      <c r="AV272" s="154">
        <v>16517960</v>
      </c>
      <c r="AW272" s="155">
        <f t="shared" ref="AW272:AW281" si="292">IFERROR(AU272/$AR$271,"-")</f>
        <v>0.18809318377911993</v>
      </c>
      <c r="AX272" s="155">
        <f t="shared" si="280"/>
        <v>0.55754475703324813</v>
      </c>
      <c r="AY272" s="154">
        <f t="shared" si="281"/>
        <v>75770.458715596324</v>
      </c>
      <c r="AZ272" s="394"/>
      <c r="BA272" s="251" t="s">
        <v>192</v>
      </c>
      <c r="BB272" s="145">
        <v>87</v>
      </c>
      <c r="BC272" s="154">
        <v>41</v>
      </c>
      <c r="BD272" s="154">
        <v>2669190</v>
      </c>
      <c r="BE272" s="155">
        <f t="shared" ref="BE272:BE281" si="293">IFERROR(BC272/$AZ$271,"-")</f>
        <v>9.8557692307692304E-2</v>
      </c>
      <c r="BF272" s="155">
        <f t="shared" si="282"/>
        <v>0.47126436781609193</v>
      </c>
      <c r="BG272" s="181">
        <f t="shared" si="283"/>
        <v>65102.195121951219</v>
      </c>
      <c r="BH272" s="394"/>
      <c r="BI272" s="251" t="s">
        <v>192</v>
      </c>
      <c r="BJ272" s="145">
        <f t="shared" si="284"/>
        <v>3851</v>
      </c>
      <c r="BK272" s="154">
        <f t="shared" si="268"/>
        <v>2261</v>
      </c>
      <c r="BL272" s="154">
        <f t="shared" si="269"/>
        <v>164018520</v>
      </c>
      <c r="BM272" s="155">
        <f t="shared" ref="BM272:BM281" si="294">IFERROR(BK272/$BH$271,"-")</f>
        <v>0.24482945316729832</v>
      </c>
      <c r="BN272" s="155">
        <f t="shared" si="285"/>
        <v>0.58712022851207479</v>
      </c>
      <c r="BO272" s="154">
        <f t="shared" si="286"/>
        <v>72542.467934542234</v>
      </c>
      <c r="BP272" s="218"/>
    </row>
    <row r="273" spans="2:68" s="87" customFormat="1">
      <c r="B273" s="390"/>
      <c r="C273" s="390"/>
      <c r="D273" s="394"/>
      <c r="E273" s="252" t="s">
        <v>142</v>
      </c>
      <c r="F273" s="145">
        <v>11</v>
      </c>
      <c r="G273" s="154">
        <v>6</v>
      </c>
      <c r="H273" s="154">
        <v>660430</v>
      </c>
      <c r="I273" s="155">
        <f t="shared" si="287"/>
        <v>0.375</v>
      </c>
      <c r="J273" s="155">
        <f t="shared" si="270"/>
        <v>0.54545454545454541</v>
      </c>
      <c r="K273" s="181">
        <f t="shared" si="271"/>
        <v>110071.66666666667</v>
      </c>
      <c r="L273" s="394"/>
      <c r="M273" s="252" t="s">
        <v>142</v>
      </c>
      <c r="N273" s="145">
        <v>43</v>
      </c>
      <c r="O273" s="154">
        <v>25</v>
      </c>
      <c r="P273" s="154">
        <v>2201410</v>
      </c>
      <c r="Q273" s="155">
        <f t="shared" si="288"/>
        <v>0.352112676056338</v>
      </c>
      <c r="R273" s="155">
        <f t="shared" si="272"/>
        <v>0.58139534883720934</v>
      </c>
      <c r="S273" s="149">
        <f t="shared" si="273"/>
        <v>88056.4</v>
      </c>
      <c r="T273" s="394"/>
      <c r="U273" s="252" t="s">
        <v>142</v>
      </c>
      <c r="V273" s="145">
        <v>1751</v>
      </c>
      <c r="W273" s="154">
        <v>1044</v>
      </c>
      <c r="X273" s="154">
        <v>74799820</v>
      </c>
      <c r="Y273" s="155">
        <f t="shared" si="289"/>
        <v>0.33819241982507287</v>
      </c>
      <c r="Z273" s="155">
        <f t="shared" si="274"/>
        <v>0.59623072529982868</v>
      </c>
      <c r="AA273" s="154">
        <f t="shared" si="275"/>
        <v>71647.337164750963</v>
      </c>
      <c r="AB273" s="394"/>
      <c r="AC273" s="252" t="s">
        <v>142</v>
      </c>
      <c r="AD273" s="145">
        <v>1625</v>
      </c>
      <c r="AE273" s="154">
        <v>960</v>
      </c>
      <c r="AF273" s="154">
        <v>72092440</v>
      </c>
      <c r="AG273" s="155">
        <f t="shared" si="290"/>
        <v>0.36446469248291574</v>
      </c>
      <c r="AH273" s="155">
        <f t="shared" si="276"/>
        <v>0.59076923076923082</v>
      </c>
      <c r="AI273" s="149">
        <f t="shared" si="277"/>
        <v>75096.291666666672</v>
      </c>
      <c r="AJ273" s="394"/>
      <c r="AK273" s="252" t="s">
        <v>142</v>
      </c>
      <c r="AL273" s="145">
        <v>1213</v>
      </c>
      <c r="AM273" s="154">
        <v>663</v>
      </c>
      <c r="AN273" s="154">
        <v>56989390</v>
      </c>
      <c r="AO273" s="155">
        <f t="shared" si="291"/>
        <v>0.35799136069114473</v>
      </c>
      <c r="AP273" s="155">
        <f t="shared" si="278"/>
        <v>0.54657873042044514</v>
      </c>
      <c r="AQ273" s="149">
        <f t="shared" si="279"/>
        <v>85956.847662141779</v>
      </c>
      <c r="AR273" s="394"/>
      <c r="AS273" s="252" t="s">
        <v>142</v>
      </c>
      <c r="AT273" s="145">
        <v>719</v>
      </c>
      <c r="AU273" s="154">
        <v>394</v>
      </c>
      <c r="AV273" s="154">
        <v>33590520</v>
      </c>
      <c r="AW273" s="155">
        <f t="shared" si="292"/>
        <v>0.33994823123382228</v>
      </c>
      <c r="AX273" s="155">
        <f t="shared" si="280"/>
        <v>0.54798331015299029</v>
      </c>
      <c r="AY273" s="154">
        <f t="shared" si="281"/>
        <v>85255.126903553304</v>
      </c>
      <c r="AZ273" s="394"/>
      <c r="BA273" s="252" t="s">
        <v>142</v>
      </c>
      <c r="BB273" s="145">
        <v>229</v>
      </c>
      <c r="BC273" s="154">
        <v>116</v>
      </c>
      <c r="BD273" s="154">
        <v>9043970</v>
      </c>
      <c r="BE273" s="155">
        <f t="shared" si="293"/>
        <v>0.27884615384615385</v>
      </c>
      <c r="BF273" s="155">
        <f t="shared" si="282"/>
        <v>0.50655021834061131</v>
      </c>
      <c r="BG273" s="181">
        <f t="shared" si="283"/>
        <v>77965.258620689652</v>
      </c>
      <c r="BH273" s="394"/>
      <c r="BI273" s="252" t="s">
        <v>142</v>
      </c>
      <c r="BJ273" s="145">
        <f t="shared" si="284"/>
        <v>5591</v>
      </c>
      <c r="BK273" s="154">
        <f t="shared" si="268"/>
        <v>3208</v>
      </c>
      <c r="BL273" s="154">
        <f t="shared" si="269"/>
        <v>249377980</v>
      </c>
      <c r="BM273" s="155">
        <f t="shared" si="294"/>
        <v>0.34737412019491065</v>
      </c>
      <c r="BN273" s="155">
        <f t="shared" si="285"/>
        <v>0.57377928814165624</v>
      </c>
      <c r="BO273" s="154">
        <f t="shared" si="286"/>
        <v>77736.278054862836</v>
      </c>
      <c r="BP273" s="218"/>
    </row>
    <row r="274" spans="2:68" s="87" customFormat="1">
      <c r="B274" s="390"/>
      <c r="C274" s="390"/>
      <c r="D274" s="394"/>
      <c r="E274" s="252" t="s">
        <v>151</v>
      </c>
      <c r="F274" s="145">
        <v>3</v>
      </c>
      <c r="G274" s="154">
        <v>1</v>
      </c>
      <c r="H274" s="154">
        <v>29970</v>
      </c>
      <c r="I274" s="155">
        <f t="shared" si="287"/>
        <v>6.25E-2</v>
      </c>
      <c r="J274" s="155">
        <f t="shared" si="270"/>
        <v>0.33333333333333331</v>
      </c>
      <c r="K274" s="181">
        <f t="shared" si="271"/>
        <v>29970</v>
      </c>
      <c r="L274" s="394"/>
      <c r="M274" s="252" t="s">
        <v>151</v>
      </c>
      <c r="N274" s="145">
        <v>28</v>
      </c>
      <c r="O274" s="154">
        <v>13</v>
      </c>
      <c r="P274" s="154">
        <v>923600</v>
      </c>
      <c r="Q274" s="155">
        <f t="shared" si="288"/>
        <v>0.18309859154929578</v>
      </c>
      <c r="R274" s="155">
        <f t="shared" si="272"/>
        <v>0.4642857142857143</v>
      </c>
      <c r="S274" s="149">
        <f t="shared" si="273"/>
        <v>71046.153846153844</v>
      </c>
      <c r="T274" s="394"/>
      <c r="U274" s="252" t="s">
        <v>151</v>
      </c>
      <c r="V274" s="145">
        <v>696</v>
      </c>
      <c r="W274" s="154">
        <v>411</v>
      </c>
      <c r="X274" s="154">
        <v>31440830</v>
      </c>
      <c r="Y274" s="155">
        <f t="shared" si="289"/>
        <v>0.13313896987366375</v>
      </c>
      <c r="Z274" s="155">
        <f t="shared" si="274"/>
        <v>0.59051724137931039</v>
      </c>
      <c r="AA274" s="154">
        <f t="shared" si="275"/>
        <v>76498.369829683696</v>
      </c>
      <c r="AB274" s="394"/>
      <c r="AC274" s="252" t="s">
        <v>151</v>
      </c>
      <c r="AD274" s="145">
        <v>640</v>
      </c>
      <c r="AE274" s="154">
        <v>392</v>
      </c>
      <c r="AF274" s="154">
        <v>29933150</v>
      </c>
      <c r="AG274" s="155">
        <f t="shared" si="290"/>
        <v>0.14882308276385725</v>
      </c>
      <c r="AH274" s="155">
        <f t="shared" si="276"/>
        <v>0.61250000000000004</v>
      </c>
      <c r="AI274" s="149">
        <f t="shared" si="277"/>
        <v>76360.076530612248</v>
      </c>
      <c r="AJ274" s="394"/>
      <c r="AK274" s="252" t="s">
        <v>151</v>
      </c>
      <c r="AL274" s="145">
        <v>550</v>
      </c>
      <c r="AM274" s="154">
        <v>318</v>
      </c>
      <c r="AN274" s="154">
        <v>24829600</v>
      </c>
      <c r="AO274" s="155">
        <f t="shared" si="291"/>
        <v>0.1717062634989201</v>
      </c>
      <c r="AP274" s="155">
        <f t="shared" si="278"/>
        <v>0.57818181818181813</v>
      </c>
      <c r="AQ274" s="149">
        <f t="shared" si="279"/>
        <v>78080.503144654082</v>
      </c>
      <c r="AR274" s="394"/>
      <c r="AS274" s="252" t="s">
        <v>151</v>
      </c>
      <c r="AT274" s="145">
        <v>301</v>
      </c>
      <c r="AU274" s="154">
        <v>167</v>
      </c>
      <c r="AV274" s="154">
        <v>13335530</v>
      </c>
      <c r="AW274" s="155">
        <f t="shared" si="292"/>
        <v>0.14408973252804141</v>
      </c>
      <c r="AX274" s="155">
        <f t="shared" si="280"/>
        <v>0.55481727574750828</v>
      </c>
      <c r="AY274" s="154">
        <f t="shared" si="281"/>
        <v>79853.473053892216</v>
      </c>
      <c r="AZ274" s="394"/>
      <c r="BA274" s="252" t="s">
        <v>151</v>
      </c>
      <c r="BB274" s="145">
        <v>102</v>
      </c>
      <c r="BC274" s="154">
        <v>54</v>
      </c>
      <c r="BD274" s="154">
        <v>4322300</v>
      </c>
      <c r="BE274" s="155">
        <f t="shared" si="293"/>
        <v>0.12980769230769232</v>
      </c>
      <c r="BF274" s="155">
        <f t="shared" si="282"/>
        <v>0.52941176470588236</v>
      </c>
      <c r="BG274" s="181">
        <f t="shared" si="283"/>
        <v>80042.592592592599</v>
      </c>
      <c r="BH274" s="394"/>
      <c r="BI274" s="252" t="s">
        <v>151</v>
      </c>
      <c r="BJ274" s="145">
        <f t="shared" si="284"/>
        <v>2320</v>
      </c>
      <c r="BK274" s="154">
        <f t="shared" si="268"/>
        <v>1356</v>
      </c>
      <c r="BL274" s="154">
        <f t="shared" si="269"/>
        <v>104814980</v>
      </c>
      <c r="BM274" s="155">
        <f t="shared" si="294"/>
        <v>0.1468327016783974</v>
      </c>
      <c r="BN274" s="155">
        <f t="shared" si="285"/>
        <v>0.58448275862068966</v>
      </c>
      <c r="BO274" s="154">
        <f t="shared" si="286"/>
        <v>77297.18289085546</v>
      </c>
      <c r="BP274" s="218"/>
    </row>
    <row r="275" spans="2:68" s="87" customFormat="1">
      <c r="B275" s="390"/>
      <c r="C275" s="390"/>
      <c r="D275" s="394"/>
      <c r="E275" s="252" t="s">
        <v>170</v>
      </c>
      <c r="F275" s="145">
        <v>6</v>
      </c>
      <c r="G275" s="154">
        <v>3</v>
      </c>
      <c r="H275" s="154">
        <v>384330</v>
      </c>
      <c r="I275" s="155">
        <f t="shared" si="287"/>
        <v>0.1875</v>
      </c>
      <c r="J275" s="155">
        <f t="shared" si="270"/>
        <v>0.5</v>
      </c>
      <c r="K275" s="181">
        <f t="shared" si="271"/>
        <v>128110</v>
      </c>
      <c r="L275" s="394"/>
      <c r="M275" s="252" t="s">
        <v>170</v>
      </c>
      <c r="N275" s="145">
        <v>26</v>
      </c>
      <c r="O275" s="154">
        <v>15</v>
      </c>
      <c r="P275" s="154">
        <v>1029000</v>
      </c>
      <c r="Q275" s="155">
        <f t="shared" si="288"/>
        <v>0.21126760563380281</v>
      </c>
      <c r="R275" s="155">
        <f t="shared" si="272"/>
        <v>0.57692307692307687</v>
      </c>
      <c r="S275" s="149">
        <f t="shared" si="273"/>
        <v>68600</v>
      </c>
      <c r="T275" s="394"/>
      <c r="U275" s="252" t="s">
        <v>170</v>
      </c>
      <c r="V275" s="145">
        <v>718</v>
      </c>
      <c r="W275" s="154">
        <v>460</v>
      </c>
      <c r="X275" s="154">
        <v>33932760</v>
      </c>
      <c r="Y275" s="155">
        <f t="shared" si="289"/>
        <v>0.14901198574667962</v>
      </c>
      <c r="Z275" s="155">
        <f t="shared" si="274"/>
        <v>0.64066852367688021</v>
      </c>
      <c r="AA275" s="154">
        <f t="shared" si="275"/>
        <v>73766.869565217392</v>
      </c>
      <c r="AB275" s="394"/>
      <c r="AC275" s="252" t="s">
        <v>170</v>
      </c>
      <c r="AD275" s="145">
        <v>764</v>
      </c>
      <c r="AE275" s="154">
        <v>478</v>
      </c>
      <c r="AF275" s="154">
        <v>36500450</v>
      </c>
      <c r="AG275" s="155">
        <f t="shared" si="290"/>
        <v>0.18147304479878512</v>
      </c>
      <c r="AH275" s="155">
        <f t="shared" si="276"/>
        <v>0.62565445026178013</v>
      </c>
      <c r="AI275" s="149">
        <f t="shared" si="277"/>
        <v>76360.774058577401</v>
      </c>
      <c r="AJ275" s="394"/>
      <c r="AK275" s="252" t="s">
        <v>170</v>
      </c>
      <c r="AL275" s="145">
        <v>565</v>
      </c>
      <c r="AM275" s="154">
        <v>348</v>
      </c>
      <c r="AN275" s="154">
        <v>29989860</v>
      </c>
      <c r="AO275" s="155">
        <f t="shared" si="291"/>
        <v>0.18790496760259179</v>
      </c>
      <c r="AP275" s="155">
        <f t="shared" si="278"/>
        <v>0.61592920353982306</v>
      </c>
      <c r="AQ275" s="149">
        <f t="shared" si="279"/>
        <v>86177.758620689652</v>
      </c>
      <c r="AR275" s="394"/>
      <c r="AS275" s="252" t="s">
        <v>170</v>
      </c>
      <c r="AT275" s="145">
        <v>343</v>
      </c>
      <c r="AU275" s="154">
        <v>190</v>
      </c>
      <c r="AV275" s="154">
        <v>17060400</v>
      </c>
      <c r="AW275" s="155">
        <f t="shared" si="292"/>
        <v>0.16393442622950818</v>
      </c>
      <c r="AX275" s="155">
        <f t="shared" si="280"/>
        <v>0.55393586005830908</v>
      </c>
      <c r="AY275" s="154">
        <f t="shared" si="281"/>
        <v>89791.578947368427</v>
      </c>
      <c r="AZ275" s="394"/>
      <c r="BA275" s="252" t="s">
        <v>170</v>
      </c>
      <c r="BB275" s="145">
        <v>139</v>
      </c>
      <c r="BC275" s="154">
        <v>77</v>
      </c>
      <c r="BD275" s="154">
        <v>6198650</v>
      </c>
      <c r="BE275" s="155">
        <f t="shared" si="293"/>
        <v>0.18509615384615385</v>
      </c>
      <c r="BF275" s="155">
        <f t="shared" si="282"/>
        <v>0.5539568345323741</v>
      </c>
      <c r="BG275" s="181">
        <f t="shared" si="283"/>
        <v>80501.948051948057</v>
      </c>
      <c r="BH275" s="394"/>
      <c r="BI275" s="252" t="s">
        <v>170</v>
      </c>
      <c r="BJ275" s="145">
        <f t="shared" si="284"/>
        <v>2561</v>
      </c>
      <c r="BK275" s="154">
        <f t="shared" si="268"/>
        <v>1571</v>
      </c>
      <c r="BL275" s="154">
        <f t="shared" si="269"/>
        <v>125095450</v>
      </c>
      <c r="BM275" s="155">
        <f t="shared" si="294"/>
        <v>0.17011369788846778</v>
      </c>
      <c r="BN275" s="155">
        <f t="shared" si="285"/>
        <v>0.61343225302616167</v>
      </c>
      <c r="BO275" s="154">
        <f t="shared" si="286"/>
        <v>79627.912157861239</v>
      </c>
      <c r="BP275" s="218"/>
    </row>
    <row r="276" spans="2:68" s="87" customFormat="1">
      <c r="B276" s="390"/>
      <c r="C276" s="390"/>
      <c r="D276" s="394"/>
      <c r="E276" s="252" t="s">
        <v>171</v>
      </c>
      <c r="F276" s="145">
        <v>2</v>
      </c>
      <c r="G276" s="154">
        <v>1</v>
      </c>
      <c r="H276" s="154">
        <v>38860</v>
      </c>
      <c r="I276" s="155">
        <f t="shared" si="287"/>
        <v>6.25E-2</v>
      </c>
      <c r="J276" s="155">
        <f t="shared" si="270"/>
        <v>0.5</v>
      </c>
      <c r="K276" s="181">
        <f t="shared" si="271"/>
        <v>38860</v>
      </c>
      <c r="L276" s="394"/>
      <c r="M276" s="252" t="s">
        <v>171</v>
      </c>
      <c r="N276" s="145">
        <v>19</v>
      </c>
      <c r="O276" s="154">
        <v>8</v>
      </c>
      <c r="P276" s="154">
        <v>626800</v>
      </c>
      <c r="Q276" s="155">
        <f t="shared" si="288"/>
        <v>0.11267605633802817</v>
      </c>
      <c r="R276" s="155">
        <f t="shared" si="272"/>
        <v>0.42105263157894735</v>
      </c>
      <c r="S276" s="149">
        <f t="shared" si="273"/>
        <v>78350</v>
      </c>
      <c r="T276" s="394"/>
      <c r="U276" s="252" t="s">
        <v>171</v>
      </c>
      <c r="V276" s="145">
        <v>386</v>
      </c>
      <c r="W276" s="154">
        <v>245</v>
      </c>
      <c r="X276" s="154">
        <v>17607400</v>
      </c>
      <c r="Y276" s="155">
        <f t="shared" si="289"/>
        <v>7.9365079365079361E-2</v>
      </c>
      <c r="Z276" s="155">
        <f t="shared" si="274"/>
        <v>0.63471502590673579</v>
      </c>
      <c r="AA276" s="154">
        <f t="shared" si="275"/>
        <v>71866.938775510207</v>
      </c>
      <c r="AB276" s="394"/>
      <c r="AC276" s="252" t="s">
        <v>171</v>
      </c>
      <c r="AD276" s="145">
        <v>346</v>
      </c>
      <c r="AE276" s="154">
        <v>219</v>
      </c>
      <c r="AF276" s="154">
        <v>16710450</v>
      </c>
      <c r="AG276" s="155">
        <f t="shared" si="290"/>
        <v>8.3143507972665148E-2</v>
      </c>
      <c r="AH276" s="155">
        <f t="shared" si="276"/>
        <v>0.63294797687861271</v>
      </c>
      <c r="AI276" s="149">
        <f t="shared" si="277"/>
        <v>76303.42465753424</v>
      </c>
      <c r="AJ276" s="394"/>
      <c r="AK276" s="252" t="s">
        <v>171</v>
      </c>
      <c r="AL276" s="145">
        <v>212</v>
      </c>
      <c r="AM276" s="154">
        <v>131</v>
      </c>
      <c r="AN276" s="154">
        <v>10755650</v>
      </c>
      <c r="AO276" s="155">
        <f t="shared" si="291"/>
        <v>7.0734341252699784E-2</v>
      </c>
      <c r="AP276" s="155">
        <f t="shared" si="278"/>
        <v>0.61792452830188682</v>
      </c>
      <c r="AQ276" s="149">
        <f t="shared" si="279"/>
        <v>82104.198473282449</v>
      </c>
      <c r="AR276" s="394"/>
      <c r="AS276" s="252" t="s">
        <v>171</v>
      </c>
      <c r="AT276" s="145">
        <v>113</v>
      </c>
      <c r="AU276" s="154">
        <v>74</v>
      </c>
      <c r="AV276" s="154">
        <v>5564500</v>
      </c>
      <c r="AW276" s="155">
        <f t="shared" si="292"/>
        <v>6.3848144952545302E-2</v>
      </c>
      <c r="AX276" s="155">
        <f t="shared" si="280"/>
        <v>0.65486725663716816</v>
      </c>
      <c r="AY276" s="154">
        <f t="shared" si="281"/>
        <v>75195.945945945947</v>
      </c>
      <c r="AZ276" s="394"/>
      <c r="BA276" s="252" t="s">
        <v>171</v>
      </c>
      <c r="BB276" s="145">
        <v>31</v>
      </c>
      <c r="BC276" s="154">
        <v>18</v>
      </c>
      <c r="BD276" s="154">
        <v>1646760</v>
      </c>
      <c r="BE276" s="155">
        <f t="shared" si="293"/>
        <v>4.3269230769230768E-2</v>
      </c>
      <c r="BF276" s="155">
        <f t="shared" si="282"/>
        <v>0.58064516129032262</v>
      </c>
      <c r="BG276" s="181">
        <f t="shared" si="283"/>
        <v>91486.666666666672</v>
      </c>
      <c r="BH276" s="394"/>
      <c r="BI276" s="252" t="s">
        <v>171</v>
      </c>
      <c r="BJ276" s="145">
        <f t="shared" si="284"/>
        <v>1109</v>
      </c>
      <c r="BK276" s="154">
        <f t="shared" si="268"/>
        <v>696</v>
      </c>
      <c r="BL276" s="154">
        <f t="shared" si="269"/>
        <v>52950420</v>
      </c>
      <c r="BM276" s="155">
        <f t="shared" si="294"/>
        <v>7.5365457498646454E-2</v>
      </c>
      <c r="BN276" s="155">
        <f t="shared" si="285"/>
        <v>0.62759242560865647</v>
      </c>
      <c r="BO276" s="154">
        <f t="shared" si="286"/>
        <v>76078.18965517242</v>
      </c>
      <c r="BP276" s="218"/>
    </row>
    <row r="277" spans="2:68" s="87" customFormat="1">
      <c r="B277" s="390"/>
      <c r="C277" s="390"/>
      <c r="D277" s="394"/>
      <c r="E277" s="252" t="s">
        <v>172</v>
      </c>
      <c r="F277" s="145">
        <v>4</v>
      </c>
      <c r="G277" s="154">
        <v>1</v>
      </c>
      <c r="H277" s="154">
        <v>29970</v>
      </c>
      <c r="I277" s="155">
        <f t="shared" si="287"/>
        <v>6.25E-2</v>
      </c>
      <c r="J277" s="155">
        <f t="shared" si="270"/>
        <v>0.25</v>
      </c>
      <c r="K277" s="181">
        <f t="shared" si="271"/>
        <v>29970</v>
      </c>
      <c r="L277" s="394"/>
      <c r="M277" s="252" t="s">
        <v>172</v>
      </c>
      <c r="N277" s="145">
        <v>21</v>
      </c>
      <c r="O277" s="154">
        <v>9</v>
      </c>
      <c r="P277" s="154">
        <v>698620</v>
      </c>
      <c r="Q277" s="155">
        <f t="shared" si="288"/>
        <v>0.12676056338028169</v>
      </c>
      <c r="R277" s="155">
        <f t="shared" si="272"/>
        <v>0.42857142857142855</v>
      </c>
      <c r="S277" s="149">
        <f t="shared" si="273"/>
        <v>77624.444444444438</v>
      </c>
      <c r="T277" s="394"/>
      <c r="U277" s="252" t="s">
        <v>172</v>
      </c>
      <c r="V277" s="145">
        <v>211</v>
      </c>
      <c r="W277" s="154">
        <v>126</v>
      </c>
      <c r="X277" s="154">
        <v>9552060</v>
      </c>
      <c r="Y277" s="155">
        <f t="shared" si="289"/>
        <v>4.0816326530612242E-2</v>
      </c>
      <c r="Z277" s="155">
        <f t="shared" si="274"/>
        <v>0.59715639810426535</v>
      </c>
      <c r="AA277" s="154">
        <f t="shared" si="275"/>
        <v>75810</v>
      </c>
      <c r="AB277" s="394"/>
      <c r="AC277" s="252" t="s">
        <v>172</v>
      </c>
      <c r="AD277" s="145">
        <v>215</v>
      </c>
      <c r="AE277" s="154">
        <v>129</v>
      </c>
      <c r="AF277" s="154">
        <v>10614500</v>
      </c>
      <c r="AG277" s="155">
        <f t="shared" si="290"/>
        <v>4.8974943052391799E-2</v>
      </c>
      <c r="AH277" s="155">
        <f t="shared" si="276"/>
        <v>0.6</v>
      </c>
      <c r="AI277" s="149">
        <f t="shared" si="277"/>
        <v>82282.945736434107</v>
      </c>
      <c r="AJ277" s="394"/>
      <c r="AK277" s="252" t="s">
        <v>172</v>
      </c>
      <c r="AL277" s="145">
        <v>187</v>
      </c>
      <c r="AM277" s="154">
        <v>76</v>
      </c>
      <c r="AN277" s="154">
        <v>5699120</v>
      </c>
      <c r="AO277" s="155">
        <f t="shared" si="291"/>
        <v>4.1036717062634988E-2</v>
      </c>
      <c r="AP277" s="155">
        <f t="shared" si="278"/>
        <v>0.40641711229946526</v>
      </c>
      <c r="AQ277" s="149">
        <f t="shared" si="279"/>
        <v>74988.421052631573</v>
      </c>
      <c r="AR277" s="394"/>
      <c r="AS277" s="252" t="s">
        <v>172</v>
      </c>
      <c r="AT277" s="145">
        <v>141</v>
      </c>
      <c r="AU277" s="154">
        <v>76</v>
      </c>
      <c r="AV277" s="154">
        <v>6896210</v>
      </c>
      <c r="AW277" s="155">
        <f t="shared" si="292"/>
        <v>6.5573770491803282E-2</v>
      </c>
      <c r="AX277" s="155">
        <f t="shared" si="280"/>
        <v>0.53900709219858156</v>
      </c>
      <c r="AY277" s="154">
        <f t="shared" si="281"/>
        <v>90739.605263157893</v>
      </c>
      <c r="AZ277" s="394"/>
      <c r="BA277" s="252" t="s">
        <v>172</v>
      </c>
      <c r="BB277" s="145">
        <v>48</v>
      </c>
      <c r="BC277" s="154">
        <v>25</v>
      </c>
      <c r="BD277" s="154">
        <v>2063500</v>
      </c>
      <c r="BE277" s="155">
        <f t="shared" si="293"/>
        <v>6.0096153846153848E-2</v>
      </c>
      <c r="BF277" s="155">
        <f t="shared" si="282"/>
        <v>0.52083333333333337</v>
      </c>
      <c r="BG277" s="181">
        <f t="shared" si="283"/>
        <v>82540</v>
      </c>
      <c r="BH277" s="394"/>
      <c r="BI277" s="252" t="s">
        <v>172</v>
      </c>
      <c r="BJ277" s="145">
        <f t="shared" si="284"/>
        <v>827</v>
      </c>
      <c r="BK277" s="154">
        <f t="shared" si="268"/>
        <v>442</v>
      </c>
      <c r="BL277" s="154">
        <f t="shared" si="269"/>
        <v>35553980</v>
      </c>
      <c r="BM277" s="155">
        <f t="shared" si="294"/>
        <v>4.7861396859772601E-2</v>
      </c>
      <c r="BN277" s="155">
        <f t="shared" si="285"/>
        <v>0.53446191051995162</v>
      </c>
      <c r="BO277" s="154">
        <f t="shared" si="286"/>
        <v>80438.86877828055</v>
      </c>
      <c r="BP277" s="218"/>
    </row>
    <row r="278" spans="2:68" s="87" customFormat="1">
      <c r="B278" s="390"/>
      <c r="C278" s="390"/>
      <c r="D278" s="394"/>
      <c r="E278" s="252" t="s">
        <v>173</v>
      </c>
      <c r="F278" s="145">
        <v>4</v>
      </c>
      <c r="G278" s="154">
        <v>2</v>
      </c>
      <c r="H278" s="154">
        <v>399420</v>
      </c>
      <c r="I278" s="155">
        <f t="shared" si="287"/>
        <v>0.125</v>
      </c>
      <c r="J278" s="155">
        <f t="shared" si="270"/>
        <v>0.5</v>
      </c>
      <c r="K278" s="181">
        <f t="shared" si="271"/>
        <v>199710</v>
      </c>
      <c r="L278" s="394"/>
      <c r="M278" s="252" t="s">
        <v>173</v>
      </c>
      <c r="N278" s="145">
        <v>7</v>
      </c>
      <c r="O278" s="154">
        <v>6</v>
      </c>
      <c r="P278" s="154">
        <v>443620</v>
      </c>
      <c r="Q278" s="155">
        <f t="shared" si="288"/>
        <v>8.4507042253521125E-2</v>
      </c>
      <c r="R278" s="155">
        <f t="shared" si="272"/>
        <v>0.8571428571428571</v>
      </c>
      <c r="S278" s="149">
        <f t="shared" si="273"/>
        <v>73936.666666666672</v>
      </c>
      <c r="T278" s="394"/>
      <c r="U278" s="252" t="s">
        <v>173</v>
      </c>
      <c r="V278" s="145">
        <v>163</v>
      </c>
      <c r="W278" s="154">
        <v>107</v>
      </c>
      <c r="X278" s="154">
        <v>7891370</v>
      </c>
      <c r="Y278" s="155">
        <f t="shared" si="289"/>
        <v>3.4661483641075477E-2</v>
      </c>
      <c r="Z278" s="155">
        <f t="shared" si="274"/>
        <v>0.65644171779141103</v>
      </c>
      <c r="AA278" s="154">
        <f t="shared" si="275"/>
        <v>73751.121495327097</v>
      </c>
      <c r="AB278" s="394"/>
      <c r="AC278" s="252" t="s">
        <v>173</v>
      </c>
      <c r="AD278" s="145">
        <v>168</v>
      </c>
      <c r="AE278" s="154">
        <v>100</v>
      </c>
      <c r="AF278" s="154">
        <v>8551990</v>
      </c>
      <c r="AG278" s="155">
        <f t="shared" si="290"/>
        <v>3.7965072133637055E-2</v>
      </c>
      <c r="AH278" s="155">
        <f t="shared" si="276"/>
        <v>0.59523809523809523</v>
      </c>
      <c r="AI278" s="149">
        <f t="shared" si="277"/>
        <v>85519.9</v>
      </c>
      <c r="AJ278" s="394"/>
      <c r="AK278" s="252" t="s">
        <v>173</v>
      </c>
      <c r="AL278" s="145">
        <v>136</v>
      </c>
      <c r="AM278" s="154">
        <v>92</v>
      </c>
      <c r="AN278" s="154">
        <v>8962560</v>
      </c>
      <c r="AO278" s="155">
        <f t="shared" si="291"/>
        <v>4.9676025917926567E-2</v>
      </c>
      <c r="AP278" s="155">
        <f t="shared" si="278"/>
        <v>0.67647058823529416</v>
      </c>
      <c r="AQ278" s="149">
        <f t="shared" si="279"/>
        <v>97419.130434782608</v>
      </c>
      <c r="AR278" s="394"/>
      <c r="AS278" s="252" t="s">
        <v>173</v>
      </c>
      <c r="AT278" s="145">
        <v>86</v>
      </c>
      <c r="AU278" s="154">
        <v>54</v>
      </c>
      <c r="AV278" s="154">
        <v>4620030</v>
      </c>
      <c r="AW278" s="155">
        <f t="shared" si="292"/>
        <v>4.6591889559965488E-2</v>
      </c>
      <c r="AX278" s="155">
        <f t="shared" si="280"/>
        <v>0.62790697674418605</v>
      </c>
      <c r="AY278" s="154">
        <f t="shared" si="281"/>
        <v>85556.111111111109</v>
      </c>
      <c r="AZ278" s="394"/>
      <c r="BA278" s="252" t="s">
        <v>173</v>
      </c>
      <c r="BB278" s="145">
        <v>25</v>
      </c>
      <c r="BC278" s="154">
        <v>17</v>
      </c>
      <c r="BD278" s="154">
        <v>846890</v>
      </c>
      <c r="BE278" s="155">
        <f t="shared" si="293"/>
        <v>4.0865384615384616E-2</v>
      </c>
      <c r="BF278" s="155">
        <f t="shared" si="282"/>
        <v>0.68</v>
      </c>
      <c r="BG278" s="181">
        <f t="shared" si="283"/>
        <v>49817.058823529413</v>
      </c>
      <c r="BH278" s="394"/>
      <c r="BI278" s="252" t="s">
        <v>173</v>
      </c>
      <c r="BJ278" s="145">
        <f t="shared" si="284"/>
        <v>589</v>
      </c>
      <c r="BK278" s="154">
        <f t="shared" si="268"/>
        <v>378</v>
      </c>
      <c r="BL278" s="154">
        <f t="shared" si="269"/>
        <v>31715880</v>
      </c>
      <c r="BM278" s="155">
        <f t="shared" si="294"/>
        <v>4.0931239848402814E-2</v>
      </c>
      <c r="BN278" s="155">
        <f t="shared" si="285"/>
        <v>0.6417657045840407</v>
      </c>
      <c r="BO278" s="154">
        <f t="shared" si="286"/>
        <v>83904.444444444438</v>
      </c>
      <c r="BP278" s="218"/>
    </row>
    <row r="279" spans="2:68" s="87" customFormat="1">
      <c r="B279" s="390"/>
      <c r="C279" s="390"/>
      <c r="D279" s="394"/>
      <c r="E279" s="252" t="s">
        <v>174</v>
      </c>
      <c r="F279" s="145">
        <v>5</v>
      </c>
      <c r="G279" s="154">
        <v>2</v>
      </c>
      <c r="H279" s="154">
        <v>364810</v>
      </c>
      <c r="I279" s="155">
        <f t="shared" si="287"/>
        <v>0.125</v>
      </c>
      <c r="J279" s="155">
        <f t="shared" si="270"/>
        <v>0.4</v>
      </c>
      <c r="K279" s="181">
        <f t="shared" si="271"/>
        <v>182405</v>
      </c>
      <c r="L279" s="394"/>
      <c r="M279" s="252" t="s">
        <v>174</v>
      </c>
      <c r="N279" s="145">
        <v>26</v>
      </c>
      <c r="O279" s="154">
        <v>12</v>
      </c>
      <c r="P279" s="154">
        <v>890050</v>
      </c>
      <c r="Q279" s="155">
        <f t="shared" si="288"/>
        <v>0.16901408450704225</v>
      </c>
      <c r="R279" s="155">
        <f t="shared" si="272"/>
        <v>0.46153846153846156</v>
      </c>
      <c r="S279" s="149">
        <f t="shared" si="273"/>
        <v>74170.833333333328</v>
      </c>
      <c r="T279" s="394"/>
      <c r="U279" s="252" t="s">
        <v>174</v>
      </c>
      <c r="V279" s="145">
        <v>1160</v>
      </c>
      <c r="W279" s="154">
        <v>771</v>
      </c>
      <c r="X279" s="154">
        <v>56973750</v>
      </c>
      <c r="Y279" s="155">
        <f t="shared" si="289"/>
        <v>0.24975704567541301</v>
      </c>
      <c r="Z279" s="155">
        <f t="shared" si="274"/>
        <v>0.66465517241379313</v>
      </c>
      <c r="AA279" s="154">
        <f t="shared" si="275"/>
        <v>73895.914396887165</v>
      </c>
      <c r="AB279" s="394"/>
      <c r="AC279" s="252" t="s">
        <v>174</v>
      </c>
      <c r="AD279" s="145">
        <v>1024</v>
      </c>
      <c r="AE279" s="154">
        <v>644</v>
      </c>
      <c r="AF279" s="154">
        <v>47644210</v>
      </c>
      <c r="AG279" s="155">
        <f t="shared" si="290"/>
        <v>0.24449506454062261</v>
      </c>
      <c r="AH279" s="155">
        <f t="shared" si="276"/>
        <v>0.62890625</v>
      </c>
      <c r="AI279" s="149">
        <f t="shared" si="277"/>
        <v>73981.692546583858</v>
      </c>
      <c r="AJ279" s="394"/>
      <c r="AK279" s="252" t="s">
        <v>174</v>
      </c>
      <c r="AL279" s="145">
        <v>643</v>
      </c>
      <c r="AM279" s="154">
        <v>385</v>
      </c>
      <c r="AN279" s="154">
        <v>35881460</v>
      </c>
      <c r="AO279" s="155">
        <f t="shared" si="291"/>
        <v>0.20788336933045357</v>
      </c>
      <c r="AP279" s="155">
        <f t="shared" si="278"/>
        <v>0.59875583203732508</v>
      </c>
      <c r="AQ279" s="149">
        <f t="shared" si="279"/>
        <v>93198.597402597399</v>
      </c>
      <c r="AR279" s="394"/>
      <c r="AS279" s="252" t="s">
        <v>174</v>
      </c>
      <c r="AT279" s="145">
        <v>344</v>
      </c>
      <c r="AU279" s="154">
        <v>197</v>
      </c>
      <c r="AV279" s="154">
        <v>16905330</v>
      </c>
      <c r="AW279" s="155">
        <f t="shared" si="292"/>
        <v>0.16997411561691114</v>
      </c>
      <c r="AX279" s="155">
        <f t="shared" si="280"/>
        <v>0.57267441860465118</v>
      </c>
      <c r="AY279" s="154">
        <f t="shared" si="281"/>
        <v>85813.857868020306</v>
      </c>
      <c r="AZ279" s="394"/>
      <c r="BA279" s="252" t="s">
        <v>174</v>
      </c>
      <c r="BB279" s="145">
        <v>86</v>
      </c>
      <c r="BC279" s="154">
        <v>48</v>
      </c>
      <c r="BD279" s="154">
        <v>3013890</v>
      </c>
      <c r="BE279" s="155">
        <f t="shared" si="293"/>
        <v>0.11538461538461539</v>
      </c>
      <c r="BF279" s="155">
        <f t="shared" si="282"/>
        <v>0.55813953488372092</v>
      </c>
      <c r="BG279" s="181">
        <f t="shared" si="283"/>
        <v>62789.375</v>
      </c>
      <c r="BH279" s="394"/>
      <c r="BI279" s="252" t="s">
        <v>174</v>
      </c>
      <c r="BJ279" s="145">
        <f t="shared" si="284"/>
        <v>3288</v>
      </c>
      <c r="BK279" s="154">
        <f t="shared" si="268"/>
        <v>2059</v>
      </c>
      <c r="BL279" s="154">
        <f t="shared" si="269"/>
        <v>161673500</v>
      </c>
      <c r="BM279" s="155">
        <f t="shared" si="294"/>
        <v>0.22295614510016243</v>
      </c>
      <c r="BN279" s="155">
        <f t="shared" si="285"/>
        <v>0.6262165450121655</v>
      </c>
      <c r="BO279" s="154">
        <f t="shared" si="286"/>
        <v>78520.39825157843</v>
      </c>
      <c r="BP279" s="218"/>
    </row>
    <row r="280" spans="2:68" s="87" customFormat="1">
      <c r="B280" s="390"/>
      <c r="C280" s="390"/>
      <c r="D280" s="394"/>
      <c r="E280" s="252" t="s">
        <v>175</v>
      </c>
      <c r="F280" s="145">
        <v>3</v>
      </c>
      <c r="G280" s="154">
        <v>0</v>
      </c>
      <c r="H280" s="154">
        <v>0</v>
      </c>
      <c r="I280" s="155">
        <f t="shared" si="287"/>
        <v>0</v>
      </c>
      <c r="J280" s="155">
        <f t="shared" si="270"/>
        <v>0</v>
      </c>
      <c r="K280" s="181" t="str">
        <f t="shared" si="271"/>
        <v>-</v>
      </c>
      <c r="L280" s="394"/>
      <c r="M280" s="252" t="s">
        <v>175</v>
      </c>
      <c r="N280" s="145">
        <v>13</v>
      </c>
      <c r="O280" s="154">
        <v>8</v>
      </c>
      <c r="P280" s="154">
        <v>722490</v>
      </c>
      <c r="Q280" s="155">
        <f t="shared" si="288"/>
        <v>0.11267605633802817</v>
      </c>
      <c r="R280" s="155">
        <f t="shared" si="272"/>
        <v>0.61538461538461542</v>
      </c>
      <c r="S280" s="149">
        <f t="shared" si="273"/>
        <v>90311.25</v>
      </c>
      <c r="T280" s="394"/>
      <c r="U280" s="252" t="s">
        <v>175</v>
      </c>
      <c r="V280" s="145">
        <v>228</v>
      </c>
      <c r="W280" s="154">
        <v>131</v>
      </c>
      <c r="X280" s="154">
        <v>10663480</v>
      </c>
      <c r="Y280" s="155">
        <f t="shared" si="289"/>
        <v>4.2436022027858761E-2</v>
      </c>
      <c r="Z280" s="155">
        <f t="shared" si="274"/>
        <v>0.57456140350877194</v>
      </c>
      <c r="AA280" s="154">
        <f t="shared" si="275"/>
        <v>81400.610687022898</v>
      </c>
      <c r="AB280" s="394"/>
      <c r="AC280" s="252" t="s">
        <v>175</v>
      </c>
      <c r="AD280" s="145">
        <v>255</v>
      </c>
      <c r="AE280" s="154">
        <v>140</v>
      </c>
      <c r="AF280" s="154">
        <v>11132400</v>
      </c>
      <c r="AG280" s="155">
        <f t="shared" si="290"/>
        <v>5.3151100987091873E-2</v>
      </c>
      <c r="AH280" s="155">
        <f t="shared" si="276"/>
        <v>0.5490196078431373</v>
      </c>
      <c r="AI280" s="149">
        <f t="shared" si="277"/>
        <v>79517.142857142855</v>
      </c>
      <c r="AJ280" s="394"/>
      <c r="AK280" s="252" t="s">
        <v>175</v>
      </c>
      <c r="AL280" s="145">
        <v>229</v>
      </c>
      <c r="AM280" s="154">
        <v>134</v>
      </c>
      <c r="AN280" s="154">
        <v>11640330</v>
      </c>
      <c r="AO280" s="155">
        <f t="shared" si="291"/>
        <v>7.235421166306695E-2</v>
      </c>
      <c r="AP280" s="155">
        <f t="shared" si="278"/>
        <v>0.58515283842794763</v>
      </c>
      <c r="AQ280" s="149">
        <f t="shared" si="279"/>
        <v>86868.13432835821</v>
      </c>
      <c r="AR280" s="394"/>
      <c r="AS280" s="252" t="s">
        <v>175</v>
      </c>
      <c r="AT280" s="145">
        <v>160</v>
      </c>
      <c r="AU280" s="154">
        <v>83</v>
      </c>
      <c r="AV280" s="154">
        <v>7446980</v>
      </c>
      <c r="AW280" s="155">
        <f t="shared" si="292"/>
        <v>7.1613459879206212E-2</v>
      </c>
      <c r="AX280" s="155">
        <f t="shared" si="280"/>
        <v>0.51875000000000004</v>
      </c>
      <c r="AY280" s="154">
        <f t="shared" si="281"/>
        <v>89722.650602409645</v>
      </c>
      <c r="AZ280" s="394"/>
      <c r="BA280" s="252" t="s">
        <v>175</v>
      </c>
      <c r="BB280" s="145">
        <v>69</v>
      </c>
      <c r="BC280" s="154">
        <v>39</v>
      </c>
      <c r="BD280" s="154">
        <v>2989840</v>
      </c>
      <c r="BE280" s="155">
        <f t="shared" si="293"/>
        <v>9.375E-2</v>
      </c>
      <c r="BF280" s="155">
        <f t="shared" si="282"/>
        <v>0.56521739130434778</v>
      </c>
      <c r="BG280" s="181">
        <f t="shared" si="283"/>
        <v>76662.564102564109</v>
      </c>
      <c r="BH280" s="394"/>
      <c r="BI280" s="252" t="s">
        <v>175</v>
      </c>
      <c r="BJ280" s="145">
        <f t="shared" si="284"/>
        <v>957</v>
      </c>
      <c r="BK280" s="154">
        <f t="shared" si="268"/>
        <v>535</v>
      </c>
      <c r="BL280" s="154">
        <f t="shared" si="269"/>
        <v>44595520</v>
      </c>
      <c r="BM280" s="155">
        <f t="shared" si="294"/>
        <v>5.7931781266919329E-2</v>
      </c>
      <c r="BN280" s="155">
        <f t="shared" si="285"/>
        <v>0.55903866248693834</v>
      </c>
      <c r="BO280" s="154">
        <f t="shared" si="286"/>
        <v>83356.11214953271</v>
      </c>
      <c r="BP280" s="218"/>
    </row>
    <row r="281" spans="2:68" s="87" customFormat="1">
      <c r="B281" s="390"/>
      <c r="C281" s="390"/>
      <c r="D281" s="394"/>
      <c r="E281" s="249" t="s">
        <v>166</v>
      </c>
      <c r="F281" s="145">
        <v>2</v>
      </c>
      <c r="G281" s="154">
        <v>0</v>
      </c>
      <c r="H281" s="154">
        <v>0</v>
      </c>
      <c r="I281" s="155">
        <f t="shared" si="287"/>
        <v>0</v>
      </c>
      <c r="J281" s="155">
        <f t="shared" si="270"/>
        <v>0</v>
      </c>
      <c r="K281" s="181" t="str">
        <f t="shared" si="271"/>
        <v>-</v>
      </c>
      <c r="L281" s="394"/>
      <c r="M281" s="253" t="s">
        <v>166</v>
      </c>
      <c r="N281" s="145">
        <v>4</v>
      </c>
      <c r="O281" s="154">
        <v>2</v>
      </c>
      <c r="P281" s="154">
        <v>74010</v>
      </c>
      <c r="Q281" s="155">
        <f t="shared" si="288"/>
        <v>2.8169014084507043E-2</v>
      </c>
      <c r="R281" s="155">
        <f t="shared" si="272"/>
        <v>0.5</v>
      </c>
      <c r="S281" s="149">
        <f t="shared" si="273"/>
        <v>37005</v>
      </c>
      <c r="T281" s="394"/>
      <c r="U281" s="253" t="s">
        <v>166</v>
      </c>
      <c r="V281" s="145">
        <v>258</v>
      </c>
      <c r="W281" s="154">
        <v>144</v>
      </c>
      <c r="X281" s="154">
        <v>8698270</v>
      </c>
      <c r="Y281" s="155">
        <f t="shared" si="289"/>
        <v>4.6647230320699708E-2</v>
      </c>
      <c r="Z281" s="155">
        <f t="shared" si="274"/>
        <v>0.55813953488372092</v>
      </c>
      <c r="AA281" s="154">
        <f t="shared" si="275"/>
        <v>60404.652777777781</v>
      </c>
      <c r="AB281" s="394"/>
      <c r="AC281" s="253" t="s">
        <v>166</v>
      </c>
      <c r="AD281" s="145">
        <v>155</v>
      </c>
      <c r="AE281" s="154">
        <v>93</v>
      </c>
      <c r="AF281" s="154">
        <v>6905580</v>
      </c>
      <c r="AG281" s="155">
        <f t="shared" si="290"/>
        <v>3.530751708428246E-2</v>
      </c>
      <c r="AH281" s="155">
        <f t="shared" si="276"/>
        <v>0.6</v>
      </c>
      <c r="AI281" s="149">
        <f t="shared" si="277"/>
        <v>74253.548387096773</v>
      </c>
      <c r="AJ281" s="394"/>
      <c r="AK281" s="253" t="s">
        <v>166</v>
      </c>
      <c r="AL281" s="145">
        <v>79</v>
      </c>
      <c r="AM281" s="154">
        <v>35</v>
      </c>
      <c r="AN281" s="154">
        <v>3865420</v>
      </c>
      <c r="AO281" s="155">
        <f t="shared" si="291"/>
        <v>1.8898488120950324E-2</v>
      </c>
      <c r="AP281" s="155">
        <f t="shared" si="278"/>
        <v>0.44303797468354428</v>
      </c>
      <c r="AQ281" s="149">
        <f t="shared" si="279"/>
        <v>110440.57142857143</v>
      </c>
      <c r="AR281" s="394"/>
      <c r="AS281" s="253" t="s">
        <v>166</v>
      </c>
      <c r="AT281" s="145">
        <v>56</v>
      </c>
      <c r="AU281" s="154">
        <v>18</v>
      </c>
      <c r="AV281" s="154">
        <v>1767670</v>
      </c>
      <c r="AW281" s="155">
        <f t="shared" si="292"/>
        <v>1.5530629853321829E-2</v>
      </c>
      <c r="AX281" s="155">
        <f t="shared" si="280"/>
        <v>0.32142857142857145</v>
      </c>
      <c r="AY281" s="154">
        <f t="shared" si="281"/>
        <v>98203.888888888891</v>
      </c>
      <c r="AZ281" s="394"/>
      <c r="BA281" s="253" t="s">
        <v>166</v>
      </c>
      <c r="BB281" s="145">
        <v>25</v>
      </c>
      <c r="BC281" s="154">
        <v>11</v>
      </c>
      <c r="BD281" s="154">
        <v>648000</v>
      </c>
      <c r="BE281" s="155">
        <f t="shared" si="293"/>
        <v>2.6442307692307692E-2</v>
      </c>
      <c r="BF281" s="155">
        <f t="shared" si="282"/>
        <v>0.44</v>
      </c>
      <c r="BG281" s="181">
        <f t="shared" si="283"/>
        <v>58909.090909090912</v>
      </c>
      <c r="BH281" s="394"/>
      <c r="BI281" s="253" t="s">
        <v>166</v>
      </c>
      <c r="BJ281" s="145">
        <f t="shared" si="284"/>
        <v>579</v>
      </c>
      <c r="BK281" s="154">
        <f t="shared" si="268"/>
        <v>303</v>
      </c>
      <c r="BL281" s="154">
        <f t="shared" si="269"/>
        <v>21958950</v>
      </c>
      <c r="BM281" s="155">
        <f t="shared" si="294"/>
        <v>3.2809962100703846E-2</v>
      </c>
      <c r="BN281" s="155">
        <f t="shared" si="285"/>
        <v>0.52331606217616577</v>
      </c>
      <c r="BO281" s="154">
        <f t="shared" si="286"/>
        <v>72471.782178217822</v>
      </c>
      <c r="BP281" s="218"/>
    </row>
    <row r="282" spans="2:68" s="87" customFormat="1">
      <c r="B282" s="390">
        <v>26</v>
      </c>
      <c r="C282" s="419" t="s">
        <v>36</v>
      </c>
      <c r="D282" s="388">
        <f>BS33</f>
        <v>522</v>
      </c>
      <c r="E282" s="250" t="s">
        <v>143</v>
      </c>
      <c r="F282" s="144">
        <v>256</v>
      </c>
      <c r="G282" s="152">
        <v>148</v>
      </c>
      <c r="H282" s="152">
        <v>13241760</v>
      </c>
      <c r="I282" s="153">
        <f>IFERROR(G282/$D$282,"-")</f>
        <v>0.28352490421455939</v>
      </c>
      <c r="J282" s="153">
        <f t="shared" si="270"/>
        <v>0.578125</v>
      </c>
      <c r="K282" s="180">
        <f t="shared" si="271"/>
        <v>89471.351351351346</v>
      </c>
      <c r="L282" s="388">
        <f>BT33</f>
        <v>1204</v>
      </c>
      <c r="M282" s="250" t="s">
        <v>143</v>
      </c>
      <c r="N282" s="144">
        <v>620</v>
      </c>
      <c r="O282" s="152">
        <v>368</v>
      </c>
      <c r="P282" s="152">
        <v>36630700</v>
      </c>
      <c r="Q282" s="153">
        <f>IFERROR(O282/$L$282,"-")</f>
        <v>0.30564784053156147</v>
      </c>
      <c r="R282" s="153">
        <f t="shared" si="272"/>
        <v>0.59354838709677415</v>
      </c>
      <c r="S282" s="148">
        <f t="shared" si="273"/>
        <v>99539.945652173919</v>
      </c>
      <c r="T282" s="388">
        <f>BU33</f>
        <v>48486</v>
      </c>
      <c r="U282" s="250" t="s">
        <v>143</v>
      </c>
      <c r="V282" s="144">
        <v>22924</v>
      </c>
      <c r="W282" s="152">
        <v>13837</v>
      </c>
      <c r="X282" s="152">
        <v>1029420440</v>
      </c>
      <c r="Y282" s="153">
        <f>IFERROR(W282/$T$282,"-")</f>
        <v>0.28538134719300418</v>
      </c>
      <c r="Z282" s="153">
        <f t="shared" si="274"/>
        <v>0.60360321060896882</v>
      </c>
      <c r="AA282" s="152">
        <f t="shared" si="275"/>
        <v>74396.215942762166</v>
      </c>
      <c r="AB282" s="388">
        <f>BV33</f>
        <v>38059</v>
      </c>
      <c r="AC282" s="250" t="s">
        <v>143</v>
      </c>
      <c r="AD282" s="144">
        <v>19119</v>
      </c>
      <c r="AE282" s="152">
        <v>11461</v>
      </c>
      <c r="AF282" s="152">
        <v>911772850</v>
      </c>
      <c r="AG282" s="153">
        <f>IFERROR(AE282/$AB$282,"-")</f>
        <v>0.3011377072440159</v>
      </c>
      <c r="AH282" s="153">
        <f t="shared" si="276"/>
        <v>0.59945603849573725</v>
      </c>
      <c r="AI282" s="148">
        <f t="shared" si="277"/>
        <v>79554.388796789106</v>
      </c>
      <c r="AJ282" s="388">
        <f>BW33</f>
        <v>24080</v>
      </c>
      <c r="AK282" s="250" t="s">
        <v>143</v>
      </c>
      <c r="AL282" s="144">
        <v>11840</v>
      </c>
      <c r="AM282" s="152">
        <v>6627</v>
      </c>
      <c r="AN282" s="152">
        <v>562542000</v>
      </c>
      <c r="AO282" s="153">
        <f>IFERROR(AM282/$AJ$282,"-")</f>
        <v>0.27520764119601326</v>
      </c>
      <c r="AP282" s="153">
        <f t="shared" si="278"/>
        <v>0.55971283783783787</v>
      </c>
      <c r="AQ282" s="148">
        <f t="shared" si="279"/>
        <v>84886.373924852873</v>
      </c>
      <c r="AR282" s="388">
        <f>BX33</f>
        <v>11434</v>
      </c>
      <c r="AS282" s="250" t="s">
        <v>143</v>
      </c>
      <c r="AT282" s="144">
        <v>4762</v>
      </c>
      <c r="AU282" s="152">
        <v>2422</v>
      </c>
      <c r="AV282" s="152">
        <v>231651040</v>
      </c>
      <c r="AW282" s="153">
        <f>IFERROR(AU282/$AR$282,"-")</f>
        <v>0.21182438341787652</v>
      </c>
      <c r="AX282" s="153">
        <f t="shared" si="280"/>
        <v>0.50860982780344388</v>
      </c>
      <c r="AY282" s="152">
        <f t="shared" si="281"/>
        <v>95644.525185796869</v>
      </c>
      <c r="AZ282" s="388">
        <f>BY33</f>
        <v>4258</v>
      </c>
      <c r="BA282" s="250" t="s">
        <v>143</v>
      </c>
      <c r="BB282" s="144">
        <v>1350</v>
      </c>
      <c r="BC282" s="152">
        <v>648</v>
      </c>
      <c r="BD282" s="152">
        <v>71239620</v>
      </c>
      <c r="BE282" s="153">
        <f>IFERROR(BC282/$AZ$282,"-")</f>
        <v>0.15218412400187881</v>
      </c>
      <c r="BF282" s="153">
        <f t="shared" si="282"/>
        <v>0.48</v>
      </c>
      <c r="BG282" s="180">
        <f t="shared" si="283"/>
        <v>109937.68518518518</v>
      </c>
      <c r="BH282" s="388">
        <f>BZ33</f>
        <v>128043</v>
      </c>
      <c r="BI282" s="250" t="s">
        <v>143</v>
      </c>
      <c r="BJ282" s="144">
        <f t="shared" si="284"/>
        <v>60871</v>
      </c>
      <c r="BK282" s="152">
        <f t="shared" si="268"/>
        <v>35511</v>
      </c>
      <c r="BL282" s="152">
        <f t="shared" si="269"/>
        <v>2856498410</v>
      </c>
      <c r="BM282" s="153">
        <f>IFERROR(BK282/$BH$282,"-")</f>
        <v>0.27733651976289214</v>
      </c>
      <c r="BN282" s="153">
        <f t="shared" si="285"/>
        <v>0.58338124887056231</v>
      </c>
      <c r="BO282" s="152">
        <f t="shared" si="286"/>
        <v>80439.818929345842</v>
      </c>
      <c r="BP282" s="218"/>
    </row>
    <row r="283" spans="2:68" s="87" customFormat="1">
      <c r="B283" s="390"/>
      <c r="C283" s="420"/>
      <c r="D283" s="380"/>
      <c r="E283" s="251" t="s">
        <v>192</v>
      </c>
      <c r="F283" s="145">
        <v>186</v>
      </c>
      <c r="G283" s="154">
        <v>106</v>
      </c>
      <c r="H283" s="154">
        <v>10672470</v>
      </c>
      <c r="I283" s="155">
        <f t="shared" ref="I283:I292" si="295">IFERROR(G283/$D$282,"-")</f>
        <v>0.20306513409961685</v>
      </c>
      <c r="J283" s="155">
        <f t="shared" si="270"/>
        <v>0.56989247311827962</v>
      </c>
      <c r="K283" s="181">
        <f t="shared" si="271"/>
        <v>100683.67924528301</v>
      </c>
      <c r="L283" s="380"/>
      <c r="M283" s="251" t="s">
        <v>192</v>
      </c>
      <c r="N283" s="145">
        <v>487</v>
      </c>
      <c r="O283" s="154">
        <v>288</v>
      </c>
      <c r="P283" s="154">
        <v>28602100</v>
      </c>
      <c r="Q283" s="155">
        <f t="shared" ref="Q283:Q292" si="296">IFERROR(O283/$L$282,"-")</f>
        <v>0.23920265780730898</v>
      </c>
      <c r="R283" s="155">
        <f t="shared" si="272"/>
        <v>0.59137577002053388</v>
      </c>
      <c r="S283" s="149">
        <f t="shared" si="273"/>
        <v>99312.847222222219</v>
      </c>
      <c r="T283" s="380"/>
      <c r="U283" s="251" t="s">
        <v>192</v>
      </c>
      <c r="V283" s="145">
        <v>21145</v>
      </c>
      <c r="W283" s="154">
        <v>13064</v>
      </c>
      <c r="X283" s="154">
        <v>939379650</v>
      </c>
      <c r="Y283" s="155">
        <f t="shared" ref="Y283:Y292" si="297">IFERROR(W283/$T$282,"-")</f>
        <v>0.26943860083323024</v>
      </c>
      <c r="Z283" s="155">
        <f t="shared" si="274"/>
        <v>0.6178292740600615</v>
      </c>
      <c r="AA283" s="154">
        <f t="shared" si="275"/>
        <v>71905.974433557873</v>
      </c>
      <c r="AB283" s="380"/>
      <c r="AC283" s="251" t="s">
        <v>192</v>
      </c>
      <c r="AD283" s="145">
        <v>16565</v>
      </c>
      <c r="AE283" s="154">
        <v>10134</v>
      </c>
      <c r="AF283" s="154">
        <v>782631520</v>
      </c>
      <c r="AG283" s="155">
        <f t="shared" ref="AG283:AG292" si="298">IFERROR(AE283/$AB$282,"-")</f>
        <v>0.26627079008907223</v>
      </c>
      <c r="AH283" s="155">
        <f t="shared" si="276"/>
        <v>0.61177180802897679</v>
      </c>
      <c r="AI283" s="149">
        <f t="shared" si="277"/>
        <v>77228.292875468716</v>
      </c>
      <c r="AJ283" s="380"/>
      <c r="AK283" s="251" t="s">
        <v>192</v>
      </c>
      <c r="AL283" s="145">
        <v>9379</v>
      </c>
      <c r="AM283" s="154">
        <v>5273</v>
      </c>
      <c r="AN283" s="154">
        <v>414724420</v>
      </c>
      <c r="AO283" s="155">
        <f t="shared" ref="AO283:AO292" si="299">IFERROR(AM283/$AJ$282,"-")</f>
        <v>0.2189784053156146</v>
      </c>
      <c r="AP283" s="155">
        <f t="shared" si="278"/>
        <v>0.56221345559228064</v>
      </c>
      <c r="AQ283" s="149">
        <f t="shared" si="279"/>
        <v>78650.56324672862</v>
      </c>
      <c r="AR283" s="380"/>
      <c r="AS283" s="251" t="s">
        <v>192</v>
      </c>
      <c r="AT283" s="145">
        <v>3387</v>
      </c>
      <c r="AU283" s="154">
        <v>1699</v>
      </c>
      <c r="AV283" s="154">
        <v>150131010</v>
      </c>
      <c r="AW283" s="155">
        <f t="shared" ref="AW283:AW292" si="300">IFERROR(AU283/$AR$282,"-")</f>
        <v>0.14859191883855169</v>
      </c>
      <c r="AX283" s="155">
        <f t="shared" si="280"/>
        <v>0.50162385591969294</v>
      </c>
      <c r="AY283" s="154">
        <f t="shared" si="281"/>
        <v>88364.337845791641</v>
      </c>
      <c r="AZ283" s="380"/>
      <c r="BA283" s="251" t="s">
        <v>192</v>
      </c>
      <c r="BB283" s="145">
        <v>737</v>
      </c>
      <c r="BC283" s="154">
        <v>323</v>
      </c>
      <c r="BD283" s="154">
        <v>32899080</v>
      </c>
      <c r="BE283" s="155">
        <f t="shared" ref="BE283:BE292" si="301">IFERROR(BC283/$AZ$282,"-")</f>
        <v>7.5857209957726629E-2</v>
      </c>
      <c r="BF283" s="155">
        <f t="shared" si="282"/>
        <v>0.43826322930800543</v>
      </c>
      <c r="BG283" s="181">
        <f t="shared" si="283"/>
        <v>101854.73684210527</v>
      </c>
      <c r="BH283" s="380"/>
      <c r="BI283" s="251" t="s">
        <v>192</v>
      </c>
      <c r="BJ283" s="145">
        <f t="shared" si="284"/>
        <v>51886</v>
      </c>
      <c r="BK283" s="154">
        <f t="shared" si="268"/>
        <v>30887</v>
      </c>
      <c r="BL283" s="154">
        <f t="shared" si="269"/>
        <v>2359040250</v>
      </c>
      <c r="BM283" s="155">
        <f t="shared" ref="BM283:BM292" si="302">IFERROR(BK283/$BH$282,"-")</f>
        <v>0.24122365142959787</v>
      </c>
      <c r="BN283" s="155">
        <f t="shared" si="285"/>
        <v>0.59528581891068877</v>
      </c>
      <c r="BO283" s="154">
        <f t="shared" si="286"/>
        <v>76376.477158675174</v>
      </c>
      <c r="BP283" s="218"/>
    </row>
    <row r="284" spans="2:68" s="87" customFormat="1">
      <c r="B284" s="390"/>
      <c r="C284" s="420"/>
      <c r="D284" s="380"/>
      <c r="E284" s="252" t="s">
        <v>142</v>
      </c>
      <c r="F284" s="145">
        <v>309</v>
      </c>
      <c r="G284" s="154">
        <v>180</v>
      </c>
      <c r="H284" s="154">
        <v>17200330</v>
      </c>
      <c r="I284" s="155">
        <f t="shared" si="295"/>
        <v>0.34482758620689657</v>
      </c>
      <c r="J284" s="155">
        <f t="shared" si="270"/>
        <v>0.58252427184466016</v>
      </c>
      <c r="K284" s="181">
        <f t="shared" si="271"/>
        <v>95557.388888888891</v>
      </c>
      <c r="L284" s="380"/>
      <c r="M284" s="252" t="s">
        <v>142</v>
      </c>
      <c r="N284" s="145">
        <v>776</v>
      </c>
      <c r="O284" s="154">
        <v>450</v>
      </c>
      <c r="P284" s="154">
        <v>46087650</v>
      </c>
      <c r="Q284" s="155">
        <f t="shared" si="296"/>
        <v>0.37375415282392027</v>
      </c>
      <c r="R284" s="155">
        <f t="shared" si="272"/>
        <v>0.57989690721649489</v>
      </c>
      <c r="S284" s="149">
        <f t="shared" si="273"/>
        <v>102417</v>
      </c>
      <c r="T284" s="380"/>
      <c r="U284" s="252" t="s">
        <v>142</v>
      </c>
      <c r="V284" s="145">
        <v>29258</v>
      </c>
      <c r="W284" s="154">
        <v>17422</v>
      </c>
      <c r="X284" s="154">
        <v>1295155040</v>
      </c>
      <c r="Y284" s="155">
        <f t="shared" si="297"/>
        <v>0.35932021614486653</v>
      </c>
      <c r="Z284" s="155">
        <f t="shared" si="274"/>
        <v>0.59546107047645092</v>
      </c>
      <c r="AA284" s="154">
        <f t="shared" si="275"/>
        <v>74340.204339341057</v>
      </c>
      <c r="AB284" s="380"/>
      <c r="AC284" s="252" t="s">
        <v>142</v>
      </c>
      <c r="AD284" s="145">
        <v>24846</v>
      </c>
      <c r="AE284" s="154">
        <v>14693</v>
      </c>
      <c r="AF284" s="154">
        <v>1180591400</v>
      </c>
      <c r="AG284" s="155">
        <f t="shared" si="298"/>
        <v>0.38605848813684018</v>
      </c>
      <c r="AH284" s="155">
        <f t="shared" si="276"/>
        <v>0.59136279481606702</v>
      </c>
      <c r="AI284" s="149">
        <f t="shared" si="277"/>
        <v>80350.602327639019</v>
      </c>
      <c r="AJ284" s="380"/>
      <c r="AK284" s="252" t="s">
        <v>142</v>
      </c>
      <c r="AL284" s="145">
        <v>16311</v>
      </c>
      <c r="AM284" s="154">
        <v>8961</v>
      </c>
      <c r="AN284" s="154">
        <v>770761850</v>
      </c>
      <c r="AO284" s="155">
        <f t="shared" si="299"/>
        <v>0.37213455149501662</v>
      </c>
      <c r="AP284" s="155">
        <f t="shared" si="278"/>
        <v>0.54938385138863344</v>
      </c>
      <c r="AQ284" s="149">
        <f t="shared" si="279"/>
        <v>86012.928244615556</v>
      </c>
      <c r="AR284" s="380"/>
      <c r="AS284" s="252" t="s">
        <v>142</v>
      </c>
      <c r="AT284" s="145">
        <v>7339</v>
      </c>
      <c r="AU284" s="154">
        <v>3720</v>
      </c>
      <c r="AV284" s="154">
        <v>365403800</v>
      </c>
      <c r="AW284" s="155">
        <f t="shared" si="300"/>
        <v>0.32534546090606964</v>
      </c>
      <c r="AX284" s="155">
        <f t="shared" si="280"/>
        <v>0.50688104646409593</v>
      </c>
      <c r="AY284" s="154">
        <f t="shared" si="281"/>
        <v>98226.827956989247</v>
      </c>
      <c r="AZ284" s="380"/>
      <c r="BA284" s="252" t="s">
        <v>142</v>
      </c>
      <c r="BB284" s="145">
        <v>2419</v>
      </c>
      <c r="BC284" s="154">
        <v>1137</v>
      </c>
      <c r="BD284" s="154">
        <v>123010080</v>
      </c>
      <c r="BE284" s="155">
        <f t="shared" si="301"/>
        <v>0.26702677313292628</v>
      </c>
      <c r="BF284" s="155">
        <f t="shared" si="282"/>
        <v>0.47002893757751135</v>
      </c>
      <c r="BG284" s="181">
        <f t="shared" si="283"/>
        <v>108188.28496042217</v>
      </c>
      <c r="BH284" s="380"/>
      <c r="BI284" s="252" t="s">
        <v>142</v>
      </c>
      <c r="BJ284" s="145">
        <f t="shared" si="284"/>
        <v>81258</v>
      </c>
      <c r="BK284" s="154">
        <f t="shared" si="268"/>
        <v>46563</v>
      </c>
      <c r="BL284" s="154">
        <f t="shared" si="269"/>
        <v>3798210150</v>
      </c>
      <c r="BM284" s="155">
        <f t="shared" si="302"/>
        <v>0.36365127340034209</v>
      </c>
      <c r="BN284" s="155">
        <f t="shared" si="285"/>
        <v>0.57302665583696377</v>
      </c>
      <c r="BO284" s="154">
        <f t="shared" si="286"/>
        <v>81571.42258875072</v>
      </c>
      <c r="BP284" s="218"/>
    </row>
    <row r="285" spans="2:68" s="87" customFormat="1">
      <c r="B285" s="390"/>
      <c r="C285" s="420"/>
      <c r="D285" s="380"/>
      <c r="E285" s="252" t="s">
        <v>151</v>
      </c>
      <c r="F285" s="145">
        <v>120</v>
      </c>
      <c r="G285" s="154">
        <v>65</v>
      </c>
      <c r="H285" s="154">
        <v>5775640</v>
      </c>
      <c r="I285" s="155">
        <f t="shared" si="295"/>
        <v>0.12452107279693486</v>
      </c>
      <c r="J285" s="155">
        <f t="shared" si="270"/>
        <v>0.54166666666666663</v>
      </c>
      <c r="K285" s="181">
        <f t="shared" si="271"/>
        <v>88856</v>
      </c>
      <c r="L285" s="380"/>
      <c r="M285" s="252" t="s">
        <v>151</v>
      </c>
      <c r="N285" s="145">
        <v>381</v>
      </c>
      <c r="O285" s="154">
        <v>215</v>
      </c>
      <c r="P285" s="154">
        <v>20493870</v>
      </c>
      <c r="Q285" s="155">
        <f t="shared" si="296"/>
        <v>0.17857142857142858</v>
      </c>
      <c r="R285" s="155">
        <f t="shared" si="272"/>
        <v>0.56430446194225725</v>
      </c>
      <c r="S285" s="149">
        <f t="shared" si="273"/>
        <v>95320.325581395344</v>
      </c>
      <c r="T285" s="380"/>
      <c r="U285" s="252" t="s">
        <v>151</v>
      </c>
      <c r="V285" s="145">
        <v>10404</v>
      </c>
      <c r="W285" s="154">
        <v>6471</v>
      </c>
      <c r="X285" s="154">
        <v>490154110</v>
      </c>
      <c r="Y285" s="155">
        <f t="shared" si="297"/>
        <v>0.1334612052963742</v>
      </c>
      <c r="Z285" s="155">
        <f t="shared" si="274"/>
        <v>0.62197231833910038</v>
      </c>
      <c r="AA285" s="154">
        <f t="shared" si="275"/>
        <v>75746.269510122089</v>
      </c>
      <c r="AB285" s="380"/>
      <c r="AC285" s="252" t="s">
        <v>151</v>
      </c>
      <c r="AD285" s="145">
        <v>9759</v>
      </c>
      <c r="AE285" s="154">
        <v>5886</v>
      </c>
      <c r="AF285" s="154">
        <v>468114950</v>
      </c>
      <c r="AG285" s="155">
        <f t="shared" si="298"/>
        <v>0.15465461520271159</v>
      </c>
      <c r="AH285" s="155">
        <f t="shared" si="276"/>
        <v>0.60313556716876726</v>
      </c>
      <c r="AI285" s="149">
        <f t="shared" si="277"/>
        <v>79530.232755691468</v>
      </c>
      <c r="AJ285" s="380"/>
      <c r="AK285" s="252" t="s">
        <v>151</v>
      </c>
      <c r="AL285" s="145">
        <v>6851</v>
      </c>
      <c r="AM285" s="154">
        <v>3850</v>
      </c>
      <c r="AN285" s="154">
        <v>320032100</v>
      </c>
      <c r="AO285" s="155">
        <f t="shared" si="299"/>
        <v>0.15988372093023256</v>
      </c>
      <c r="AP285" s="155">
        <f t="shared" si="278"/>
        <v>0.56196175740767773</v>
      </c>
      <c r="AQ285" s="149">
        <f t="shared" si="279"/>
        <v>83125.220779220777</v>
      </c>
      <c r="AR285" s="380"/>
      <c r="AS285" s="252" t="s">
        <v>151</v>
      </c>
      <c r="AT285" s="145">
        <v>3014</v>
      </c>
      <c r="AU285" s="154">
        <v>1566</v>
      </c>
      <c r="AV285" s="154">
        <v>151204520</v>
      </c>
      <c r="AW285" s="155">
        <f t="shared" si="300"/>
        <v>0.13695994402658737</v>
      </c>
      <c r="AX285" s="155">
        <f t="shared" si="280"/>
        <v>0.51957531519575317</v>
      </c>
      <c r="AY285" s="154">
        <f t="shared" si="281"/>
        <v>96554.610472541506</v>
      </c>
      <c r="AZ285" s="380"/>
      <c r="BA285" s="252" t="s">
        <v>151</v>
      </c>
      <c r="BB285" s="145">
        <v>961</v>
      </c>
      <c r="BC285" s="154">
        <v>447</v>
      </c>
      <c r="BD285" s="154">
        <v>47936460</v>
      </c>
      <c r="BE285" s="155">
        <f t="shared" si="301"/>
        <v>0.10497886331611085</v>
      </c>
      <c r="BF285" s="155">
        <f t="shared" si="282"/>
        <v>0.46514047866805414</v>
      </c>
      <c r="BG285" s="181">
        <f t="shared" si="283"/>
        <v>107240.40268456376</v>
      </c>
      <c r="BH285" s="380"/>
      <c r="BI285" s="252" t="s">
        <v>151</v>
      </c>
      <c r="BJ285" s="145">
        <f t="shared" si="284"/>
        <v>31490</v>
      </c>
      <c r="BK285" s="154">
        <f t="shared" si="268"/>
        <v>18500</v>
      </c>
      <c r="BL285" s="154">
        <f t="shared" si="269"/>
        <v>1503711650</v>
      </c>
      <c r="BM285" s="155">
        <f t="shared" si="302"/>
        <v>0.14448271283865577</v>
      </c>
      <c r="BN285" s="155">
        <f t="shared" si="285"/>
        <v>0.58748809145760561</v>
      </c>
      <c r="BO285" s="154">
        <f t="shared" si="286"/>
        <v>81281.710810810808</v>
      </c>
      <c r="BP285" s="218"/>
    </row>
    <row r="286" spans="2:68" s="87" customFormat="1">
      <c r="B286" s="390"/>
      <c r="C286" s="420"/>
      <c r="D286" s="380"/>
      <c r="E286" s="252" t="s">
        <v>170</v>
      </c>
      <c r="F286" s="145">
        <v>157</v>
      </c>
      <c r="G286" s="154">
        <v>89</v>
      </c>
      <c r="H286" s="154">
        <v>6939920</v>
      </c>
      <c r="I286" s="155">
        <f t="shared" si="295"/>
        <v>0.17049808429118773</v>
      </c>
      <c r="J286" s="155">
        <f t="shared" si="270"/>
        <v>0.56687898089171973</v>
      </c>
      <c r="K286" s="181">
        <f t="shared" si="271"/>
        <v>77976.629213483146</v>
      </c>
      <c r="L286" s="380"/>
      <c r="M286" s="252" t="s">
        <v>170</v>
      </c>
      <c r="N286" s="145">
        <v>398</v>
      </c>
      <c r="O286" s="154">
        <v>234</v>
      </c>
      <c r="P286" s="154">
        <v>25277860</v>
      </c>
      <c r="Q286" s="155">
        <f t="shared" si="296"/>
        <v>0.19435215946843853</v>
      </c>
      <c r="R286" s="155">
        <f t="shared" si="272"/>
        <v>0.5879396984924623</v>
      </c>
      <c r="S286" s="149">
        <f t="shared" si="273"/>
        <v>108025.04273504273</v>
      </c>
      <c r="T286" s="380"/>
      <c r="U286" s="252" t="s">
        <v>170</v>
      </c>
      <c r="V286" s="145">
        <v>10695</v>
      </c>
      <c r="W286" s="154">
        <v>6599</v>
      </c>
      <c r="X286" s="154">
        <v>512026590</v>
      </c>
      <c r="Y286" s="155">
        <f t="shared" si="297"/>
        <v>0.13610114259786329</v>
      </c>
      <c r="Z286" s="155">
        <f t="shared" si="274"/>
        <v>0.61701729780271153</v>
      </c>
      <c r="AA286" s="154">
        <f t="shared" si="275"/>
        <v>77591.542657978483</v>
      </c>
      <c r="AB286" s="380"/>
      <c r="AC286" s="252" t="s">
        <v>170</v>
      </c>
      <c r="AD286" s="145">
        <v>10367</v>
      </c>
      <c r="AE286" s="154">
        <v>6293</v>
      </c>
      <c r="AF286" s="154">
        <v>532751360</v>
      </c>
      <c r="AG286" s="155">
        <f t="shared" si="298"/>
        <v>0.16534853779657899</v>
      </c>
      <c r="AH286" s="155">
        <f t="shared" si="276"/>
        <v>0.60702228224172861</v>
      </c>
      <c r="AI286" s="149">
        <f t="shared" si="277"/>
        <v>84657.772127761011</v>
      </c>
      <c r="AJ286" s="380"/>
      <c r="AK286" s="252" t="s">
        <v>170</v>
      </c>
      <c r="AL286" s="145">
        <v>7418</v>
      </c>
      <c r="AM286" s="154">
        <v>4227</v>
      </c>
      <c r="AN286" s="154">
        <v>383412040</v>
      </c>
      <c r="AO286" s="155">
        <f t="shared" si="299"/>
        <v>0.17553986710963454</v>
      </c>
      <c r="AP286" s="155">
        <f t="shared" si="278"/>
        <v>0.56983014289565925</v>
      </c>
      <c r="AQ286" s="149">
        <f t="shared" si="279"/>
        <v>90705.474331677309</v>
      </c>
      <c r="AR286" s="380"/>
      <c r="AS286" s="252" t="s">
        <v>170</v>
      </c>
      <c r="AT286" s="145">
        <v>3270</v>
      </c>
      <c r="AU286" s="154">
        <v>1725</v>
      </c>
      <c r="AV286" s="154">
        <v>177951770</v>
      </c>
      <c r="AW286" s="155">
        <f t="shared" si="300"/>
        <v>0.15086583872660486</v>
      </c>
      <c r="AX286" s="155">
        <f t="shared" si="280"/>
        <v>0.52752293577981646</v>
      </c>
      <c r="AY286" s="154">
        <f t="shared" si="281"/>
        <v>103160.4463768116</v>
      </c>
      <c r="AZ286" s="380"/>
      <c r="BA286" s="252" t="s">
        <v>170</v>
      </c>
      <c r="BB286" s="145">
        <v>1165</v>
      </c>
      <c r="BC286" s="154">
        <v>557</v>
      </c>
      <c r="BD286" s="154">
        <v>62142950</v>
      </c>
      <c r="BE286" s="155">
        <f t="shared" si="301"/>
        <v>0.13081258806951621</v>
      </c>
      <c r="BF286" s="155">
        <f t="shared" si="282"/>
        <v>0.4781115879828326</v>
      </c>
      <c r="BG286" s="181">
        <f t="shared" si="283"/>
        <v>111567.23518850988</v>
      </c>
      <c r="BH286" s="380"/>
      <c r="BI286" s="252" t="s">
        <v>170</v>
      </c>
      <c r="BJ286" s="145">
        <f t="shared" si="284"/>
        <v>33470</v>
      </c>
      <c r="BK286" s="154">
        <f t="shared" si="268"/>
        <v>19724</v>
      </c>
      <c r="BL286" s="154">
        <f t="shared" si="269"/>
        <v>1700502490</v>
      </c>
      <c r="BM286" s="155">
        <f t="shared" si="302"/>
        <v>0.15404200151511602</v>
      </c>
      <c r="BN286" s="155">
        <f t="shared" si="285"/>
        <v>0.58930385419778908</v>
      </c>
      <c r="BO286" s="154">
        <f t="shared" si="286"/>
        <v>86214.889981748129</v>
      </c>
      <c r="BP286" s="218"/>
    </row>
    <row r="287" spans="2:68" s="87" customFormat="1">
      <c r="B287" s="390"/>
      <c r="C287" s="420"/>
      <c r="D287" s="380"/>
      <c r="E287" s="252" t="s">
        <v>171</v>
      </c>
      <c r="F287" s="145">
        <v>72</v>
      </c>
      <c r="G287" s="154">
        <v>41</v>
      </c>
      <c r="H287" s="154">
        <v>3091070</v>
      </c>
      <c r="I287" s="155">
        <f t="shared" si="295"/>
        <v>7.8544061302681989E-2</v>
      </c>
      <c r="J287" s="155">
        <f t="shared" si="270"/>
        <v>0.56944444444444442</v>
      </c>
      <c r="K287" s="181">
        <f t="shared" si="271"/>
        <v>75391.951219512193</v>
      </c>
      <c r="L287" s="380"/>
      <c r="M287" s="252" t="s">
        <v>171</v>
      </c>
      <c r="N287" s="145">
        <v>226</v>
      </c>
      <c r="O287" s="154">
        <v>119</v>
      </c>
      <c r="P287" s="154">
        <v>11871910</v>
      </c>
      <c r="Q287" s="155">
        <f t="shared" si="296"/>
        <v>9.8837209302325577E-2</v>
      </c>
      <c r="R287" s="155">
        <f t="shared" si="272"/>
        <v>0.52654867256637172</v>
      </c>
      <c r="S287" s="149">
        <f t="shared" si="273"/>
        <v>99763.949579831926</v>
      </c>
      <c r="T287" s="380"/>
      <c r="U287" s="252" t="s">
        <v>171</v>
      </c>
      <c r="V287" s="145">
        <v>5570</v>
      </c>
      <c r="W287" s="154">
        <v>3576</v>
      </c>
      <c r="X287" s="154">
        <v>265327060</v>
      </c>
      <c r="Y287" s="155">
        <f t="shared" si="297"/>
        <v>7.3753248360351437E-2</v>
      </c>
      <c r="Z287" s="155">
        <f t="shared" si="274"/>
        <v>0.64201077199281864</v>
      </c>
      <c r="AA287" s="154">
        <f t="shared" si="275"/>
        <v>74196.605145413865</v>
      </c>
      <c r="AB287" s="380"/>
      <c r="AC287" s="252" t="s">
        <v>171</v>
      </c>
      <c r="AD287" s="145">
        <v>4727</v>
      </c>
      <c r="AE287" s="154">
        <v>3015</v>
      </c>
      <c r="AF287" s="154">
        <v>238339290</v>
      </c>
      <c r="AG287" s="155">
        <f t="shared" si="298"/>
        <v>7.9219107175700881E-2</v>
      </c>
      <c r="AH287" s="155">
        <f t="shared" si="276"/>
        <v>0.63782525914956634</v>
      </c>
      <c r="AI287" s="149">
        <f t="shared" si="277"/>
        <v>79051.17412935324</v>
      </c>
      <c r="AJ287" s="380"/>
      <c r="AK287" s="252" t="s">
        <v>171</v>
      </c>
      <c r="AL287" s="145">
        <v>2997</v>
      </c>
      <c r="AM287" s="154">
        <v>1769</v>
      </c>
      <c r="AN287" s="154">
        <v>141029310</v>
      </c>
      <c r="AO287" s="155">
        <f t="shared" si="299"/>
        <v>7.3463455149501658E-2</v>
      </c>
      <c r="AP287" s="155">
        <f t="shared" si="278"/>
        <v>0.59025692359025694</v>
      </c>
      <c r="AQ287" s="149">
        <f t="shared" si="279"/>
        <v>79722.617297908422</v>
      </c>
      <c r="AR287" s="380"/>
      <c r="AS287" s="252" t="s">
        <v>171</v>
      </c>
      <c r="AT287" s="145">
        <v>1074</v>
      </c>
      <c r="AU287" s="154">
        <v>584</v>
      </c>
      <c r="AV287" s="154">
        <v>49346440</v>
      </c>
      <c r="AW287" s="155">
        <f t="shared" si="300"/>
        <v>5.1075739023963618E-2</v>
      </c>
      <c r="AX287" s="155">
        <f t="shared" si="280"/>
        <v>0.54376163873370575</v>
      </c>
      <c r="AY287" s="154">
        <f t="shared" si="281"/>
        <v>84497.328767123283</v>
      </c>
      <c r="AZ287" s="380"/>
      <c r="BA287" s="252" t="s">
        <v>171</v>
      </c>
      <c r="BB287" s="145">
        <v>220</v>
      </c>
      <c r="BC287" s="154">
        <v>110</v>
      </c>
      <c r="BD287" s="154">
        <v>10787840</v>
      </c>
      <c r="BE287" s="155">
        <f t="shared" si="301"/>
        <v>2.5833724753405354E-2</v>
      </c>
      <c r="BF287" s="155">
        <f t="shared" si="282"/>
        <v>0.5</v>
      </c>
      <c r="BG287" s="181">
        <f t="shared" si="283"/>
        <v>98071.272727272721</v>
      </c>
      <c r="BH287" s="380"/>
      <c r="BI287" s="252" t="s">
        <v>171</v>
      </c>
      <c r="BJ287" s="145">
        <f t="shared" si="284"/>
        <v>14886</v>
      </c>
      <c r="BK287" s="154">
        <f t="shared" si="268"/>
        <v>9214</v>
      </c>
      <c r="BL287" s="154">
        <f t="shared" si="269"/>
        <v>719792920</v>
      </c>
      <c r="BM287" s="155">
        <f t="shared" si="302"/>
        <v>7.1960200870020224E-2</v>
      </c>
      <c r="BN287" s="155">
        <f t="shared" si="285"/>
        <v>0.61897084508934574</v>
      </c>
      <c r="BO287" s="154">
        <f t="shared" si="286"/>
        <v>78119.483394833951</v>
      </c>
      <c r="BP287" s="218"/>
    </row>
    <row r="288" spans="2:68" s="87" customFormat="1">
      <c r="B288" s="390"/>
      <c r="C288" s="420"/>
      <c r="D288" s="380"/>
      <c r="E288" s="252" t="s">
        <v>172</v>
      </c>
      <c r="F288" s="145">
        <v>88</v>
      </c>
      <c r="G288" s="154">
        <v>43</v>
      </c>
      <c r="H288" s="154">
        <v>4738620</v>
      </c>
      <c r="I288" s="155">
        <f t="shared" si="295"/>
        <v>8.2375478927203066E-2</v>
      </c>
      <c r="J288" s="155">
        <f t="shared" si="270"/>
        <v>0.48863636363636365</v>
      </c>
      <c r="K288" s="181">
        <f t="shared" si="271"/>
        <v>110200.46511627907</v>
      </c>
      <c r="L288" s="380"/>
      <c r="M288" s="252" t="s">
        <v>172</v>
      </c>
      <c r="N288" s="145">
        <v>219</v>
      </c>
      <c r="O288" s="154">
        <v>115</v>
      </c>
      <c r="P288" s="154">
        <v>11614270</v>
      </c>
      <c r="Q288" s="155">
        <f t="shared" si="296"/>
        <v>9.5514950166112958E-2</v>
      </c>
      <c r="R288" s="155">
        <f t="shared" si="272"/>
        <v>0.52511415525114158</v>
      </c>
      <c r="S288" s="149">
        <f t="shared" si="273"/>
        <v>100993.65217391304</v>
      </c>
      <c r="T288" s="380"/>
      <c r="U288" s="252" t="s">
        <v>172</v>
      </c>
      <c r="V288" s="145">
        <v>2898</v>
      </c>
      <c r="W288" s="154">
        <v>1665</v>
      </c>
      <c r="X288" s="154">
        <v>124967060</v>
      </c>
      <c r="Y288" s="155">
        <f t="shared" si="297"/>
        <v>3.4339809429526046E-2</v>
      </c>
      <c r="Z288" s="155">
        <f t="shared" si="274"/>
        <v>0.57453416149068326</v>
      </c>
      <c r="AA288" s="154">
        <f t="shared" si="275"/>
        <v>75055.291291291287</v>
      </c>
      <c r="AB288" s="380"/>
      <c r="AC288" s="252" t="s">
        <v>172</v>
      </c>
      <c r="AD288" s="145">
        <v>3169</v>
      </c>
      <c r="AE288" s="154">
        <v>1801</v>
      </c>
      <c r="AF288" s="154">
        <v>147650640</v>
      </c>
      <c r="AG288" s="155">
        <f t="shared" si="298"/>
        <v>4.7321264352715518E-2</v>
      </c>
      <c r="AH288" s="155">
        <f t="shared" si="276"/>
        <v>0.56831808141369522</v>
      </c>
      <c r="AI288" s="149">
        <f t="shared" si="277"/>
        <v>81982.587451415879</v>
      </c>
      <c r="AJ288" s="380"/>
      <c r="AK288" s="252" t="s">
        <v>172</v>
      </c>
      <c r="AL288" s="145">
        <v>2675</v>
      </c>
      <c r="AM288" s="154">
        <v>1445</v>
      </c>
      <c r="AN288" s="154">
        <v>124717210</v>
      </c>
      <c r="AO288" s="155">
        <f t="shared" si="299"/>
        <v>6.0008305647840529E-2</v>
      </c>
      <c r="AP288" s="155">
        <f t="shared" si="278"/>
        <v>0.54018691588785051</v>
      </c>
      <c r="AQ288" s="149">
        <f t="shared" si="279"/>
        <v>86309.487889273354</v>
      </c>
      <c r="AR288" s="380"/>
      <c r="AS288" s="252" t="s">
        <v>172</v>
      </c>
      <c r="AT288" s="145">
        <v>1492</v>
      </c>
      <c r="AU288" s="154">
        <v>759</v>
      </c>
      <c r="AV288" s="154">
        <v>79641570</v>
      </c>
      <c r="AW288" s="155">
        <f t="shared" si="300"/>
        <v>6.6380969039706139E-2</v>
      </c>
      <c r="AX288" s="155">
        <f t="shared" si="280"/>
        <v>0.50871313672922247</v>
      </c>
      <c r="AY288" s="154">
        <f t="shared" si="281"/>
        <v>104929.60474308301</v>
      </c>
      <c r="AZ288" s="380"/>
      <c r="BA288" s="252" t="s">
        <v>172</v>
      </c>
      <c r="BB288" s="145">
        <v>593</v>
      </c>
      <c r="BC288" s="154">
        <v>280</v>
      </c>
      <c r="BD288" s="154">
        <v>30300140</v>
      </c>
      <c r="BE288" s="155">
        <f t="shared" si="301"/>
        <v>6.5758572099577264E-2</v>
      </c>
      <c r="BF288" s="155">
        <f t="shared" si="282"/>
        <v>0.47217537942664417</v>
      </c>
      <c r="BG288" s="181">
        <f t="shared" si="283"/>
        <v>108214.78571428571</v>
      </c>
      <c r="BH288" s="380"/>
      <c r="BI288" s="252" t="s">
        <v>172</v>
      </c>
      <c r="BJ288" s="145">
        <f t="shared" si="284"/>
        <v>11134</v>
      </c>
      <c r="BK288" s="154">
        <f t="shared" si="268"/>
        <v>6108</v>
      </c>
      <c r="BL288" s="154">
        <f t="shared" si="269"/>
        <v>523629510</v>
      </c>
      <c r="BM288" s="155">
        <f t="shared" si="302"/>
        <v>4.7702724865865374E-2</v>
      </c>
      <c r="BN288" s="155">
        <f t="shared" si="285"/>
        <v>0.54858990479612002</v>
      </c>
      <c r="BO288" s="154">
        <f t="shared" si="286"/>
        <v>85728.472495088412</v>
      </c>
      <c r="BP288" s="218"/>
    </row>
    <row r="289" spans="2:68" s="87" customFormat="1">
      <c r="B289" s="390"/>
      <c r="C289" s="420"/>
      <c r="D289" s="380"/>
      <c r="E289" s="252" t="s">
        <v>173</v>
      </c>
      <c r="F289" s="145">
        <v>83</v>
      </c>
      <c r="G289" s="154">
        <v>50</v>
      </c>
      <c r="H289" s="154">
        <v>3689060</v>
      </c>
      <c r="I289" s="155">
        <f t="shared" si="295"/>
        <v>9.5785440613026823E-2</v>
      </c>
      <c r="J289" s="155">
        <f t="shared" si="270"/>
        <v>0.60240963855421692</v>
      </c>
      <c r="K289" s="181">
        <f t="shared" si="271"/>
        <v>73781.2</v>
      </c>
      <c r="L289" s="380"/>
      <c r="M289" s="252" t="s">
        <v>173</v>
      </c>
      <c r="N289" s="145">
        <v>115</v>
      </c>
      <c r="O289" s="154">
        <v>70</v>
      </c>
      <c r="P289" s="154">
        <v>6530750</v>
      </c>
      <c r="Q289" s="155">
        <f t="shared" si="296"/>
        <v>5.8139534883720929E-2</v>
      </c>
      <c r="R289" s="155">
        <f t="shared" si="272"/>
        <v>0.60869565217391308</v>
      </c>
      <c r="S289" s="149">
        <f t="shared" si="273"/>
        <v>93296.428571428565</v>
      </c>
      <c r="T289" s="380"/>
      <c r="U289" s="252" t="s">
        <v>173</v>
      </c>
      <c r="V289" s="145">
        <v>2591</v>
      </c>
      <c r="W289" s="154">
        <v>1658</v>
      </c>
      <c r="X289" s="154">
        <v>134416560</v>
      </c>
      <c r="Y289" s="155">
        <f t="shared" si="297"/>
        <v>3.4195437858350865E-2</v>
      </c>
      <c r="Z289" s="155">
        <f t="shared" si="274"/>
        <v>0.6399073716711694</v>
      </c>
      <c r="AA289" s="154">
        <f t="shared" si="275"/>
        <v>81071.507840772014</v>
      </c>
      <c r="AB289" s="380"/>
      <c r="AC289" s="252" t="s">
        <v>173</v>
      </c>
      <c r="AD289" s="145">
        <v>2562</v>
      </c>
      <c r="AE289" s="154">
        <v>1628</v>
      </c>
      <c r="AF289" s="154">
        <v>142833570</v>
      </c>
      <c r="AG289" s="155">
        <f t="shared" si="298"/>
        <v>4.2775690375469667E-2</v>
      </c>
      <c r="AH289" s="155">
        <f t="shared" si="276"/>
        <v>0.63544106167056991</v>
      </c>
      <c r="AI289" s="149">
        <f t="shared" si="277"/>
        <v>87735.608108108107</v>
      </c>
      <c r="AJ289" s="380"/>
      <c r="AK289" s="252" t="s">
        <v>173</v>
      </c>
      <c r="AL289" s="145">
        <v>1862</v>
      </c>
      <c r="AM289" s="154">
        <v>1149</v>
      </c>
      <c r="AN289" s="154">
        <v>113007370</v>
      </c>
      <c r="AO289" s="155">
        <f t="shared" si="299"/>
        <v>4.7715946843853822E-2</v>
      </c>
      <c r="AP289" s="155">
        <f t="shared" si="278"/>
        <v>0.61707841031149302</v>
      </c>
      <c r="AQ289" s="149">
        <f t="shared" si="279"/>
        <v>98352.802436901649</v>
      </c>
      <c r="AR289" s="380"/>
      <c r="AS289" s="252" t="s">
        <v>173</v>
      </c>
      <c r="AT289" s="145">
        <v>818</v>
      </c>
      <c r="AU289" s="154">
        <v>491</v>
      </c>
      <c r="AV289" s="154">
        <v>57329160</v>
      </c>
      <c r="AW289" s="155">
        <f t="shared" si="300"/>
        <v>4.2942102501311877E-2</v>
      </c>
      <c r="AX289" s="155">
        <f t="shared" si="280"/>
        <v>0.60024449877750607</v>
      </c>
      <c r="AY289" s="154">
        <f t="shared" si="281"/>
        <v>116760</v>
      </c>
      <c r="AZ289" s="380"/>
      <c r="BA289" s="252" t="s">
        <v>173</v>
      </c>
      <c r="BB289" s="145">
        <v>261</v>
      </c>
      <c r="BC289" s="154">
        <v>132</v>
      </c>
      <c r="BD289" s="154">
        <v>15058720</v>
      </c>
      <c r="BE289" s="155">
        <f t="shared" si="301"/>
        <v>3.1000469704086424E-2</v>
      </c>
      <c r="BF289" s="155">
        <f t="shared" si="282"/>
        <v>0.50574712643678166</v>
      </c>
      <c r="BG289" s="181">
        <f t="shared" si="283"/>
        <v>114081.21212121213</v>
      </c>
      <c r="BH289" s="380"/>
      <c r="BI289" s="252" t="s">
        <v>173</v>
      </c>
      <c r="BJ289" s="145">
        <f t="shared" si="284"/>
        <v>8292</v>
      </c>
      <c r="BK289" s="154">
        <f t="shared" si="268"/>
        <v>5178</v>
      </c>
      <c r="BL289" s="154">
        <f t="shared" si="269"/>
        <v>472865190</v>
      </c>
      <c r="BM289" s="155">
        <f t="shared" si="302"/>
        <v>4.0439539842084302E-2</v>
      </c>
      <c r="BN289" s="155">
        <f t="shared" si="285"/>
        <v>0.62445730824891466</v>
      </c>
      <c r="BO289" s="154">
        <f t="shared" si="286"/>
        <v>91321.975666280414</v>
      </c>
      <c r="BP289" s="218"/>
    </row>
    <row r="290" spans="2:68" s="87" customFormat="1">
      <c r="B290" s="390"/>
      <c r="C290" s="420"/>
      <c r="D290" s="380"/>
      <c r="E290" s="252" t="s">
        <v>174</v>
      </c>
      <c r="F290" s="145">
        <v>209</v>
      </c>
      <c r="G290" s="154">
        <v>136</v>
      </c>
      <c r="H290" s="154">
        <v>12051300</v>
      </c>
      <c r="I290" s="155">
        <f t="shared" si="295"/>
        <v>0.26053639846743293</v>
      </c>
      <c r="J290" s="155">
        <f t="shared" si="270"/>
        <v>0.65071770334928225</v>
      </c>
      <c r="K290" s="181">
        <f t="shared" si="271"/>
        <v>88612.5</v>
      </c>
      <c r="L290" s="380"/>
      <c r="M290" s="252" t="s">
        <v>174</v>
      </c>
      <c r="N290" s="145">
        <v>505</v>
      </c>
      <c r="O290" s="154">
        <v>301</v>
      </c>
      <c r="P290" s="154">
        <v>28718820</v>
      </c>
      <c r="Q290" s="155">
        <f t="shared" si="296"/>
        <v>0.25</v>
      </c>
      <c r="R290" s="155">
        <f t="shared" si="272"/>
        <v>0.59603960396039601</v>
      </c>
      <c r="S290" s="149">
        <f t="shared" si="273"/>
        <v>95411.362126245847</v>
      </c>
      <c r="T290" s="380"/>
      <c r="U290" s="252" t="s">
        <v>174</v>
      </c>
      <c r="V290" s="145">
        <v>18848</v>
      </c>
      <c r="W290" s="154">
        <v>12208</v>
      </c>
      <c r="X290" s="154">
        <v>914694350</v>
      </c>
      <c r="Y290" s="155">
        <f t="shared" si="297"/>
        <v>0.25178402012952195</v>
      </c>
      <c r="Z290" s="155">
        <f t="shared" si="274"/>
        <v>0.64770797962648552</v>
      </c>
      <c r="AA290" s="154">
        <f t="shared" si="275"/>
        <v>74925.815039318477</v>
      </c>
      <c r="AB290" s="380"/>
      <c r="AC290" s="252" t="s">
        <v>174</v>
      </c>
      <c r="AD290" s="145">
        <v>15794</v>
      </c>
      <c r="AE290" s="154">
        <v>9906</v>
      </c>
      <c r="AF290" s="154">
        <v>789636600</v>
      </c>
      <c r="AG290" s="155">
        <f t="shared" si="298"/>
        <v>0.26028009143697944</v>
      </c>
      <c r="AH290" s="155">
        <f t="shared" si="276"/>
        <v>0.62720020260858556</v>
      </c>
      <c r="AI290" s="149">
        <f t="shared" si="277"/>
        <v>79712.961841308294</v>
      </c>
      <c r="AJ290" s="380"/>
      <c r="AK290" s="252" t="s">
        <v>174</v>
      </c>
      <c r="AL290" s="145">
        <v>9227</v>
      </c>
      <c r="AM290" s="154">
        <v>5398</v>
      </c>
      <c r="AN290" s="154">
        <v>448190780</v>
      </c>
      <c r="AO290" s="155">
        <f t="shared" si="299"/>
        <v>0.22416943521594684</v>
      </c>
      <c r="AP290" s="155">
        <f t="shared" si="278"/>
        <v>0.58502221740544058</v>
      </c>
      <c r="AQ290" s="149">
        <f t="shared" si="279"/>
        <v>83029.044090403855</v>
      </c>
      <c r="AR290" s="380"/>
      <c r="AS290" s="252" t="s">
        <v>174</v>
      </c>
      <c r="AT290" s="145">
        <v>3459</v>
      </c>
      <c r="AU290" s="154">
        <v>1842</v>
      </c>
      <c r="AV290" s="154">
        <v>172451370</v>
      </c>
      <c r="AW290" s="155">
        <f t="shared" si="300"/>
        <v>0.16109847822284415</v>
      </c>
      <c r="AX290" s="155">
        <f t="shared" si="280"/>
        <v>0.53252385082393761</v>
      </c>
      <c r="AY290" s="154">
        <f t="shared" si="281"/>
        <v>93621.807817589579</v>
      </c>
      <c r="AZ290" s="380"/>
      <c r="BA290" s="252" t="s">
        <v>174</v>
      </c>
      <c r="BB290" s="145">
        <v>1000</v>
      </c>
      <c r="BC290" s="154">
        <v>474</v>
      </c>
      <c r="BD290" s="154">
        <v>53194290</v>
      </c>
      <c r="BE290" s="155">
        <f t="shared" si="301"/>
        <v>0.1113198684828558</v>
      </c>
      <c r="BF290" s="155">
        <f t="shared" si="282"/>
        <v>0.47399999999999998</v>
      </c>
      <c r="BG290" s="181">
        <f t="shared" si="283"/>
        <v>112224.24050632911</v>
      </c>
      <c r="BH290" s="380"/>
      <c r="BI290" s="252" t="s">
        <v>174</v>
      </c>
      <c r="BJ290" s="145">
        <f t="shared" si="284"/>
        <v>49042</v>
      </c>
      <c r="BK290" s="154">
        <f t="shared" si="268"/>
        <v>30265</v>
      </c>
      <c r="BL290" s="154">
        <f t="shared" si="269"/>
        <v>2418937510</v>
      </c>
      <c r="BM290" s="155">
        <f t="shared" si="302"/>
        <v>0.23636590832767118</v>
      </c>
      <c r="BN290" s="155">
        <f t="shared" si="285"/>
        <v>0.61712409771216503</v>
      </c>
      <c r="BO290" s="154">
        <f t="shared" si="286"/>
        <v>79925.244011234099</v>
      </c>
      <c r="BP290" s="218"/>
    </row>
    <row r="291" spans="2:68" s="87" customFormat="1">
      <c r="B291" s="390"/>
      <c r="C291" s="420"/>
      <c r="D291" s="380"/>
      <c r="E291" s="252" t="s">
        <v>175</v>
      </c>
      <c r="F291" s="145">
        <v>69</v>
      </c>
      <c r="G291" s="154">
        <v>42</v>
      </c>
      <c r="H291" s="154">
        <v>4290850</v>
      </c>
      <c r="I291" s="155">
        <f t="shared" si="295"/>
        <v>8.0459770114942528E-2</v>
      </c>
      <c r="J291" s="155">
        <f t="shared" si="270"/>
        <v>0.60869565217391308</v>
      </c>
      <c r="K291" s="181">
        <f t="shared" si="271"/>
        <v>102163.09523809524</v>
      </c>
      <c r="L291" s="380"/>
      <c r="M291" s="252" t="s">
        <v>175</v>
      </c>
      <c r="N291" s="145">
        <v>156</v>
      </c>
      <c r="O291" s="154">
        <v>82</v>
      </c>
      <c r="P291" s="154">
        <v>10027590</v>
      </c>
      <c r="Q291" s="155">
        <f t="shared" si="296"/>
        <v>6.8106312292358806E-2</v>
      </c>
      <c r="R291" s="155">
        <f t="shared" si="272"/>
        <v>0.52564102564102566</v>
      </c>
      <c r="S291" s="149">
        <f t="shared" si="273"/>
        <v>122287.68292682926</v>
      </c>
      <c r="T291" s="380"/>
      <c r="U291" s="252" t="s">
        <v>175</v>
      </c>
      <c r="V291" s="145">
        <v>3614</v>
      </c>
      <c r="W291" s="154">
        <v>2179</v>
      </c>
      <c r="X291" s="154">
        <v>170139370</v>
      </c>
      <c r="Y291" s="155">
        <f t="shared" si="297"/>
        <v>4.4940807655818177E-2</v>
      </c>
      <c r="Z291" s="155">
        <f t="shared" si="274"/>
        <v>0.60293303818483679</v>
      </c>
      <c r="AA291" s="154">
        <f t="shared" si="275"/>
        <v>78081.399724644332</v>
      </c>
      <c r="AB291" s="380"/>
      <c r="AC291" s="252" t="s">
        <v>175</v>
      </c>
      <c r="AD291" s="145">
        <v>3949</v>
      </c>
      <c r="AE291" s="154">
        <v>2351</v>
      </c>
      <c r="AF291" s="154">
        <v>195763980</v>
      </c>
      <c r="AG291" s="155">
        <f t="shared" si="298"/>
        <v>6.1772511101185E-2</v>
      </c>
      <c r="AH291" s="155">
        <f t="shared" si="276"/>
        <v>0.59534059255507721</v>
      </c>
      <c r="AI291" s="149">
        <f t="shared" si="277"/>
        <v>83268.387920034031</v>
      </c>
      <c r="AJ291" s="380"/>
      <c r="AK291" s="252" t="s">
        <v>175</v>
      </c>
      <c r="AL291" s="145">
        <v>3180</v>
      </c>
      <c r="AM291" s="154">
        <v>1751</v>
      </c>
      <c r="AN291" s="154">
        <v>152565890</v>
      </c>
      <c r="AO291" s="155">
        <f t="shared" si="299"/>
        <v>7.2715946843853824E-2</v>
      </c>
      <c r="AP291" s="155">
        <f t="shared" si="278"/>
        <v>0.55062893081761011</v>
      </c>
      <c r="AQ291" s="149">
        <f t="shared" si="279"/>
        <v>87130.719588806402</v>
      </c>
      <c r="AR291" s="380"/>
      <c r="AS291" s="252" t="s">
        <v>175</v>
      </c>
      <c r="AT291" s="145">
        <v>1787</v>
      </c>
      <c r="AU291" s="154">
        <v>954</v>
      </c>
      <c r="AV291" s="154">
        <v>94895330</v>
      </c>
      <c r="AW291" s="155">
        <f t="shared" si="300"/>
        <v>8.3435368200104956E-2</v>
      </c>
      <c r="AX291" s="155">
        <f t="shared" si="280"/>
        <v>0.53385562395075548</v>
      </c>
      <c r="AY291" s="154">
        <f t="shared" si="281"/>
        <v>99470.995807127882</v>
      </c>
      <c r="AZ291" s="380"/>
      <c r="BA291" s="252" t="s">
        <v>175</v>
      </c>
      <c r="BB291" s="145">
        <v>759</v>
      </c>
      <c r="BC291" s="154">
        <v>360</v>
      </c>
      <c r="BD291" s="154">
        <v>33153100</v>
      </c>
      <c r="BE291" s="155">
        <f t="shared" si="301"/>
        <v>8.4546735556599348E-2</v>
      </c>
      <c r="BF291" s="155">
        <f t="shared" si="282"/>
        <v>0.4743083003952569</v>
      </c>
      <c r="BG291" s="181">
        <f t="shared" si="283"/>
        <v>92091.944444444438</v>
      </c>
      <c r="BH291" s="380"/>
      <c r="BI291" s="252" t="s">
        <v>175</v>
      </c>
      <c r="BJ291" s="145">
        <f t="shared" si="284"/>
        <v>13514</v>
      </c>
      <c r="BK291" s="154">
        <f t="shared" si="268"/>
        <v>7719</v>
      </c>
      <c r="BL291" s="154">
        <f t="shared" si="269"/>
        <v>660836110</v>
      </c>
      <c r="BM291" s="155">
        <f t="shared" si="302"/>
        <v>6.0284435697382913E-2</v>
      </c>
      <c r="BN291" s="155">
        <f t="shared" si="285"/>
        <v>0.57118543732425631</v>
      </c>
      <c r="BO291" s="154">
        <f t="shared" si="286"/>
        <v>85611.621971757995</v>
      </c>
      <c r="BP291" s="218"/>
    </row>
    <row r="292" spans="2:68" s="87" customFormat="1">
      <c r="B292" s="390"/>
      <c r="C292" s="420"/>
      <c r="D292" s="380"/>
      <c r="E292" s="249" t="s">
        <v>166</v>
      </c>
      <c r="F292" s="145">
        <v>51</v>
      </c>
      <c r="G292" s="154">
        <v>25</v>
      </c>
      <c r="H292" s="154">
        <v>2784270</v>
      </c>
      <c r="I292" s="155">
        <f t="shared" si="295"/>
        <v>4.7892720306513412E-2</v>
      </c>
      <c r="J292" s="155">
        <f t="shared" si="270"/>
        <v>0.49019607843137253</v>
      </c>
      <c r="K292" s="181">
        <f t="shared" si="271"/>
        <v>111370.8</v>
      </c>
      <c r="L292" s="380"/>
      <c r="M292" s="253" t="s">
        <v>166</v>
      </c>
      <c r="N292" s="145">
        <v>86</v>
      </c>
      <c r="O292" s="154">
        <v>50</v>
      </c>
      <c r="P292" s="154">
        <v>5552740</v>
      </c>
      <c r="Q292" s="155">
        <f t="shared" si="296"/>
        <v>4.1528239202657809E-2</v>
      </c>
      <c r="R292" s="155">
        <f t="shared" si="272"/>
        <v>0.58139534883720934</v>
      </c>
      <c r="S292" s="149">
        <f t="shared" si="273"/>
        <v>111054.8</v>
      </c>
      <c r="T292" s="380"/>
      <c r="U292" s="253" t="s">
        <v>166</v>
      </c>
      <c r="V292" s="145">
        <v>4440</v>
      </c>
      <c r="W292" s="154">
        <v>2511</v>
      </c>
      <c r="X292" s="154">
        <v>178598210</v>
      </c>
      <c r="Y292" s="155">
        <f t="shared" si="297"/>
        <v>5.1788145031555502E-2</v>
      </c>
      <c r="Z292" s="155">
        <f t="shared" si="274"/>
        <v>0.56554054054054059</v>
      </c>
      <c r="AA292" s="154">
        <f t="shared" si="275"/>
        <v>71126.328156113101</v>
      </c>
      <c r="AB292" s="380"/>
      <c r="AC292" s="253" t="s">
        <v>166</v>
      </c>
      <c r="AD292" s="145">
        <v>2599</v>
      </c>
      <c r="AE292" s="154">
        <v>1421</v>
      </c>
      <c r="AF292" s="154">
        <v>112165070</v>
      </c>
      <c r="AG292" s="155">
        <f t="shared" si="298"/>
        <v>3.7336766599227515E-2</v>
      </c>
      <c r="AH292" s="155">
        <f t="shared" si="276"/>
        <v>0.54674874951904584</v>
      </c>
      <c r="AI292" s="149">
        <f t="shared" si="277"/>
        <v>78933.898662913445</v>
      </c>
      <c r="AJ292" s="380"/>
      <c r="AK292" s="253" t="s">
        <v>166</v>
      </c>
      <c r="AL292" s="145">
        <v>1354</v>
      </c>
      <c r="AM292" s="154">
        <v>645</v>
      </c>
      <c r="AN292" s="154">
        <v>66823940</v>
      </c>
      <c r="AO292" s="155">
        <f t="shared" si="299"/>
        <v>2.6785714285714284E-2</v>
      </c>
      <c r="AP292" s="155">
        <f t="shared" si="278"/>
        <v>0.47636632200886264</v>
      </c>
      <c r="AQ292" s="149">
        <f t="shared" si="279"/>
        <v>103603.00775193798</v>
      </c>
      <c r="AR292" s="380"/>
      <c r="AS292" s="253" t="s">
        <v>166</v>
      </c>
      <c r="AT292" s="145">
        <v>657</v>
      </c>
      <c r="AU292" s="154">
        <v>283</v>
      </c>
      <c r="AV292" s="154">
        <v>36941690</v>
      </c>
      <c r="AW292" s="155">
        <f t="shared" si="300"/>
        <v>2.4750743396886477E-2</v>
      </c>
      <c r="AX292" s="155">
        <f t="shared" si="280"/>
        <v>0.43074581430745812</v>
      </c>
      <c r="AY292" s="154">
        <f t="shared" si="281"/>
        <v>130536.00706713781</v>
      </c>
      <c r="AZ292" s="380"/>
      <c r="BA292" s="253" t="s">
        <v>166</v>
      </c>
      <c r="BB292" s="145">
        <v>356</v>
      </c>
      <c r="BC292" s="154">
        <v>154</v>
      </c>
      <c r="BD292" s="154">
        <v>21098420</v>
      </c>
      <c r="BE292" s="155">
        <f t="shared" si="301"/>
        <v>3.6167214654767493E-2</v>
      </c>
      <c r="BF292" s="155">
        <f t="shared" si="282"/>
        <v>0.43258426966292135</v>
      </c>
      <c r="BG292" s="181">
        <f t="shared" si="283"/>
        <v>137002.72727272726</v>
      </c>
      <c r="BH292" s="380"/>
      <c r="BI292" s="253" t="s">
        <v>166</v>
      </c>
      <c r="BJ292" s="145">
        <f t="shared" si="284"/>
        <v>9543</v>
      </c>
      <c r="BK292" s="154">
        <f t="shared" si="268"/>
        <v>5089</v>
      </c>
      <c r="BL292" s="154">
        <f t="shared" si="269"/>
        <v>423964340</v>
      </c>
      <c r="BM292" s="155">
        <f t="shared" si="302"/>
        <v>3.974446084518482E-2</v>
      </c>
      <c r="BN292" s="155">
        <f t="shared" si="285"/>
        <v>0.53327046002305356</v>
      </c>
      <c r="BO292" s="154">
        <f t="shared" si="286"/>
        <v>83309.950874435061</v>
      </c>
      <c r="BP292" s="218"/>
    </row>
    <row r="293" spans="2:68" s="87" customFormat="1">
      <c r="B293" s="390">
        <v>27</v>
      </c>
      <c r="C293" s="419" t="s">
        <v>37</v>
      </c>
      <c r="D293" s="388">
        <f>BS34</f>
        <v>111</v>
      </c>
      <c r="E293" s="250" t="s">
        <v>143</v>
      </c>
      <c r="F293" s="144">
        <v>54</v>
      </c>
      <c r="G293" s="152">
        <v>35</v>
      </c>
      <c r="H293" s="152">
        <v>2365110</v>
      </c>
      <c r="I293" s="153">
        <f>IFERROR(G293/$D$293,"-")</f>
        <v>0.31531531531531531</v>
      </c>
      <c r="J293" s="153">
        <f t="shared" si="270"/>
        <v>0.64814814814814814</v>
      </c>
      <c r="K293" s="180">
        <f t="shared" si="271"/>
        <v>67574.571428571435</v>
      </c>
      <c r="L293" s="388">
        <f>BT34</f>
        <v>192</v>
      </c>
      <c r="M293" s="250" t="s">
        <v>143</v>
      </c>
      <c r="N293" s="144">
        <v>99</v>
      </c>
      <c r="O293" s="152">
        <v>64</v>
      </c>
      <c r="P293" s="152">
        <v>7387040</v>
      </c>
      <c r="Q293" s="153">
        <f>IFERROR(O293/$L$293,"-")</f>
        <v>0.33333333333333331</v>
      </c>
      <c r="R293" s="153">
        <f t="shared" si="272"/>
        <v>0.64646464646464652</v>
      </c>
      <c r="S293" s="148">
        <f t="shared" si="273"/>
        <v>115422.5</v>
      </c>
      <c r="T293" s="388">
        <f>BU34</f>
        <v>7516</v>
      </c>
      <c r="U293" s="250" t="s">
        <v>143</v>
      </c>
      <c r="V293" s="144">
        <v>3675</v>
      </c>
      <c r="W293" s="152">
        <v>2273</v>
      </c>
      <c r="X293" s="152">
        <v>171075150</v>
      </c>
      <c r="Y293" s="153">
        <f>IFERROR(W293/$T$293,"-")</f>
        <v>0.30242150079829699</v>
      </c>
      <c r="Z293" s="153">
        <f t="shared" si="274"/>
        <v>0.61850340136054427</v>
      </c>
      <c r="AA293" s="152">
        <f t="shared" si="275"/>
        <v>75264.034315882091</v>
      </c>
      <c r="AB293" s="388">
        <f>BV34</f>
        <v>6214</v>
      </c>
      <c r="AC293" s="250" t="s">
        <v>143</v>
      </c>
      <c r="AD293" s="144">
        <v>3111</v>
      </c>
      <c r="AE293" s="152">
        <v>1913</v>
      </c>
      <c r="AF293" s="152">
        <v>154234150</v>
      </c>
      <c r="AG293" s="153">
        <f>IFERROR(AE293/$AB$293,"-")</f>
        <v>0.30785323463147729</v>
      </c>
      <c r="AH293" s="153">
        <f t="shared" si="276"/>
        <v>0.61491481838637096</v>
      </c>
      <c r="AI293" s="148">
        <f t="shared" si="277"/>
        <v>80624.228959749089</v>
      </c>
      <c r="AJ293" s="388">
        <f>BW34</f>
        <v>4552</v>
      </c>
      <c r="AK293" s="250" t="s">
        <v>143</v>
      </c>
      <c r="AL293" s="144">
        <v>2142</v>
      </c>
      <c r="AM293" s="152">
        <v>1218</v>
      </c>
      <c r="AN293" s="152">
        <v>104326490</v>
      </c>
      <c r="AO293" s="153">
        <f>IFERROR(AM293/$AJ$293,"-")</f>
        <v>0.26757469244288223</v>
      </c>
      <c r="AP293" s="153">
        <f t="shared" si="278"/>
        <v>0.56862745098039214</v>
      </c>
      <c r="AQ293" s="148">
        <f t="shared" si="279"/>
        <v>85653.932676518889</v>
      </c>
      <c r="AR293" s="388">
        <f>BX34</f>
        <v>2474</v>
      </c>
      <c r="AS293" s="250" t="s">
        <v>143</v>
      </c>
      <c r="AT293" s="144">
        <v>967</v>
      </c>
      <c r="AU293" s="152">
        <v>492</v>
      </c>
      <c r="AV293" s="152">
        <v>44709840</v>
      </c>
      <c r="AW293" s="153">
        <f>IFERROR(AU293/$AR$293,"-")</f>
        <v>0.19886822958771222</v>
      </c>
      <c r="AX293" s="153">
        <f t="shared" si="280"/>
        <v>0.50879007238883145</v>
      </c>
      <c r="AY293" s="152">
        <f t="shared" si="281"/>
        <v>90873.658536585368</v>
      </c>
      <c r="AZ293" s="388">
        <f>BY34</f>
        <v>918</v>
      </c>
      <c r="BA293" s="250" t="s">
        <v>143</v>
      </c>
      <c r="BB293" s="144">
        <v>301</v>
      </c>
      <c r="BC293" s="152">
        <v>154</v>
      </c>
      <c r="BD293" s="152">
        <v>16473140</v>
      </c>
      <c r="BE293" s="153">
        <f>IFERROR(BC293/$AZ$293,"-")</f>
        <v>0.16775599128540306</v>
      </c>
      <c r="BF293" s="153">
        <f t="shared" si="282"/>
        <v>0.51162790697674421</v>
      </c>
      <c r="BG293" s="180">
        <f t="shared" si="283"/>
        <v>106968.44155844155</v>
      </c>
      <c r="BH293" s="388">
        <f>BZ34</f>
        <v>21977</v>
      </c>
      <c r="BI293" s="250" t="s">
        <v>143</v>
      </c>
      <c r="BJ293" s="144">
        <f t="shared" si="284"/>
        <v>10349</v>
      </c>
      <c r="BK293" s="152">
        <f t="shared" si="268"/>
        <v>6149</v>
      </c>
      <c r="BL293" s="152">
        <f t="shared" si="269"/>
        <v>500570920</v>
      </c>
      <c r="BM293" s="153">
        <f>IFERROR(BK293/$BH$293,"-")</f>
        <v>0.27979251035173136</v>
      </c>
      <c r="BN293" s="153">
        <f t="shared" si="285"/>
        <v>0.59416368731278379</v>
      </c>
      <c r="BO293" s="152">
        <f t="shared" si="286"/>
        <v>81406.882419905669</v>
      </c>
      <c r="BP293" s="218"/>
    </row>
    <row r="294" spans="2:68" s="87" customFormat="1">
      <c r="B294" s="390"/>
      <c r="C294" s="420"/>
      <c r="D294" s="380"/>
      <c r="E294" s="251" t="s">
        <v>192</v>
      </c>
      <c r="F294" s="145">
        <v>43</v>
      </c>
      <c r="G294" s="154">
        <v>28</v>
      </c>
      <c r="H294" s="154">
        <v>2197940</v>
      </c>
      <c r="I294" s="155">
        <f t="shared" ref="I294:I303" si="303">IFERROR(G294/$D$293,"-")</f>
        <v>0.25225225225225223</v>
      </c>
      <c r="J294" s="155">
        <f t="shared" si="270"/>
        <v>0.65116279069767447</v>
      </c>
      <c r="K294" s="181">
        <f t="shared" si="271"/>
        <v>78497.857142857145</v>
      </c>
      <c r="L294" s="380"/>
      <c r="M294" s="251" t="s">
        <v>192</v>
      </c>
      <c r="N294" s="145">
        <v>70</v>
      </c>
      <c r="O294" s="154">
        <v>42</v>
      </c>
      <c r="P294" s="154">
        <v>4274640</v>
      </c>
      <c r="Q294" s="155">
        <f t="shared" ref="Q294:Q303" si="304">IFERROR(O294/$L$293,"-")</f>
        <v>0.21875</v>
      </c>
      <c r="R294" s="155">
        <f t="shared" si="272"/>
        <v>0.6</v>
      </c>
      <c r="S294" s="149">
        <f t="shared" si="273"/>
        <v>101777.14285714286</v>
      </c>
      <c r="T294" s="380"/>
      <c r="U294" s="251" t="s">
        <v>192</v>
      </c>
      <c r="V294" s="145">
        <v>3337</v>
      </c>
      <c r="W294" s="154">
        <v>2124</v>
      </c>
      <c r="X294" s="154">
        <v>152489210</v>
      </c>
      <c r="Y294" s="155">
        <f t="shared" ref="Y294:Y303" si="305">IFERROR(W294/$T$293,"-")</f>
        <v>0.28259712613092069</v>
      </c>
      <c r="Z294" s="155">
        <f t="shared" si="274"/>
        <v>0.63649985016481869</v>
      </c>
      <c r="AA294" s="154">
        <f t="shared" si="275"/>
        <v>71793.413370998111</v>
      </c>
      <c r="AB294" s="380"/>
      <c r="AC294" s="251" t="s">
        <v>192</v>
      </c>
      <c r="AD294" s="145">
        <v>2678</v>
      </c>
      <c r="AE294" s="154">
        <v>1687</v>
      </c>
      <c r="AF294" s="154">
        <v>135677280</v>
      </c>
      <c r="AG294" s="155">
        <f t="shared" ref="AG294:AG303" si="306">IFERROR(AE294/$AB$293,"-")</f>
        <v>0.27148374637914385</v>
      </c>
      <c r="AH294" s="155">
        <f t="shared" si="276"/>
        <v>0.62994772218073192</v>
      </c>
      <c r="AI294" s="149">
        <f t="shared" si="277"/>
        <v>80425.180794309432</v>
      </c>
      <c r="AJ294" s="380"/>
      <c r="AK294" s="251" t="s">
        <v>192</v>
      </c>
      <c r="AL294" s="145">
        <v>1689</v>
      </c>
      <c r="AM294" s="154">
        <v>958</v>
      </c>
      <c r="AN294" s="154">
        <v>75996040</v>
      </c>
      <c r="AO294" s="155">
        <f t="shared" ref="AO294:AO303" si="307">IFERROR(AM294/$AJ$293,"-")</f>
        <v>0.21045694200351495</v>
      </c>
      <c r="AP294" s="155">
        <f t="shared" si="278"/>
        <v>0.56719952634695081</v>
      </c>
      <c r="AQ294" s="149">
        <f t="shared" si="279"/>
        <v>79327.807933194155</v>
      </c>
      <c r="AR294" s="380"/>
      <c r="AS294" s="251" t="s">
        <v>192</v>
      </c>
      <c r="AT294" s="145">
        <v>693</v>
      </c>
      <c r="AU294" s="154">
        <v>355</v>
      </c>
      <c r="AV294" s="154">
        <v>29157100</v>
      </c>
      <c r="AW294" s="155">
        <f t="shared" ref="AW294:AW303" si="308">IFERROR(AU294/$AR$293,"-")</f>
        <v>0.14349232012934518</v>
      </c>
      <c r="AX294" s="155">
        <f t="shared" si="280"/>
        <v>0.51226551226551231</v>
      </c>
      <c r="AY294" s="154">
        <f t="shared" si="281"/>
        <v>82132.676056338023</v>
      </c>
      <c r="AZ294" s="380"/>
      <c r="BA294" s="251" t="s">
        <v>192</v>
      </c>
      <c r="BB294" s="145">
        <v>162</v>
      </c>
      <c r="BC294" s="154">
        <v>83</v>
      </c>
      <c r="BD294" s="154">
        <v>7951020</v>
      </c>
      <c r="BE294" s="155">
        <f t="shared" ref="BE294:BE303" si="309">IFERROR(BC294/$AZ$293,"-")</f>
        <v>9.0413943355119819E-2</v>
      </c>
      <c r="BF294" s="155">
        <f t="shared" si="282"/>
        <v>0.51234567901234573</v>
      </c>
      <c r="BG294" s="181">
        <f t="shared" si="283"/>
        <v>95795.421686746995</v>
      </c>
      <c r="BH294" s="380"/>
      <c r="BI294" s="251" t="s">
        <v>192</v>
      </c>
      <c r="BJ294" s="145">
        <f t="shared" si="284"/>
        <v>8672</v>
      </c>
      <c r="BK294" s="154">
        <f t="shared" si="268"/>
        <v>5277</v>
      </c>
      <c r="BL294" s="154">
        <f t="shared" si="269"/>
        <v>407743230</v>
      </c>
      <c r="BM294" s="155">
        <f t="shared" ref="BM294:BM303" si="310">IFERROR(BK294/$BH$293,"-")</f>
        <v>0.24011466533193793</v>
      </c>
      <c r="BN294" s="155">
        <f t="shared" si="285"/>
        <v>0.60851014760147604</v>
      </c>
      <c r="BO294" s="154">
        <f t="shared" si="286"/>
        <v>77267.998862990338</v>
      </c>
      <c r="BP294" s="218"/>
    </row>
    <row r="295" spans="2:68" s="87" customFormat="1">
      <c r="B295" s="390"/>
      <c r="C295" s="420"/>
      <c r="D295" s="380"/>
      <c r="E295" s="252" t="s">
        <v>142</v>
      </c>
      <c r="F295" s="145">
        <v>60</v>
      </c>
      <c r="G295" s="154">
        <v>35</v>
      </c>
      <c r="H295" s="154">
        <v>2672820</v>
      </c>
      <c r="I295" s="155">
        <f t="shared" si="303"/>
        <v>0.31531531531531531</v>
      </c>
      <c r="J295" s="155">
        <f t="shared" si="270"/>
        <v>0.58333333333333337</v>
      </c>
      <c r="K295" s="181">
        <f t="shared" si="271"/>
        <v>76366.28571428571</v>
      </c>
      <c r="L295" s="380"/>
      <c r="M295" s="252" t="s">
        <v>142</v>
      </c>
      <c r="N295" s="145">
        <v>116</v>
      </c>
      <c r="O295" s="154">
        <v>71</v>
      </c>
      <c r="P295" s="154">
        <v>8676430</v>
      </c>
      <c r="Q295" s="155">
        <f t="shared" si="304"/>
        <v>0.36979166666666669</v>
      </c>
      <c r="R295" s="155">
        <f t="shared" si="272"/>
        <v>0.61206896551724133</v>
      </c>
      <c r="S295" s="149">
        <f t="shared" si="273"/>
        <v>122203.23943661971</v>
      </c>
      <c r="T295" s="380"/>
      <c r="U295" s="252" t="s">
        <v>142</v>
      </c>
      <c r="V295" s="145">
        <v>4591</v>
      </c>
      <c r="W295" s="154">
        <v>2798</v>
      </c>
      <c r="X295" s="154">
        <v>213106260</v>
      </c>
      <c r="Y295" s="155">
        <f t="shared" si="305"/>
        <v>0.37227248536455559</v>
      </c>
      <c r="Z295" s="155">
        <f t="shared" si="274"/>
        <v>0.60945327815290784</v>
      </c>
      <c r="AA295" s="154">
        <f t="shared" si="275"/>
        <v>76163.781272337379</v>
      </c>
      <c r="AB295" s="380"/>
      <c r="AC295" s="252" t="s">
        <v>142</v>
      </c>
      <c r="AD295" s="145">
        <v>3997</v>
      </c>
      <c r="AE295" s="154">
        <v>2453</v>
      </c>
      <c r="AF295" s="154">
        <v>203809110</v>
      </c>
      <c r="AG295" s="155">
        <f t="shared" si="306"/>
        <v>0.39475378178307047</v>
      </c>
      <c r="AH295" s="155">
        <f t="shared" si="276"/>
        <v>0.61371028271203398</v>
      </c>
      <c r="AI295" s="149">
        <f t="shared" si="277"/>
        <v>83085.654300856098</v>
      </c>
      <c r="AJ295" s="380"/>
      <c r="AK295" s="252" t="s">
        <v>142</v>
      </c>
      <c r="AL295" s="145">
        <v>2924</v>
      </c>
      <c r="AM295" s="154">
        <v>1653</v>
      </c>
      <c r="AN295" s="154">
        <v>139858560</v>
      </c>
      <c r="AO295" s="155">
        <f t="shared" si="307"/>
        <v>0.36313708260105448</v>
      </c>
      <c r="AP295" s="155">
        <f t="shared" si="278"/>
        <v>0.56532147742818062</v>
      </c>
      <c r="AQ295" s="149">
        <f t="shared" si="279"/>
        <v>84608.92921960073</v>
      </c>
      <c r="AR295" s="380"/>
      <c r="AS295" s="252" t="s">
        <v>142</v>
      </c>
      <c r="AT295" s="145">
        <v>1479</v>
      </c>
      <c r="AU295" s="154">
        <v>748</v>
      </c>
      <c r="AV295" s="154">
        <v>73550080</v>
      </c>
      <c r="AW295" s="155">
        <f t="shared" si="308"/>
        <v>0.30234438156831045</v>
      </c>
      <c r="AX295" s="155">
        <f t="shared" si="280"/>
        <v>0.50574712643678166</v>
      </c>
      <c r="AY295" s="154">
        <f t="shared" si="281"/>
        <v>98328.983957219258</v>
      </c>
      <c r="AZ295" s="380"/>
      <c r="BA295" s="252" t="s">
        <v>142</v>
      </c>
      <c r="BB295" s="145">
        <v>502</v>
      </c>
      <c r="BC295" s="154">
        <v>251</v>
      </c>
      <c r="BD295" s="154">
        <v>27139270</v>
      </c>
      <c r="BE295" s="155">
        <f t="shared" si="309"/>
        <v>0.27342047930283225</v>
      </c>
      <c r="BF295" s="155">
        <f t="shared" si="282"/>
        <v>0.5</v>
      </c>
      <c r="BG295" s="181">
        <f t="shared" si="283"/>
        <v>108124.58167330678</v>
      </c>
      <c r="BH295" s="380"/>
      <c r="BI295" s="252" t="s">
        <v>142</v>
      </c>
      <c r="BJ295" s="145">
        <f t="shared" si="284"/>
        <v>13669</v>
      </c>
      <c r="BK295" s="154">
        <f t="shared" si="268"/>
        <v>8009</v>
      </c>
      <c r="BL295" s="154">
        <f t="shared" si="269"/>
        <v>668812530</v>
      </c>
      <c r="BM295" s="155">
        <f t="shared" si="310"/>
        <v>0.3644264458297311</v>
      </c>
      <c r="BN295" s="155">
        <f t="shared" si="285"/>
        <v>0.58592435437852075</v>
      </c>
      <c r="BO295" s="154">
        <f t="shared" si="286"/>
        <v>83507.62017730053</v>
      </c>
      <c r="BP295" s="218"/>
    </row>
    <row r="296" spans="2:68" s="87" customFormat="1">
      <c r="B296" s="390"/>
      <c r="C296" s="420"/>
      <c r="D296" s="380"/>
      <c r="E296" s="252" t="s">
        <v>151</v>
      </c>
      <c r="F296" s="145">
        <v>30</v>
      </c>
      <c r="G296" s="154">
        <v>17</v>
      </c>
      <c r="H296" s="154">
        <v>1405320</v>
      </c>
      <c r="I296" s="155">
        <f t="shared" si="303"/>
        <v>0.15315315315315314</v>
      </c>
      <c r="J296" s="155">
        <f t="shared" si="270"/>
        <v>0.56666666666666665</v>
      </c>
      <c r="K296" s="181">
        <f t="shared" si="271"/>
        <v>82665.882352941175</v>
      </c>
      <c r="L296" s="380"/>
      <c r="M296" s="252" t="s">
        <v>151</v>
      </c>
      <c r="N296" s="145">
        <v>53</v>
      </c>
      <c r="O296" s="154">
        <v>29</v>
      </c>
      <c r="P296" s="154">
        <v>3631070</v>
      </c>
      <c r="Q296" s="155">
        <f t="shared" si="304"/>
        <v>0.15104166666666666</v>
      </c>
      <c r="R296" s="155">
        <f t="shared" si="272"/>
        <v>0.54716981132075471</v>
      </c>
      <c r="S296" s="149">
        <f t="shared" si="273"/>
        <v>125209.31034482758</v>
      </c>
      <c r="T296" s="380"/>
      <c r="U296" s="252" t="s">
        <v>151</v>
      </c>
      <c r="V296" s="145">
        <v>1725</v>
      </c>
      <c r="W296" s="154">
        <v>1080</v>
      </c>
      <c r="X296" s="154">
        <v>84106180</v>
      </c>
      <c r="Y296" s="155">
        <f t="shared" si="305"/>
        <v>0.14369345396487493</v>
      </c>
      <c r="Z296" s="155">
        <f t="shared" si="274"/>
        <v>0.62608695652173918</v>
      </c>
      <c r="AA296" s="154">
        <f t="shared" si="275"/>
        <v>77876.092592592599</v>
      </c>
      <c r="AB296" s="380"/>
      <c r="AC296" s="252" t="s">
        <v>151</v>
      </c>
      <c r="AD296" s="145">
        <v>1603</v>
      </c>
      <c r="AE296" s="154">
        <v>1006</v>
      </c>
      <c r="AF296" s="154">
        <v>82106360</v>
      </c>
      <c r="AG296" s="155">
        <f t="shared" si="306"/>
        <v>0.16189250080463469</v>
      </c>
      <c r="AH296" s="155">
        <f t="shared" si="276"/>
        <v>0.62757330006238299</v>
      </c>
      <c r="AI296" s="149">
        <f t="shared" si="277"/>
        <v>81616.660039761438</v>
      </c>
      <c r="AJ296" s="380"/>
      <c r="AK296" s="252" t="s">
        <v>151</v>
      </c>
      <c r="AL296" s="145">
        <v>1262</v>
      </c>
      <c r="AM296" s="154">
        <v>725</v>
      </c>
      <c r="AN296" s="154">
        <v>62010870</v>
      </c>
      <c r="AO296" s="155">
        <f t="shared" si="307"/>
        <v>0.15927065026362039</v>
      </c>
      <c r="AP296" s="155">
        <f t="shared" si="278"/>
        <v>0.57448494453248811</v>
      </c>
      <c r="AQ296" s="149">
        <f t="shared" si="279"/>
        <v>85532.23448275862</v>
      </c>
      <c r="AR296" s="380"/>
      <c r="AS296" s="252" t="s">
        <v>151</v>
      </c>
      <c r="AT296" s="145">
        <v>631</v>
      </c>
      <c r="AU296" s="154">
        <v>343</v>
      </c>
      <c r="AV296" s="154">
        <v>34410490</v>
      </c>
      <c r="AW296" s="155">
        <f t="shared" si="308"/>
        <v>0.13864187550525464</v>
      </c>
      <c r="AX296" s="155">
        <f t="shared" si="280"/>
        <v>0.54358161648177494</v>
      </c>
      <c r="AY296" s="154">
        <f t="shared" si="281"/>
        <v>100322.12827988339</v>
      </c>
      <c r="AZ296" s="380"/>
      <c r="BA296" s="252" t="s">
        <v>151</v>
      </c>
      <c r="BB296" s="145">
        <v>199</v>
      </c>
      <c r="BC296" s="154">
        <v>107</v>
      </c>
      <c r="BD296" s="154">
        <v>10027810</v>
      </c>
      <c r="BE296" s="155">
        <f t="shared" si="309"/>
        <v>0.11655773420479303</v>
      </c>
      <c r="BF296" s="155">
        <f t="shared" si="282"/>
        <v>0.53768844221105527</v>
      </c>
      <c r="BG296" s="181">
        <f t="shared" si="283"/>
        <v>93717.850467289725</v>
      </c>
      <c r="BH296" s="380"/>
      <c r="BI296" s="252" t="s">
        <v>151</v>
      </c>
      <c r="BJ296" s="145">
        <f t="shared" si="284"/>
        <v>5503</v>
      </c>
      <c r="BK296" s="154">
        <f t="shared" si="268"/>
        <v>3307</v>
      </c>
      <c r="BL296" s="154">
        <f t="shared" si="269"/>
        <v>277698100</v>
      </c>
      <c r="BM296" s="155">
        <f t="shared" si="310"/>
        <v>0.15047549711061564</v>
      </c>
      <c r="BN296" s="155">
        <f t="shared" si="285"/>
        <v>0.60094493912411417</v>
      </c>
      <c r="BO296" s="154">
        <f t="shared" si="286"/>
        <v>83972.815240399155</v>
      </c>
      <c r="BP296" s="218"/>
    </row>
    <row r="297" spans="2:68" s="87" customFormat="1">
      <c r="B297" s="390"/>
      <c r="C297" s="420"/>
      <c r="D297" s="380"/>
      <c r="E297" s="252" t="s">
        <v>170</v>
      </c>
      <c r="F297" s="145">
        <v>28</v>
      </c>
      <c r="G297" s="154">
        <v>16</v>
      </c>
      <c r="H297" s="154">
        <v>1298150</v>
      </c>
      <c r="I297" s="155">
        <f t="shared" si="303"/>
        <v>0.14414414414414414</v>
      </c>
      <c r="J297" s="155">
        <f t="shared" si="270"/>
        <v>0.5714285714285714</v>
      </c>
      <c r="K297" s="181">
        <f t="shared" si="271"/>
        <v>81134.375</v>
      </c>
      <c r="L297" s="380"/>
      <c r="M297" s="252" t="s">
        <v>170</v>
      </c>
      <c r="N297" s="145">
        <v>54</v>
      </c>
      <c r="O297" s="154">
        <v>36</v>
      </c>
      <c r="P297" s="154">
        <v>4534920</v>
      </c>
      <c r="Q297" s="155">
        <f t="shared" si="304"/>
        <v>0.1875</v>
      </c>
      <c r="R297" s="155">
        <f t="shared" si="272"/>
        <v>0.66666666666666663</v>
      </c>
      <c r="S297" s="149">
        <f t="shared" si="273"/>
        <v>125970</v>
      </c>
      <c r="T297" s="380"/>
      <c r="U297" s="252" t="s">
        <v>170</v>
      </c>
      <c r="V297" s="145">
        <v>1666</v>
      </c>
      <c r="W297" s="154">
        <v>1050</v>
      </c>
      <c r="X297" s="154">
        <v>81155210</v>
      </c>
      <c r="Y297" s="155">
        <f t="shared" si="305"/>
        <v>0.13970196913251728</v>
      </c>
      <c r="Z297" s="155">
        <f t="shared" si="274"/>
        <v>0.63025210084033612</v>
      </c>
      <c r="AA297" s="154">
        <f t="shared" si="275"/>
        <v>77290.676190476195</v>
      </c>
      <c r="AB297" s="380"/>
      <c r="AC297" s="252" t="s">
        <v>170</v>
      </c>
      <c r="AD297" s="145">
        <v>1592</v>
      </c>
      <c r="AE297" s="154">
        <v>997</v>
      </c>
      <c r="AF297" s="154">
        <v>89441630</v>
      </c>
      <c r="AG297" s="155">
        <f t="shared" si="306"/>
        <v>0.16044415835210815</v>
      </c>
      <c r="AH297" s="155">
        <f t="shared" si="276"/>
        <v>0.62625628140703515</v>
      </c>
      <c r="AI297" s="149">
        <f t="shared" si="277"/>
        <v>89710.762286860583</v>
      </c>
      <c r="AJ297" s="380"/>
      <c r="AK297" s="252" t="s">
        <v>170</v>
      </c>
      <c r="AL297" s="145">
        <v>1329</v>
      </c>
      <c r="AM297" s="154">
        <v>776</v>
      </c>
      <c r="AN297" s="154">
        <v>71456770</v>
      </c>
      <c r="AO297" s="155">
        <f t="shared" si="307"/>
        <v>0.17047451669595781</v>
      </c>
      <c r="AP297" s="155">
        <f t="shared" si="278"/>
        <v>0.58389766741911209</v>
      </c>
      <c r="AQ297" s="149">
        <f t="shared" si="279"/>
        <v>92083.466494845357</v>
      </c>
      <c r="AR297" s="380"/>
      <c r="AS297" s="252" t="s">
        <v>170</v>
      </c>
      <c r="AT297" s="145">
        <v>614</v>
      </c>
      <c r="AU297" s="154">
        <v>314</v>
      </c>
      <c r="AV297" s="154">
        <v>30087990</v>
      </c>
      <c r="AW297" s="155">
        <f t="shared" si="308"/>
        <v>0.1269199676637025</v>
      </c>
      <c r="AX297" s="155">
        <f t="shared" si="280"/>
        <v>0.51140065146579805</v>
      </c>
      <c r="AY297" s="154">
        <f t="shared" si="281"/>
        <v>95821.624203821659</v>
      </c>
      <c r="AZ297" s="380"/>
      <c r="BA297" s="252" t="s">
        <v>170</v>
      </c>
      <c r="BB297" s="145">
        <v>217</v>
      </c>
      <c r="BC297" s="154">
        <v>109</v>
      </c>
      <c r="BD297" s="154">
        <v>11476460</v>
      </c>
      <c r="BE297" s="155">
        <f t="shared" si="309"/>
        <v>0.11873638344226579</v>
      </c>
      <c r="BF297" s="155">
        <f t="shared" si="282"/>
        <v>0.50230414746543783</v>
      </c>
      <c r="BG297" s="181">
        <f t="shared" si="283"/>
        <v>105288.62385321101</v>
      </c>
      <c r="BH297" s="380"/>
      <c r="BI297" s="252" t="s">
        <v>170</v>
      </c>
      <c r="BJ297" s="145">
        <f t="shared" si="284"/>
        <v>5500</v>
      </c>
      <c r="BK297" s="154">
        <f t="shared" si="268"/>
        <v>3298</v>
      </c>
      <c r="BL297" s="154">
        <f t="shared" si="269"/>
        <v>289451130</v>
      </c>
      <c r="BM297" s="155">
        <f t="shared" si="310"/>
        <v>0.15006597806798017</v>
      </c>
      <c r="BN297" s="155">
        <f t="shared" si="285"/>
        <v>0.59963636363636363</v>
      </c>
      <c r="BO297" s="154">
        <f t="shared" si="286"/>
        <v>87765.65494238933</v>
      </c>
      <c r="BP297" s="218"/>
    </row>
    <row r="298" spans="2:68" s="87" customFormat="1">
      <c r="B298" s="390"/>
      <c r="C298" s="420"/>
      <c r="D298" s="380"/>
      <c r="E298" s="252" t="s">
        <v>171</v>
      </c>
      <c r="F298" s="145">
        <v>14</v>
      </c>
      <c r="G298" s="154">
        <v>8</v>
      </c>
      <c r="H298" s="154">
        <v>698830</v>
      </c>
      <c r="I298" s="155">
        <f t="shared" si="303"/>
        <v>7.2072072072072071E-2</v>
      </c>
      <c r="J298" s="155">
        <f t="shared" si="270"/>
        <v>0.5714285714285714</v>
      </c>
      <c r="K298" s="181">
        <f t="shared" si="271"/>
        <v>87353.75</v>
      </c>
      <c r="L298" s="380"/>
      <c r="M298" s="252" t="s">
        <v>171</v>
      </c>
      <c r="N298" s="145">
        <v>33</v>
      </c>
      <c r="O298" s="154">
        <v>20</v>
      </c>
      <c r="P298" s="154">
        <v>2050210</v>
      </c>
      <c r="Q298" s="155">
        <f t="shared" si="304"/>
        <v>0.10416666666666667</v>
      </c>
      <c r="R298" s="155">
        <f t="shared" si="272"/>
        <v>0.60606060606060608</v>
      </c>
      <c r="S298" s="149">
        <f t="shared" si="273"/>
        <v>102510.5</v>
      </c>
      <c r="T298" s="380"/>
      <c r="U298" s="252" t="s">
        <v>171</v>
      </c>
      <c r="V298" s="145">
        <v>975</v>
      </c>
      <c r="W298" s="154">
        <v>628</v>
      </c>
      <c r="X298" s="154">
        <v>45756900</v>
      </c>
      <c r="Y298" s="155">
        <f t="shared" si="305"/>
        <v>8.3555082490686536E-2</v>
      </c>
      <c r="Z298" s="155">
        <f t="shared" si="274"/>
        <v>0.64410256410256406</v>
      </c>
      <c r="AA298" s="154">
        <f t="shared" si="275"/>
        <v>72861.305732484077</v>
      </c>
      <c r="AB298" s="380"/>
      <c r="AC298" s="252" t="s">
        <v>171</v>
      </c>
      <c r="AD298" s="145">
        <v>839</v>
      </c>
      <c r="AE298" s="154">
        <v>557</v>
      </c>
      <c r="AF298" s="154">
        <v>47108390</v>
      </c>
      <c r="AG298" s="155">
        <f t="shared" si="306"/>
        <v>8.9636305117476667E-2</v>
      </c>
      <c r="AH298" s="155">
        <f t="shared" si="276"/>
        <v>0.66388557806912996</v>
      </c>
      <c r="AI298" s="149">
        <f t="shared" si="277"/>
        <v>84575.206463195689</v>
      </c>
      <c r="AJ298" s="380"/>
      <c r="AK298" s="252" t="s">
        <v>171</v>
      </c>
      <c r="AL298" s="145">
        <v>637</v>
      </c>
      <c r="AM298" s="154">
        <v>367</v>
      </c>
      <c r="AN298" s="154">
        <v>27566380</v>
      </c>
      <c r="AO298" s="155">
        <f t="shared" si="307"/>
        <v>8.0623901581722321E-2</v>
      </c>
      <c r="AP298" s="155">
        <f t="shared" si="278"/>
        <v>0.57613814756671899</v>
      </c>
      <c r="AQ298" s="149">
        <f t="shared" si="279"/>
        <v>75112.752043596731</v>
      </c>
      <c r="AR298" s="380"/>
      <c r="AS298" s="252" t="s">
        <v>171</v>
      </c>
      <c r="AT298" s="145">
        <v>251</v>
      </c>
      <c r="AU298" s="154">
        <v>145</v>
      </c>
      <c r="AV298" s="154">
        <v>11222800</v>
      </c>
      <c r="AW298" s="155">
        <f t="shared" si="308"/>
        <v>5.8609539207760714E-2</v>
      </c>
      <c r="AX298" s="155">
        <f t="shared" si="280"/>
        <v>0.57768924302788849</v>
      </c>
      <c r="AY298" s="154">
        <f t="shared" si="281"/>
        <v>77398.620689655174</v>
      </c>
      <c r="AZ298" s="380"/>
      <c r="BA298" s="252" t="s">
        <v>171</v>
      </c>
      <c r="BB298" s="145">
        <v>41</v>
      </c>
      <c r="BC298" s="154">
        <v>19</v>
      </c>
      <c r="BD298" s="154">
        <v>1362430</v>
      </c>
      <c r="BE298" s="155">
        <f t="shared" si="309"/>
        <v>2.0697167755991286E-2</v>
      </c>
      <c r="BF298" s="155">
        <f t="shared" si="282"/>
        <v>0.46341463414634149</v>
      </c>
      <c r="BG298" s="181">
        <f t="shared" si="283"/>
        <v>71706.84210526316</v>
      </c>
      <c r="BH298" s="380"/>
      <c r="BI298" s="252" t="s">
        <v>171</v>
      </c>
      <c r="BJ298" s="145">
        <f t="shared" si="284"/>
        <v>2790</v>
      </c>
      <c r="BK298" s="154">
        <f t="shared" si="268"/>
        <v>1744</v>
      </c>
      <c r="BL298" s="154">
        <f t="shared" si="269"/>
        <v>135765940</v>
      </c>
      <c r="BM298" s="155">
        <f t="shared" si="310"/>
        <v>7.935569003958684E-2</v>
      </c>
      <c r="BN298" s="155">
        <f t="shared" si="285"/>
        <v>0.62508960573476702</v>
      </c>
      <c r="BO298" s="154">
        <f t="shared" si="286"/>
        <v>77847.442660550456</v>
      </c>
      <c r="BP298" s="218"/>
    </row>
    <row r="299" spans="2:68" s="87" customFormat="1">
      <c r="B299" s="390"/>
      <c r="C299" s="420"/>
      <c r="D299" s="380"/>
      <c r="E299" s="252" t="s">
        <v>172</v>
      </c>
      <c r="F299" s="145">
        <v>16</v>
      </c>
      <c r="G299" s="154">
        <v>8</v>
      </c>
      <c r="H299" s="154">
        <v>835690</v>
      </c>
      <c r="I299" s="155">
        <f t="shared" si="303"/>
        <v>7.2072072072072071E-2</v>
      </c>
      <c r="J299" s="155">
        <f t="shared" si="270"/>
        <v>0.5</v>
      </c>
      <c r="K299" s="181">
        <f t="shared" si="271"/>
        <v>104461.25</v>
      </c>
      <c r="L299" s="380"/>
      <c r="M299" s="252" t="s">
        <v>172</v>
      </c>
      <c r="N299" s="145">
        <v>32</v>
      </c>
      <c r="O299" s="154">
        <v>18</v>
      </c>
      <c r="P299" s="154">
        <v>1938410</v>
      </c>
      <c r="Q299" s="155">
        <f t="shared" si="304"/>
        <v>9.375E-2</v>
      </c>
      <c r="R299" s="155">
        <f t="shared" si="272"/>
        <v>0.5625</v>
      </c>
      <c r="S299" s="149">
        <f t="shared" si="273"/>
        <v>107689.44444444444</v>
      </c>
      <c r="T299" s="380"/>
      <c r="U299" s="252" t="s">
        <v>172</v>
      </c>
      <c r="V299" s="145">
        <v>430</v>
      </c>
      <c r="W299" s="154">
        <v>249</v>
      </c>
      <c r="X299" s="154">
        <v>19336390</v>
      </c>
      <c r="Y299" s="155">
        <f t="shared" si="305"/>
        <v>3.3129324108568385E-2</v>
      </c>
      <c r="Z299" s="155">
        <f t="shared" si="274"/>
        <v>0.57906976744186045</v>
      </c>
      <c r="AA299" s="154">
        <f t="shared" si="275"/>
        <v>77656.184738955824</v>
      </c>
      <c r="AB299" s="380"/>
      <c r="AC299" s="252" t="s">
        <v>172</v>
      </c>
      <c r="AD299" s="145">
        <v>509</v>
      </c>
      <c r="AE299" s="154">
        <v>300</v>
      </c>
      <c r="AF299" s="154">
        <v>27501960</v>
      </c>
      <c r="AG299" s="155">
        <f t="shared" si="306"/>
        <v>4.8278081750885098E-2</v>
      </c>
      <c r="AH299" s="155">
        <f t="shared" si="276"/>
        <v>0.58939096267190572</v>
      </c>
      <c r="AI299" s="149">
        <f t="shared" si="277"/>
        <v>91673.2</v>
      </c>
      <c r="AJ299" s="380"/>
      <c r="AK299" s="252" t="s">
        <v>172</v>
      </c>
      <c r="AL299" s="145">
        <v>500</v>
      </c>
      <c r="AM299" s="154">
        <v>281</v>
      </c>
      <c r="AN299" s="154">
        <v>22512250</v>
      </c>
      <c r="AO299" s="155">
        <f t="shared" si="307"/>
        <v>6.17311072056239E-2</v>
      </c>
      <c r="AP299" s="155">
        <f t="shared" si="278"/>
        <v>0.56200000000000006</v>
      </c>
      <c r="AQ299" s="149">
        <f t="shared" si="279"/>
        <v>80114.768683274015</v>
      </c>
      <c r="AR299" s="380"/>
      <c r="AS299" s="252" t="s">
        <v>172</v>
      </c>
      <c r="AT299" s="145">
        <v>339</v>
      </c>
      <c r="AU299" s="154">
        <v>182</v>
      </c>
      <c r="AV299" s="154">
        <v>18337830</v>
      </c>
      <c r="AW299" s="155">
        <f t="shared" si="308"/>
        <v>7.3565076798706552E-2</v>
      </c>
      <c r="AX299" s="155">
        <f t="shared" si="280"/>
        <v>0.53687315634218291</v>
      </c>
      <c r="AY299" s="154">
        <f t="shared" si="281"/>
        <v>100757.30769230769</v>
      </c>
      <c r="AZ299" s="380"/>
      <c r="BA299" s="252" t="s">
        <v>172</v>
      </c>
      <c r="BB299" s="145">
        <v>138</v>
      </c>
      <c r="BC299" s="154">
        <v>61</v>
      </c>
      <c r="BD299" s="154">
        <v>7052070</v>
      </c>
      <c r="BE299" s="155">
        <f t="shared" si="309"/>
        <v>6.6448801742919394E-2</v>
      </c>
      <c r="BF299" s="155">
        <f t="shared" si="282"/>
        <v>0.4420289855072464</v>
      </c>
      <c r="BG299" s="181">
        <f t="shared" si="283"/>
        <v>115607.70491803279</v>
      </c>
      <c r="BH299" s="380"/>
      <c r="BI299" s="252" t="s">
        <v>172</v>
      </c>
      <c r="BJ299" s="145">
        <f t="shared" si="284"/>
        <v>1964</v>
      </c>
      <c r="BK299" s="154">
        <f t="shared" si="268"/>
        <v>1099</v>
      </c>
      <c r="BL299" s="154">
        <f t="shared" si="269"/>
        <v>97514600</v>
      </c>
      <c r="BM299" s="155">
        <f t="shared" si="310"/>
        <v>5.0006825317377261E-2</v>
      </c>
      <c r="BN299" s="155">
        <f t="shared" si="285"/>
        <v>0.55957230142566194</v>
      </c>
      <c r="BO299" s="154">
        <f t="shared" si="286"/>
        <v>88730.300272975437</v>
      </c>
      <c r="BP299" s="218"/>
    </row>
    <row r="300" spans="2:68" s="87" customFormat="1">
      <c r="B300" s="390"/>
      <c r="C300" s="420"/>
      <c r="D300" s="380"/>
      <c r="E300" s="252" t="s">
        <v>173</v>
      </c>
      <c r="F300" s="145">
        <v>25</v>
      </c>
      <c r="G300" s="154">
        <v>15</v>
      </c>
      <c r="H300" s="154">
        <v>790620</v>
      </c>
      <c r="I300" s="155">
        <f t="shared" si="303"/>
        <v>0.13513513513513514</v>
      </c>
      <c r="J300" s="155">
        <f t="shared" si="270"/>
        <v>0.6</v>
      </c>
      <c r="K300" s="181">
        <f t="shared" si="271"/>
        <v>52708</v>
      </c>
      <c r="L300" s="380"/>
      <c r="M300" s="252" t="s">
        <v>173</v>
      </c>
      <c r="N300" s="145">
        <v>22</v>
      </c>
      <c r="O300" s="154">
        <v>14</v>
      </c>
      <c r="P300" s="154">
        <v>1488440</v>
      </c>
      <c r="Q300" s="155">
        <f t="shared" si="304"/>
        <v>7.2916666666666671E-2</v>
      </c>
      <c r="R300" s="155">
        <f t="shared" si="272"/>
        <v>0.63636363636363635</v>
      </c>
      <c r="S300" s="149">
        <f t="shared" si="273"/>
        <v>106317.14285714286</v>
      </c>
      <c r="T300" s="380"/>
      <c r="U300" s="252" t="s">
        <v>173</v>
      </c>
      <c r="V300" s="145">
        <v>419</v>
      </c>
      <c r="W300" s="154">
        <v>271</v>
      </c>
      <c r="X300" s="154">
        <v>21581670</v>
      </c>
      <c r="Y300" s="155">
        <f t="shared" si="305"/>
        <v>3.6056412985630656E-2</v>
      </c>
      <c r="Z300" s="155">
        <f t="shared" si="274"/>
        <v>0.6467780429594272</v>
      </c>
      <c r="AA300" s="154">
        <f t="shared" si="275"/>
        <v>79637.158671586716</v>
      </c>
      <c r="AB300" s="380"/>
      <c r="AC300" s="252" t="s">
        <v>173</v>
      </c>
      <c r="AD300" s="145">
        <v>369</v>
      </c>
      <c r="AE300" s="154">
        <v>240</v>
      </c>
      <c r="AF300" s="154">
        <v>21454110</v>
      </c>
      <c r="AG300" s="155">
        <f t="shared" si="306"/>
        <v>3.8622465400708079E-2</v>
      </c>
      <c r="AH300" s="155">
        <f t="shared" si="276"/>
        <v>0.65040650406504064</v>
      </c>
      <c r="AI300" s="149">
        <f t="shared" si="277"/>
        <v>89392.125</v>
      </c>
      <c r="AJ300" s="380"/>
      <c r="AK300" s="252" t="s">
        <v>173</v>
      </c>
      <c r="AL300" s="145">
        <v>358</v>
      </c>
      <c r="AM300" s="154">
        <v>230</v>
      </c>
      <c r="AN300" s="154">
        <v>21877060</v>
      </c>
      <c r="AO300" s="155">
        <f t="shared" si="307"/>
        <v>5.0527240773286471E-2</v>
      </c>
      <c r="AP300" s="155">
        <f t="shared" si="278"/>
        <v>0.64245810055865926</v>
      </c>
      <c r="AQ300" s="149">
        <f t="shared" si="279"/>
        <v>95117.65217391304</v>
      </c>
      <c r="AR300" s="380"/>
      <c r="AS300" s="252" t="s">
        <v>173</v>
      </c>
      <c r="AT300" s="145">
        <v>163</v>
      </c>
      <c r="AU300" s="154">
        <v>92</v>
      </c>
      <c r="AV300" s="154">
        <v>10669620</v>
      </c>
      <c r="AW300" s="155">
        <f t="shared" si="308"/>
        <v>3.7186742118027485E-2</v>
      </c>
      <c r="AX300" s="155">
        <f t="shared" si="280"/>
        <v>0.56441717791411039</v>
      </c>
      <c r="AY300" s="154">
        <f t="shared" si="281"/>
        <v>115974.13043478261</v>
      </c>
      <c r="AZ300" s="380"/>
      <c r="BA300" s="252" t="s">
        <v>173</v>
      </c>
      <c r="BB300" s="145">
        <v>53</v>
      </c>
      <c r="BC300" s="154">
        <v>27</v>
      </c>
      <c r="BD300" s="154">
        <v>3024400</v>
      </c>
      <c r="BE300" s="155">
        <f t="shared" si="309"/>
        <v>2.9411764705882353E-2</v>
      </c>
      <c r="BF300" s="155">
        <f t="shared" si="282"/>
        <v>0.50943396226415094</v>
      </c>
      <c r="BG300" s="181">
        <f t="shared" si="283"/>
        <v>112014.81481481482</v>
      </c>
      <c r="BH300" s="380"/>
      <c r="BI300" s="252" t="s">
        <v>173</v>
      </c>
      <c r="BJ300" s="145">
        <f t="shared" si="284"/>
        <v>1409</v>
      </c>
      <c r="BK300" s="154">
        <f t="shared" si="268"/>
        <v>889</v>
      </c>
      <c r="BL300" s="154">
        <f t="shared" si="269"/>
        <v>80885920</v>
      </c>
      <c r="BM300" s="155">
        <f t="shared" si="310"/>
        <v>4.0451380989215996E-2</v>
      </c>
      <c r="BN300" s="155">
        <f t="shared" si="285"/>
        <v>0.63094393186657205</v>
      </c>
      <c r="BO300" s="154">
        <f t="shared" si="286"/>
        <v>90985.286839145105</v>
      </c>
      <c r="BP300" s="218"/>
    </row>
    <row r="301" spans="2:68" s="87" customFormat="1">
      <c r="B301" s="390"/>
      <c r="C301" s="420"/>
      <c r="D301" s="380"/>
      <c r="E301" s="252" t="s">
        <v>174</v>
      </c>
      <c r="F301" s="145">
        <v>35</v>
      </c>
      <c r="G301" s="154">
        <v>22</v>
      </c>
      <c r="H301" s="154">
        <v>1656250</v>
      </c>
      <c r="I301" s="155">
        <f t="shared" si="303"/>
        <v>0.1981981981981982</v>
      </c>
      <c r="J301" s="155">
        <f t="shared" si="270"/>
        <v>0.62857142857142856</v>
      </c>
      <c r="K301" s="181">
        <f t="shared" si="271"/>
        <v>75284.090909090912</v>
      </c>
      <c r="L301" s="380"/>
      <c r="M301" s="252" t="s">
        <v>174</v>
      </c>
      <c r="N301" s="145">
        <v>67</v>
      </c>
      <c r="O301" s="154">
        <v>45</v>
      </c>
      <c r="P301" s="154">
        <v>4763320</v>
      </c>
      <c r="Q301" s="155">
        <f t="shared" si="304"/>
        <v>0.234375</v>
      </c>
      <c r="R301" s="155">
        <f t="shared" si="272"/>
        <v>0.67164179104477617</v>
      </c>
      <c r="S301" s="149">
        <f t="shared" si="273"/>
        <v>105851.55555555556</v>
      </c>
      <c r="T301" s="380"/>
      <c r="U301" s="252" t="s">
        <v>174</v>
      </c>
      <c r="V301" s="145">
        <v>2733</v>
      </c>
      <c r="W301" s="154">
        <v>1810</v>
      </c>
      <c r="X301" s="154">
        <v>136275100</v>
      </c>
      <c r="Y301" s="155">
        <f t="shared" si="305"/>
        <v>0.24081958488557745</v>
      </c>
      <c r="Z301" s="155">
        <f t="shared" si="274"/>
        <v>0.66227588730332965</v>
      </c>
      <c r="AA301" s="154">
        <f t="shared" si="275"/>
        <v>75290.110497237576</v>
      </c>
      <c r="AB301" s="380"/>
      <c r="AC301" s="252" t="s">
        <v>174</v>
      </c>
      <c r="AD301" s="145">
        <v>2288</v>
      </c>
      <c r="AE301" s="154">
        <v>1476</v>
      </c>
      <c r="AF301" s="154">
        <v>122701760</v>
      </c>
      <c r="AG301" s="155">
        <f t="shared" si="306"/>
        <v>0.23752816221435469</v>
      </c>
      <c r="AH301" s="155">
        <f t="shared" si="276"/>
        <v>0.6451048951048951</v>
      </c>
      <c r="AI301" s="149">
        <f t="shared" si="277"/>
        <v>83131.273712737122</v>
      </c>
      <c r="AJ301" s="380"/>
      <c r="AK301" s="252" t="s">
        <v>174</v>
      </c>
      <c r="AL301" s="145">
        <v>1587</v>
      </c>
      <c r="AM301" s="154">
        <v>958</v>
      </c>
      <c r="AN301" s="154">
        <v>77831280</v>
      </c>
      <c r="AO301" s="155">
        <f t="shared" si="307"/>
        <v>0.21045694200351495</v>
      </c>
      <c r="AP301" s="155">
        <f t="shared" si="278"/>
        <v>0.60365469439193442</v>
      </c>
      <c r="AQ301" s="149">
        <f t="shared" si="279"/>
        <v>81243.507306889354</v>
      </c>
      <c r="AR301" s="380"/>
      <c r="AS301" s="252" t="s">
        <v>174</v>
      </c>
      <c r="AT301" s="145">
        <v>686</v>
      </c>
      <c r="AU301" s="154">
        <v>370</v>
      </c>
      <c r="AV301" s="154">
        <v>34242190</v>
      </c>
      <c r="AW301" s="155">
        <f t="shared" si="308"/>
        <v>0.14955537590945836</v>
      </c>
      <c r="AX301" s="155">
        <f t="shared" si="280"/>
        <v>0.53935860058309038</v>
      </c>
      <c r="AY301" s="154">
        <f t="shared" si="281"/>
        <v>92546.459459459453</v>
      </c>
      <c r="AZ301" s="380"/>
      <c r="BA301" s="252" t="s">
        <v>174</v>
      </c>
      <c r="BB301" s="145">
        <v>211</v>
      </c>
      <c r="BC301" s="154">
        <v>108</v>
      </c>
      <c r="BD301" s="154">
        <v>12901920</v>
      </c>
      <c r="BE301" s="155">
        <f t="shared" si="309"/>
        <v>0.11764705882352941</v>
      </c>
      <c r="BF301" s="155">
        <f t="shared" si="282"/>
        <v>0.51184834123222744</v>
      </c>
      <c r="BG301" s="181">
        <f t="shared" si="283"/>
        <v>119462.22222222222</v>
      </c>
      <c r="BH301" s="380"/>
      <c r="BI301" s="252" t="s">
        <v>174</v>
      </c>
      <c r="BJ301" s="145">
        <f t="shared" si="284"/>
        <v>7607</v>
      </c>
      <c r="BK301" s="154">
        <f t="shared" si="268"/>
        <v>4789</v>
      </c>
      <c r="BL301" s="154">
        <f t="shared" si="269"/>
        <v>390371820</v>
      </c>
      <c r="BM301" s="155">
        <f t="shared" si="310"/>
        <v>0.21790963279792511</v>
      </c>
      <c r="BN301" s="155">
        <f t="shared" si="285"/>
        <v>0.62955172867096099</v>
      </c>
      <c r="BO301" s="154">
        <f t="shared" si="286"/>
        <v>81514.266026310288</v>
      </c>
      <c r="BP301" s="218"/>
    </row>
    <row r="302" spans="2:68" s="87" customFormat="1">
      <c r="B302" s="390"/>
      <c r="C302" s="420"/>
      <c r="D302" s="380"/>
      <c r="E302" s="252" t="s">
        <v>175</v>
      </c>
      <c r="F302" s="145">
        <v>19</v>
      </c>
      <c r="G302" s="154">
        <v>12</v>
      </c>
      <c r="H302" s="154">
        <v>945230</v>
      </c>
      <c r="I302" s="155">
        <f t="shared" si="303"/>
        <v>0.10810810810810811</v>
      </c>
      <c r="J302" s="155">
        <f t="shared" si="270"/>
        <v>0.63157894736842102</v>
      </c>
      <c r="K302" s="181">
        <f t="shared" si="271"/>
        <v>78769.166666666672</v>
      </c>
      <c r="L302" s="380"/>
      <c r="M302" s="252" t="s">
        <v>175</v>
      </c>
      <c r="N302" s="145">
        <v>19</v>
      </c>
      <c r="O302" s="154">
        <v>12</v>
      </c>
      <c r="P302" s="154">
        <v>1499700</v>
      </c>
      <c r="Q302" s="155">
        <f t="shared" si="304"/>
        <v>6.25E-2</v>
      </c>
      <c r="R302" s="155">
        <f t="shared" si="272"/>
        <v>0.63157894736842102</v>
      </c>
      <c r="S302" s="149">
        <f t="shared" si="273"/>
        <v>124975</v>
      </c>
      <c r="T302" s="380"/>
      <c r="U302" s="252" t="s">
        <v>175</v>
      </c>
      <c r="V302" s="145">
        <v>664</v>
      </c>
      <c r="W302" s="154">
        <v>398</v>
      </c>
      <c r="X302" s="154">
        <v>30407700</v>
      </c>
      <c r="Y302" s="155">
        <f t="shared" si="305"/>
        <v>5.2953698775944649E-2</v>
      </c>
      <c r="Z302" s="155">
        <f t="shared" si="274"/>
        <v>0.5993975903614458</v>
      </c>
      <c r="AA302" s="154">
        <f t="shared" si="275"/>
        <v>76401.256281407041</v>
      </c>
      <c r="AB302" s="380"/>
      <c r="AC302" s="252" t="s">
        <v>175</v>
      </c>
      <c r="AD302" s="145">
        <v>689</v>
      </c>
      <c r="AE302" s="154">
        <v>422</v>
      </c>
      <c r="AF302" s="154">
        <v>36504580</v>
      </c>
      <c r="AG302" s="155">
        <f t="shared" si="306"/>
        <v>6.7911168329578372E-2</v>
      </c>
      <c r="AH302" s="155">
        <f t="shared" si="276"/>
        <v>0.61248185776487662</v>
      </c>
      <c r="AI302" s="149">
        <f t="shared" si="277"/>
        <v>86503.744075829381</v>
      </c>
      <c r="AJ302" s="380"/>
      <c r="AK302" s="252" t="s">
        <v>175</v>
      </c>
      <c r="AL302" s="145">
        <v>635</v>
      </c>
      <c r="AM302" s="154">
        <v>367</v>
      </c>
      <c r="AN302" s="154">
        <v>28616200</v>
      </c>
      <c r="AO302" s="155">
        <f t="shared" si="307"/>
        <v>8.0623901581722321E-2</v>
      </c>
      <c r="AP302" s="155">
        <f t="shared" si="278"/>
        <v>0.57795275590551176</v>
      </c>
      <c r="AQ302" s="149">
        <f t="shared" si="279"/>
        <v>77973.297002724794</v>
      </c>
      <c r="AR302" s="380"/>
      <c r="AS302" s="252" t="s">
        <v>175</v>
      </c>
      <c r="AT302" s="145">
        <v>364</v>
      </c>
      <c r="AU302" s="154">
        <v>174</v>
      </c>
      <c r="AV302" s="154">
        <v>15588480</v>
      </c>
      <c r="AW302" s="155">
        <f t="shared" si="308"/>
        <v>7.0331447049312851E-2</v>
      </c>
      <c r="AX302" s="155">
        <f t="shared" si="280"/>
        <v>0.47802197802197804</v>
      </c>
      <c r="AY302" s="154">
        <f t="shared" si="281"/>
        <v>89588.965517241377</v>
      </c>
      <c r="AZ302" s="380"/>
      <c r="BA302" s="252" t="s">
        <v>175</v>
      </c>
      <c r="BB302" s="145">
        <v>133</v>
      </c>
      <c r="BC302" s="154">
        <v>72</v>
      </c>
      <c r="BD302" s="154">
        <v>5730950</v>
      </c>
      <c r="BE302" s="155">
        <f t="shared" si="309"/>
        <v>7.8431372549019607E-2</v>
      </c>
      <c r="BF302" s="155">
        <f t="shared" si="282"/>
        <v>0.54135338345864659</v>
      </c>
      <c r="BG302" s="181">
        <f t="shared" si="283"/>
        <v>79596.527777777781</v>
      </c>
      <c r="BH302" s="380"/>
      <c r="BI302" s="252" t="s">
        <v>175</v>
      </c>
      <c r="BJ302" s="145">
        <f t="shared" si="284"/>
        <v>2523</v>
      </c>
      <c r="BK302" s="154">
        <f t="shared" si="268"/>
        <v>1457</v>
      </c>
      <c r="BL302" s="154">
        <f t="shared" si="269"/>
        <v>119292840</v>
      </c>
      <c r="BM302" s="155">
        <f t="shared" si="310"/>
        <v>6.629658279109979E-2</v>
      </c>
      <c r="BN302" s="155">
        <f t="shared" si="285"/>
        <v>0.57748711850971068</v>
      </c>
      <c r="BO302" s="154">
        <f t="shared" si="286"/>
        <v>81875.662319835275</v>
      </c>
      <c r="BP302" s="218"/>
    </row>
    <row r="303" spans="2:68" s="87" customFormat="1">
      <c r="B303" s="390"/>
      <c r="C303" s="420"/>
      <c r="D303" s="380"/>
      <c r="E303" s="249" t="s">
        <v>166</v>
      </c>
      <c r="F303" s="145">
        <v>13</v>
      </c>
      <c r="G303" s="154">
        <v>3</v>
      </c>
      <c r="H303" s="154">
        <v>327000</v>
      </c>
      <c r="I303" s="155">
        <f t="shared" si="303"/>
        <v>2.7027027027027029E-2</v>
      </c>
      <c r="J303" s="155">
        <f t="shared" si="270"/>
        <v>0.23076923076923078</v>
      </c>
      <c r="K303" s="181">
        <f t="shared" si="271"/>
        <v>109000</v>
      </c>
      <c r="L303" s="380"/>
      <c r="M303" s="253" t="s">
        <v>166</v>
      </c>
      <c r="N303" s="145">
        <v>15</v>
      </c>
      <c r="O303" s="154">
        <v>10</v>
      </c>
      <c r="P303" s="154">
        <v>1420900</v>
      </c>
      <c r="Q303" s="155">
        <f t="shared" si="304"/>
        <v>5.2083333333333336E-2</v>
      </c>
      <c r="R303" s="155">
        <f t="shared" si="272"/>
        <v>0.66666666666666663</v>
      </c>
      <c r="S303" s="149">
        <f t="shared" si="273"/>
        <v>142090</v>
      </c>
      <c r="T303" s="380"/>
      <c r="U303" s="253" t="s">
        <v>166</v>
      </c>
      <c r="V303" s="145">
        <v>614</v>
      </c>
      <c r="W303" s="154">
        <v>347</v>
      </c>
      <c r="X303" s="154">
        <v>24956360</v>
      </c>
      <c r="Y303" s="155">
        <f t="shared" si="305"/>
        <v>4.6168174560936671E-2</v>
      </c>
      <c r="Z303" s="155">
        <f t="shared" si="274"/>
        <v>0.56514657980456029</v>
      </c>
      <c r="AA303" s="154">
        <f t="shared" si="275"/>
        <v>71920.345821325653</v>
      </c>
      <c r="AB303" s="380"/>
      <c r="AC303" s="253" t="s">
        <v>166</v>
      </c>
      <c r="AD303" s="145">
        <v>364</v>
      </c>
      <c r="AE303" s="154">
        <v>203</v>
      </c>
      <c r="AF303" s="154">
        <v>15573600</v>
      </c>
      <c r="AG303" s="155">
        <f t="shared" si="306"/>
        <v>3.2668168651432253E-2</v>
      </c>
      <c r="AH303" s="155">
        <f t="shared" si="276"/>
        <v>0.55769230769230771</v>
      </c>
      <c r="AI303" s="149">
        <f t="shared" si="277"/>
        <v>76717.241379310348</v>
      </c>
      <c r="AJ303" s="380"/>
      <c r="AK303" s="253" t="s">
        <v>166</v>
      </c>
      <c r="AL303" s="145">
        <v>244</v>
      </c>
      <c r="AM303" s="154">
        <v>110</v>
      </c>
      <c r="AN303" s="154">
        <v>9921430</v>
      </c>
      <c r="AO303" s="155">
        <f t="shared" si="307"/>
        <v>2.4165202108963092E-2</v>
      </c>
      <c r="AP303" s="155">
        <f t="shared" si="278"/>
        <v>0.45081967213114754</v>
      </c>
      <c r="AQ303" s="149">
        <f t="shared" si="279"/>
        <v>90194.818181818177</v>
      </c>
      <c r="AR303" s="380"/>
      <c r="AS303" s="253" t="s">
        <v>166</v>
      </c>
      <c r="AT303" s="145">
        <v>127</v>
      </c>
      <c r="AU303" s="154">
        <v>58</v>
      </c>
      <c r="AV303" s="154">
        <v>8488760</v>
      </c>
      <c r="AW303" s="155">
        <f t="shared" si="308"/>
        <v>2.3443815683104285E-2</v>
      </c>
      <c r="AX303" s="155">
        <f t="shared" si="280"/>
        <v>0.45669291338582679</v>
      </c>
      <c r="AY303" s="154">
        <f t="shared" si="281"/>
        <v>146357.93103448275</v>
      </c>
      <c r="AZ303" s="380"/>
      <c r="BA303" s="253" t="s">
        <v>166</v>
      </c>
      <c r="BB303" s="145">
        <v>79</v>
      </c>
      <c r="BC303" s="154">
        <v>29</v>
      </c>
      <c r="BD303" s="154">
        <v>4092690</v>
      </c>
      <c r="BE303" s="155">
        <f t="shared" si="309"/>
        <v>3.1590413943355121E-2</v>
      </c>
      <c r="BF303" s="155">
        <f t="shared" si="282"/>
        <v>0.36708860759493672</v>
      </c>
      <c r="BG303" s="181">
        <f t="shared" si="283"/>
        <v>141127.24137931035</v>
      </c>
      <c r="BH303" s="380"/>
      <c r="BI303" s="253" t="s">
        <v>166</v>
      </c>
      <c r="BJ303" s="145">
        <f t="shared" si="284"/>
        <v>1456</v>
      </c>
      <c r="BK303" s="154">
        <f t="shared" si="268"/>
        <v>760</v>
      </c>
      <c r="BL303" s="154">
        <f t="shared" si="269"/>
        <v>64780740</v>
      </c>
      <c r="BM303" s="155">
        <f t="shared" si="310"/>
        <v>3.458160804477408E-2</v>
      </c>
      <c r="BN303" s="155">
        <f t="shared" si="285"/>
        <v>0.52197802197802201</v>
      </c>
      <c r="BO303" s="154">
        <f t="shared" si="286"/>
        <v>85237.81578947368</v>
      </c>
      <c r="BP303" s="218"/>
    </row>
    <row r="304" spans="2:68" s="87" customFormat="1">
      <c r="B304" s="390">
        <v>28</v>
      </c>
      <c r="C304" s="419" t="s">
        <v>38</v>
      </c>
      <c r="D304" s="388">
        <f>BS35</f>
        <v>87</v>
      </c>
      <c r="E304" s="250" t="s">
        <v>143</v>
      </c>
      <c r="F304" s="144">
        <v>43</v>
      </c>
      <c r="G304" s="152">
        <v>27</v>
      </c>
      <c r="H304" s="152">
        <v>2361960</v>
      </c>
      <c r="I304" s="153">
        <f>IFERROR(G304/$D$304,"-")</f>
        <v>0.31034482758620691</v>
      </c>
      <c r="J304" s="153">
        <f t="shared" si="270"/>
        <v>0.62790697674418605</v>
      </c>
      <c r="K304" s="180">
        <f t="shared" si="271"/>
        <v>87480</v>
      </c>
      <c r="L304" s="388">
        <f>BT35</f>
        <v>173</v>
      </c>
      <c r="M304" s="250" t="s">
        <v>143</v>
      </c>
      <c r="N304" s="144">
        <v>77</v>
      </c>
      <c r="O304" s="152">
        <v>42</v>
      </c>
      <c r="P304" s="152">
        <v>4247520</v>
      </c>
      <c r="Q304" s="153">
        <f>IFERROR(O304/$L$304,"-")</f>
        <v>0.24277456647398843</v>
      </c>
      <c r="R304" s="153">
        <f t="shared" si="272"/>
        <v>0.54545454545454541</v>
      </c>
      <c r="S304" s="148">
        <f t="shared" si="273"/>
        <v>101131.42857142857</v>
      </c>
      <c r="T304" s="388">
        <f>BU35</f>
        <v>7172</v>
      </c>
      <c r="U304" s="250" t="s">
        <v>143</v>
      </c>
      <c r="V304" s="144">
        <v>3262</v>
      </c>
      <c r="W304" s="152">
        <v>1932</v>
      </c>
      <c r="X304" s="152">
        <v>146762430</v>
      </c>
      <c r="Y304" s="153">
        <f>IFERROR(W304/$T$304,"-")</f>
        <v>0.26938092582264361</v>
      </c>
      <c r="Z304" s="153">
        <f t="shared" si="274"/>
        <v>0.59227467811158796</v>
      </c>
      <c r="AA304" s="152">
        <f t="shared" si="275"/>
        <v>75963.990683229815</v>
      </c>
      <c r="AB304" s="388">
        <f>BV35</f>
        <v>5307</v>
      </c>
      <c r="AC304" s="250" t="s">
        <v>143</v>
      </c>
      <c r="AD304" s="144">
        <v>2518</v>
      </c>
      <c r="AE304" s="152">
        <v>1446</v>
      </c>
      <c r="AF304" s="152">
        <v>112950150</v>
      </c>
      <c r="AG304" s="153">
        <f>IFERROR(AE304/$AB$304,"-")</f>
        <v>0.2724703222159412</v>
      </c>
      <c r="AH304" s="153">
        <f t="shared" si="276"/>
        <v>0.57426528991262904</v>
      </c>
      <c r="AI304" s="148">
        <f t="shared" si="277"/>
        <v>78112.136929460583</v>
      </c>
      <c r="AJ304" s="388">
        <f>BW35</f>
        <v>3124</v>
      </c>
      <c r="AK304" s="250" t="s">
        <v>143</v>
      </c>
      <c r="AL304" s="144">
        <v>1376</v>
      </c>
      <c r="AM304" s="152">
        <v>736</v>
      </c>
      <c r="AN304" s="152">
        <v>63245860</v>
      </c>
      <c r="AO304" s="153">
        <f>IFERROR(AM304/$AJ$304,"-")</f>
        <v>0.235595390524968</v>
      </c>
      <c r="AP304" s="153">
        <f t="shared" si="278"/>
        <v>0.53488372093023251</v>
      </c>
      <c r="AQ304" s="148">
        <f t="shared" si="279"/>
        <v>85931.875</v>
      </c>
      <c r="AR304" s="388">
        <f>BX35</f>
        <v>1377</v>
      </c>
      <c r="AS304" s="250" t="s">
        <v>143</v>
      </c>
      <c r="AT304" s="144">
        <v>494</v>
      </c>
      <c r="AU304" s="152">
        <v>254</v>
      </c>
      <c r="AV304" s="152">
        <v>25699040</v>
      </c>
      <c r="AW304" s="153">
        <f>IFERROR(AU304/$AR$304,"-")</f>
        <v>0.18445896877269427</v>
      </c>
      <c r="AX304" s="153">
        <f t="shared" si="280"/>
        <v>0.51417004048582993</v>
      </c>
      <c r="AY304" s="152">
        <f t="shared" si="281"/>
        <v>101177.32283464567</v>
      </c>
      <c r="AZ304" s="388">
        <f>BY35</f>
        <v>566</v>
      </c>
      <c r="BA304" s="250" t="s">
        <v>143</v>
      </c>
      <c r="BB304" s="144">
        <v>130</v>
      </c>
      <c r="BC304" s="152">
        <v>54</v>
      </c>
      <c r="BD304" s="152">
        <v>6694730</v>
      </c>
      <c r="BE304" s="153">
        <f>IFERROR(BC304/$AZ$304,"-")</f>
        <v>9.5406360424028266E-2</v>
      </c>
      <c r="BF304" s="153">
        <f t="shared" si="282"/>
        <v>0.41538461538461541</v>
      </c>
      <c r="BG304" s="180">
        <f t="shared" si="283"/>
        <v>123976.48148148147</v>
      </c>
      <c r="BH304" s="388">
        <f>BZ35</f>
        <v>17806</v>
      </c>
      <c r="BI304" s="250" t="s">
        <v>143</v>
      </c>
      <c r="BJ304" s="144">
        <f t="shared" si="284"/>
        <v>7900</v>
      </c>
      <c r="BK304" s="152">
        <f t="shared" si="268"/>
        <v>4491</v>
      </c>
      <c r="BL304" s="152">
        <f t="shared" si="269"/>
        <v>361961690</v>
      </c>
      <c r="BM304" s="153">
        <f>IFERROR(BK304/$BH$304,"-")</f>
        <v>0.25221835336403459</v>
      </c>
      <c r="BN304" s="153">
        <f t="shared" si="285"/>
        <v>0.56848101265822781</v>
      </c>
      <c r="BO304" s="152">
        <f t="shared" si="286"/>
        <v>80597.125361834784</v>
      </c>
      <c r="BP304" s="218"/>
    </row>
    <row r="305" spans="2:68" s="87" customFormat="1">
      <c r="B305" s="390"/>
      <c r="C305" s="420"/>
      <c r="D305" s="380"/>
      <c r="E305" s="251" t="s">
        <v>192</v>
      </c>
      <c r="F305" s="145">
        <v>30</v>
      </c>
      <c r="G305" s="154">
        <v>19</v>
      </c>
      <c r="H305" s="154">
        <v>2383160</v>
      </c>
      <c r="I305" s="155">
        <f t="shared" ref="I305:I314" si="311">IFERROR(G305/$D$304,"-")</f>
        <v>0.21839080459770116</v>
      </c>
      <c r="J305" s="155">
        <f t="shared" si="270"/>
        <v>0.6333333333333333</v>
      </c>
      <c r="K305" s="181">
        <f t="shared" si="271"/>
        <v>125429.47368421052</v>
      </c>
      <c r="L305" s="380"/>
      <c r="M305" s="251" t="s">
        <v>192</v>
      </c>
      <c r="N305" s="145">
        <v>70</v>
      </c>
      <c r="O305" s="154">
        <v>40</v>
      </c>
      <c r="P305" s="154">
        <v>4336070</v>
      </c>
      <c r="Q305" s="155">
        <f t="shared" ref="Q305:Q314" si="312">IFERROR(O305/$L$304,"-")</f>
        <v>0.23121387283236994</v>
      </c>
      <c r="R305" s="155">
        <f t="shared" si="272"/>
        <v>0.5714285714285714</v>
      </c>
      <c r="S305" s="149">
        <f t="shared" si="273"/>
        <v>108401.75</v>
      </c>
      <c r="T305" s="380"/>
      <c r="U305" s="251" t="s">
        <v>192</v>
      </c>
      <c r="V305" s="145">
        <v>3143</v>
      </c>
      <c r="W305" s="154">
        <v>1920</v>
      </c>
      <c r="X305" s="154">
        <v>139582580</v>
      </c>
      <c r="Y305" s="155">
        <f t="shared" ref="Y305:Y314" si="313">IFERROR(W305/$T$304,"-")</f>
        <v>0.26770775237032907</v>
      </c>
      <c r="Z305" s="155">
        <f t="shared" si="274"/>
        <v>0.61088132357620106</v>
      </c>
      <c r="AA305" s="154">
        <f t="shared" si="275"/>
        <v>72699.260416666672</v>
      </c>
      <c r="AB305" s="380"/>
      <c r="AC305" s="251" t="s">
        <v>192</v>
      </c>
      <c r="AD305" s="145">
        <v>2219</v>
      </c>
      <c r="AE305" s="154">
        <v>1332</v>
      </c>
      <c r="AF305" s="154">
        <v>103463450</v>
      </c>
      <c r="AG305" s="155">
        <f t="shared" ref="AG305:AG314" si="314">IFERROR(AE305/$AB$304,"-")</f>
        <v>0.25098925946862632</v>
      </c>
      <c r="AH305" s="155">
        <f t="shared" si="276"/>
        <v>0.6002703920684993</v>
      </c>
      <c r="AI305" s="149">
        <f t="shared" si="277"/>
        <v>77675.262762762766</v>
      </c>
      <c r="AJ305" s="380"/>
      <c r="AK305" s="251" t="s">
        <v>192</v>
      </c>
      <c r="AL305" s="145">
        <v>1098</v>
      </c>
      <c r="AM305" s="154">
        <v>575</v>
      </c>
      <c r="AN305" s="154">
        <v>44975030</v>
      </c>
      <c r="AO305" s="155">
        <f t="shared" ref="AO305:AO314" si="315">IFERROR(AM305/$AJ$304,"-")</f>
        <v>0.18405889884763124</v>
      </c>
      <c r="AP305" s="155">
        <f t="shared" si="278"/>
        <v>0.52367941712204003</v>
      </c>
      <c r="AQ305" s="149">
        <f t="shared" si="279"/>
        <v>78217.443478260873</v>
      </c>
      <c r="AR305" s="380"/>
      <c r="AS305" s="251" t="s">
        <v>192</v>
      </c>
      <c r="AT305" s="145">
        <v>332</v>
      </c>
      <c r="AU305" s="154">
        <v>179</v>
      </c>
      <c r="AV305" s="154">
        <v>13908590</v>
      </c>
      <c r="AW305" s="155">
        <f t="shared" ref="AW305:AW314" si="316">IFERROR(AU305/$AR$304,"-")</f>
        <v>0.12999273783587509</v>
      </c>
      <c r="AX305" s="155">
        <f t="shared" si="280"/>
        <v>0.53915662650602414</v>
      </c>
      <c r="AY305" s="154">
        <f t="shared" si="281"/>
        <v>77701.620111731841</v>
      </c>
      <c r="AZ305" s="380"/>
      <c r="BA305" s="251" t="s">
        <v>192</v>
      </c>
      <c r="BB305" s="145">
        <v>79</v>
      </c>
      <c r="BC305" s="154">
        <v>30</v>
      </c>
      <c r="BD305" s="154">
        <v>3312920</v>
      </c>
      <c r="BE305" s="155">
        <f t="shared" ref="BE305:BE314" si="317">IFERROR(BC305/$AZ$304,"-")</f>
        <v>5.3003533568904596E-2</v>
      </c>
      <c r="BF305" s="155">
        <f t="shared" si="282"/>
        <v>0.379746835443038</v>
      </c>
      <c r="BG305" s="181">
        <f t="shared" si="283"/>
        <v>110430.66666666667</v>
      </c>
      <c r="BH305" s="380"/>
      <c r="BI305" s="251" t="s">
        <v>192</v>
      </c>
      <c r="BJ305" s="145">
        <f t="shared" si="284"/>
        <v>6971</v>
      </c>
      <c r="BK305" s="154">
        <f t="shared" si="268"/>
        <v>4095</v>
      </c>
      <c r="BL305" s="154">
        <f t="shared" si="269"/>
        <v>311961800</v>
      </c>
      <c r="BM305" s="155">
        <f t="shared" ref="BM305:BM314" si="318">IFERROR(BK305/$BH$304,"-")</f>
        <v>0.22997865887902955</v>
      </c>
      <c r="BN305" s="155">
        <f t="shared" si="285"/>
        <v>0.58743365370821976</v>
      </c>
      <c r="BO305" s="154">
        <f t="shared" si="286"/>
        <v>76181.147741147739</v>
      </c>
      <c r="BP305" s="218"/>
    </row>
    <row r="306" spans="2:68" s="87" customFormat="1">
      <c r="B306" s="390"/>
      <c r="C306" s="420"/>
      <c r="D306" s="380"/>
      <c r="E306" s="252" t="s">
        <v>142</v>
      </c>
      <c r="F306" s="145">
        <v>53</v>
      </c>
      <c r="G306" s="154">
        <v>33</v>
      </c>
      <c r="H306" s="154">
        <v>3283830</v>
      </c>
      <c r="I306" s="155">
        <f t="shared" si="311"/>
        <v>0.37931034482758619</v>
      </c>
      <c r="J306" s="155">
        <f t="shared" si="270"/>
        <v>0.62264150943396224</v>
      </c>
      <c r="K306" s="181">
        <f t="shared" si="271"/>
        <v>99510</v>
      </c>
      <c r="L306" s="380"/>
      <c r="M306" s="252" t="s">
        <v>142</v>
      </c>
      <c r="N306" s="145">
        <v>114</v>
      </c>
      <c r="O306" s="154">
        <v>62</v>
      </c>
      <c r="P306" s="154">
        <v>5556530</v>
      </c>
      <c r="Q306" s="155">
        <f t="shared" si="312"/>
        <v>0.3583815028901734</v>
      </c>
      <c r="R306" s="155">
        <f t="shared" si="272"/>
        <v>0.54385964912280704</v>
      </c>
      <c r="S306" s="149">
        <f t="shared" si="273"/>
        <v>89621.451612903227</v>
      </c>
      <c r="T306" s="380"/>
      <c r="U306" s="252" t="s">
        <v>142</v>
      </c>
      <c r="V306" s="145">
        <v>4453</v>
      </c>
      <c r="W306" s="154">
        <v>2618</v>
      </c>
      <c r="X306" s="154">
        <v>195329690</v>
      </c>
      <c r="Y306" s="155">
        <f t="shared" si="313"/>
        <v>0.36503067484662577</v>
      </c>
      <c r="Z306" s="155">
        <f t="shared" si="274"/>
        <v>0.58791825735459236</v>
      </c>
      <c r="AA306" s="154">
        <f t="shared" si="275"/>
        <v>74610.271199388852</v>
      </c>
      <c r="AB306" s="380"/>
      <c r="AC306" s="252" t="s">
        <v>142</v>
      </c>
      <c r="AD306" s="145">
        <v>3424</v>
      </c>
      <c r="AE306" s="154">
        <v>1949</v>
      </c>
      <c r="AF306" s="154">
        <v>153703510</v>
      </c>
      <c r="AG306" s="155">
        <f t="shared" si="314"/>
        <v>0.36725080082909367</v>
      </c>
      <c r="AH306" s="155">
        <f t="shared" si="276"/>
        <v>0.56921728971962615</v>
      </c>
      <c r="AI306" s="149">
        <f t="shared" si="277"/>
        <v>78862.755259107231</v>
      </c>
      <c r="AJ306" s="380"/>
      <c r="AK306" s="252" t="s">
        <v>142</v>
      </c>
      <c r="AL306" s="145">
        <v>2036</v>
      </c>
      <c r="AM306" s="154">
        <v>1051</v>
      </c>
      <c r="AN306" s="154">
        <v>90225580</v>
      </c>
      <c r="AO306" s="155">
        <f t="shared" si="315"/>
        <v>0.33642765685019205</v>
      </c>
      <c r="AP306" s="155">
        <f t="shared" si="278"/>
        <v>0.51620825147347738</v>
      </c>
      <c r="AQ306" s="149">
        <f t="shared" si="279"/>
        <v>85847.364414843003</v>
      </c>
      <c r="AR306" s="380"/>
      <c r="AS306" s="252" t="s">
        <v>142</v>
      </c>
      <c r="AT306" s="145">
        <v>792</v>
      </c>
      <c r="AU306" s="154">
        <v>418</v>
      </c>
      <c r="AV306" s="154">
        <v>42807800</v>
      </c>
      <c r="AW306" s="155">
        <f t="shared" si="316"/>
        <v>0.30355846042120554</v>
      </c>
      <c r="AX306" s="155">
        <f t="shared" si="280"/>
        <v>0.52777777777777779</v>
      </c>
      <c r="AY306" s="154">
        <f t="shared" si="281"/>
        <v>102411.00478468899</v>
      </c>
      <c r="AZ306" s="380"/>
      <c r="BA306" s="252" t="s">
        <v>142</v>
      </c>
      <c r="BB306" s="145">
        <v>295</v>
      </c>
      <c r="BC306" s="154">
        <v>132</v>
      </c>
      <c r="BD306" s="154">
        <v>13500770</v>
      </c>
      <c r="BE306" s="155">
        <f t="shared" si="317"/>
        <v>0.2332155477031802</v>
      </c>
      <c r="BF306" s="155">
        <f t="shared" si="282"/>
        <v>0.44745762711864406</v>
      </c>
      <c r="BG306" s="181">
        <f t="shared" si="283"/>
        <v>102278.56060606061</v>
      </c>
      <c r="BH306" s="380"/>
      <c r="BI306" s="252" t="s">
        <v>142</v>
      </c>
      <c r="BJ306" s="145">
        <f t="shared" si="284"/>
        <v>11167</v>
      </c>
      <c r="BK306" s="154">
        <f t="shared" si="268"/>
        <v>6263</v>
      </c>
      <c r="BL306" s="154">
        <f t="shared" si="269"/>
        <v>504407710</v>
      </c>
      <c r="BM306" s="155">
        <f t="shared" si="318"/>
        <v>0.3517353700999663</v>
      </c>
      <c r="BN306" s="155">
        <f t="shared" si="285"/>
        <v>0.56084892988269008</v>
      </c>
      <c r="BO306" s="154">
        <f t="shared" si="286"/>
        <v>80537.715152482837</v>
      </c>
      <c r="BP306" s="218"/>
    </row>
    <row r="307" spans="2:68" s="87" customFormat="1">
      <c r="B307" s="390"/>
      <c r="C307" s="420"/>
      <c r="D307" s="380"/>
      <c r="E307" s="252" t="s">
        <v>151</v>
      </c>
      <c r="F307" s="145">
        <v>17</v>
      </c>
      <c r="G307" s="154">
        <v>10</v>
      </c>
      <c r="H307" s="154">
        <v>1061100</v>
      </c>
      <c r="I307" s="155">
        <f t="shared" si="311"/>
        <v>0.11494252873563218</v>
      </c>
      <c r="J307" s="155">
        <f t="shared" si="270"/>
        <v>0.58823529411764708</v>
      </c>
      <c r="K307" s="181">
        <f t="shared" si="271"/>
        <v>106110</v>
      </c>
      <c r="L307" s="380"/>
      <c r="M307" s="252" t="s">
        <v>151</v>
      </c>
      <c r="N307" s="145">
        <v>52</v>
      </c>
      <c r="O307" s="154">
        <v>31</v>
      </c>
      <c r="P307" s="154">
        <v>3349000</v>
      </c>
      <c r="Q307" s="155">
        <f t="shared" si="312"/>
        <v>0.1791907514450867</v>
      </c>
      <c r="R307" s="155">
        <f t="shared" si="272"/>
        <v>0.59615384615384615</v>
      </c>
      <c r="S307" s="149">
        <f t="shared" si="273"/>
        <v>108032.25806451614</v>
      </c>
      <c r="T307" s="380"/>
      <c r="U307" s="252" t="s">
        <v>151</v>
      </c>
      <c r="V307" s="145">
        <v>1550</v>
      </c>
      <c r="W307" s="154">
        <v>941</v>
      </c>
      <c r="X307" s="154">
        <v>70486760</v>
      </c>
      <c r="Y307" s="155">
        <f t="shared" si="313"/>
        <v>0.13120468488566647</v>
      </c>
      <c r="Z307" s="155">
        <f t="shared" si="274"/>
        <v>0.60709677419354835</v>
      </c>
      <c r="AA307" s="154">
        <f t="shared" si="275"/>
        <v>74906.22741764081</v>
      </c>
      <c r="AB307" s="380"/>
      <c r="AC307" s="252" t="s">
        <v>151</v>
      </c>
      <c r="AD307" s="145">
        <v>1357</v>
      </c>
      <c r="AE307" s="154">
        <v>778</v>
      </c>
      <c r="AF307" s="154">
        <v>62463680</v>
      </c>
      <c r="AG307" s="155">
        <f t="shared" si="314"/>
        <v>0.14659883173167515</v>
      </c>
      <c r="AH307" s="155">
        <f t="shared" si="276"/>
        <v>0.57332350773765661</v>
      </c>
      <c r="AI307" s="149">
        <f t="shared" si="277"/>
        <v>80287.506426735214</v>
      </c>
      <c r="AJ307" s="380"/>
      <c r="AK307" s="252" t="s">
        <v>151</v>
      </c>
      <c r="AL307" s="145">
        <v>902</v>
      </c>
      <c r="AM307" s="154">
        <v>477</v>
      </c>
      <c r="AN307" s="154">
        <v>39311040</v>
      </c>
      <c r="AO307" s="155">
        <f t="shared" si="315"/>
        <v>0.1526888604353393</v>
      </c>
      <c r="AP307" s="155">
        <f t="shared" si="278"/>
        <v>0.52882483370288247</v>
      </c>
      <c r="AQ307" s="149">
        <f t="shared" si="279"/>
        <v>82413.081761006295</v>
      </c>
      <c r="AR307" s="380"/>
      <c r="AS307" s="252" t="s">
        <v>151</v>
      </c>
      <c r="AT307" s="145">
        <v>329</v>
      </c>
      <c r="AU307" s="154">
        <v>168</v>
      </c>
      <c r="AV307" s="154">
        <v>16667690</v>
      </c>
      <c r="AW307" s="155">
        <f t="shared" si="316"/>
        <v>0.12200435729847495</v>
      </c>
      <c r="AX307" s="155">
        <f t="shared" si="280"/>
        <v>0.51063829787234039</v>
      </c>
      <c r="AY307" s="154">
        <f t="shared" si="281"/>
        <v>99212.440476190473</v>
      </c>
      <c r="AZ307" s="380"/>
      <c r="BA307" s="252" t="s">
        <v>151</v>
      </c>
      <c r="BB307" s="145">
        <v>108</v>
      </c>
      <c r="BC307" s="154">
        <v>42</v>
      </c>
      <c r="BD307" s="154">
        <v>3982200</v>
      </c>
      <c r="BE307" s="155">
        <f t="shared" si="317"/>
        <v>7.4204946996466431E-2</v>
      </c>
      <c r="BF307" s="155">
        <f t="shared" si="282"/>
        <v>0.3888888888888889</v>
      </c>
      <c r="BG307" s="181">
        <f t="shared" si="283"/>
        <v>94814.28571428571</v>
      </c>
      <c r="BH307" s="380"/>
      <c r="BI307" s="252" t="s">
        <v>151</v>
      </c>
      <c r="BJ307" s="145">
        <f t="shared" si="284"/>
        <v>4315</v>
      </c>
      <c r="BK307" s="154">
        <f t="shared" si="268"/>
        <v>2447</v>
      </c>
      <c r="BL307" s="154">
        <f t="shared" si="269"/>
        <v>197321470</v>
      </c>
      <c r="BM307" s="155">
        <f t="shared" si="318"/>
        <v>0.13742558688082668</v>
      </c>
      <c r="BN307" s="155">
        <f t="shared" si="285"/>
        <v>0.56709154113557358</v>
      </c>
      <c r="BO307" s="154">
        <f t="shared" si="286"/>
        <v>80638.116060482222</v>
      </c>
      <c r="BP307" s="218"/>
    </row>
    <row r="308" spans="2:68" s="87" customFormat="1">
      <c r="B308" s="390"/>
      <c r="C308" s="420"/>
      <c r="D308" s="380"/>
      <c r="E308" s="252" t="s">
        <v>170</v>
      </c>
      <c r="F308" s="145">
        <v>27</v>
      </c>
      <c r="G308" s="154">
        <v>17</v>
      </c>
      <c r="H308" s="154">
        <v>1071080</v>
      </c>
      <c r="I308" s="155">
        <f t="shared" si="311"/>
        <v>0.19540229885057472</v>
      </c>
      <c r="J308" s="155">
        <f t="shared" si="270"/>
        <v>0.62962962962962965</v>
      </c>
      <c r="K308" s="181">
        <f t="shared" si="271"/>
        <v>63004.705882352944</v>
      </c>
      <c r="L308" s="380"/>
      <c r="M308" s="252" t="s">
        <v>170</v>
      </c>
      <c r="N308" s="145">
        <v>63</v>
      </c>
      <c r="O308" s="154">
        <v>34</v>
      </c>
      <c r="P308" s="154">
        <v>3690850</v>
      </c>
      <c r="Q308" s="155">
        <f t="shared" si="312"/>
        <v>0.19653179190751446</v>
      </c>
      <c r="R308" s="155">
        <f t="shared" si="272"/>
        <v>0.53968253968253965</v>
      </c>
      <c r="S308" s="149">
        <f t="shared" si="273"/>
        <v>108554.41176470589</v>
      </c>
      <c r="T308" s="380"/>
      <c r="U308" s="252" t="s">
        <v>170</v>
      </c>
      <c r="V308" s="145">
        <v>1650</v>
      </c>
      <c r="W308" s="154">
        <v>993</v>
      </c>
      <c r="X308" s="154">
        <v>82053750</v>
      </c>
      <c r="Y308" s="155">
        <f t="shared" si="313"/>
        <v>0.13845510317902956</v>
      </c>
      <c r="Z308" s="155">
        <f t="shared" si="274"/>
        <v>0.60181818181818181</v>
      </c>
      <c r="AA308" s="154">
        <f t="shared" si="275"/>
        <v>82632.1752265861</v>
      </c>
      <c r="AB308" s="380"/>
      <c r="AC308" s="252" t="s">
        <v>170</v>
      </c>
      <c r="AD308" s="145">
        <v>1437</v>
      </c>
      <c r="AE308" s="154">
        <v>855</v>
      </c>
      <c r="AF308" s="154">
        <v>69882400</v>
      </c>
      <c r="AG308" s="155">
        <f t="shared" si="314"/>
        <v>0.16110797060486151</v>
      </c>
      <c r="AH308" s="155">
        <f t="shared" si="276"/>
        <v>0.59498956158663885</v>
      </c>
      <c r="AI308" s="149">
        <f t="shared" si="277"/>
        <v>81733.801169590646</v>
      </c>
      <c r="AJ308" s="380"/>
      <c r="AK308" s="252" t="s">
        <v>170</v>
      </c>
      <c r="AL308" s="145">
        <v>929</v>
      </c>
      <c r="AM308" s="154">
        <v>518</v>
      </c>
      <c r="AN308" s="154">
        <v>48504760</v>
      </c>
      <c r="AO308" s="155">
        <f t="shared" si="315"/>
        <v>0.16581306017925737</v>
      </c>
      <c r="AP308" s="155">
        <f t="shared" si="278"/>
        <v>0.55758880516684606</v>
      </c>
      <c r="AQ308" s="149">
        <f t="shared" si="279"/>
        <v>93638.532818532825</v>
      </c>
      <c r="AR308" s="380"/>
      <c r="AS308" s="252" t="s">
        <v>170</v>
      </c>
      <c r="AT308" s="145">
        <v>359</v>
      </c>
      <c r="AU308" s="154">
        <v>190</v>
      </c>
      <c r="AV308" s="154">
        <v>20791210</v>
      </c>
      <c r="AW308" s="155">
        <f t="shared" si="316"/>
        <v>0.13798111837327523</v>
      </c>
      <c r="AX308" s="155">
        <f t="shared" si="280"/>
        <v>0.52924791086350975</v>
      </c>
      <c r="AY308" s="154">
        <f t="shared" si="281"/>
        <v>109427.42105263157</v>
      </c>
      <c r="AZ308" s="380"/>
      <c r="BA308" s="252" t="s">
        <v>170</v>
      </c>
      <c r="BB308" s="145">
        <v>139</v>
      </c>
      <c r="BC308" s="154">
        <v>54</v>
      </c>
      <c r="BD308" s="154">
        <v>5169930</v>
      </c>
      <c r="BE308" s="155">
        <f t="shared" si="317"/>
        <v>9.5406360424028266E-2</v>
      </c>
      <c r="BF308" s="155">
        <f t="shared" si="282"/>
        <v>0.38848920863309355</v>
      </c>
      <c r="BG308" s="181">
        <f t="shared" si="283"/>
        <v>95739.444444444438</v>
      </c>
      <c r="BH308" s="380"/>
      <c r="BI308" s="252" t="s">
        <v>170</v>
      </c>
      <c r="BJ308" s="145">
        <f t="shared" si="284"/>
        <v>4604</v>
      </c>
      <c r="BK308" s="154">
        <f t="shared" si="268"/>
        <v>2661</v>
      </c>
      <c r="BL308" s="154">
        <f t="shared" si="269"/>
        <v>231163980</v>
      </c>
      <c r="BM308" s="155">
        <f t="shared" si="318"/>
        <v>0.14944400763787488</v>
      </c>
      <c r="BN308" s="155">
        <f t="shared" si="285"/>
        <v>0.57797567332754129</v>
      </c>
      <c r="BO308" s="154">
        <f t="shared" si="286"/>
        <v>86871.093573844424</v>
      </c>
      <c r="BP308" s="218"/>
    </row>
    <row r="309" spans="2:68" s="87" customFormat="1">
      <c r="B309" s="390"/>
      <c r="C309" s="420"/>
      <c r="D309" s="380"/>
      <c r="E309" s="252" t="s">
        <v>171</v>
      </c>
      <c r="F309" s="145">
        <v>10</v>
      </c>
      <c r="G309" s="154">
        <v>7</v>
      </c>
      <c r="H309" s="154">
        <v>381870</v>
      </c>
      <c r="I309" s="155">
        <f t="shared" si="311"/>
        <v>8.0459770114942528E-2</v>
      </c>
      <c r="J309" s="155">
        <f t="shared" si="270"/>
        <v>0.7</v>
      </c>
      <c r="K309" s="181">
        <f t="shared" si="271"/>
        <v>54552.857142857145</v>
      </c>
      <c r="L309" s="380"/>
      <c r="M309" s="252" t="s">
        <v>171</v>
      </c>
      <c r="N309" s="145">
        <v>34</v>
      </c>
      <c r="O309" s="154">
        <v>17</v>
      </c>
      <c r="P309" s="154">
        <v>2319730</v>
      </c>
      <c r="Q309" s="155">
        <f t="shared" si="312"/>
        <v>9.8265895953757232E-2</v>
      </c>
      <c r="R309" s="155">
        <f t="shared" si="272"/>
        <v>0.5</v>
      </c>
      <c r="S309" s="149">
        <f t="shared" si="273"/>
        <v>136454.70588235295</v>
      </c>
      <c r="T309" s="380"/>
      <c r="U309" s="252" t="s">
        <v>171</v>
      </c>
      <c r="V309" s="145">
        <v>714</v>
      </c>
      <c r="W309" s="154">
        <v>447</v>
      </c>
      <c r="X309" s="154">
        <v>32998800</v>
      </c>
      <c r="Y309" s="155">
        <f t="shared" si="313"/>
        <v>6.2325711098717235E-2</v>
      </c>
      <c r="Z309" s="155">
        <f t="shared" si="274"/>
        <v>0.62605042016806722</v>
      </c>
      <c r="AA309" s="154">
        <f t="shared" si="275"/>
        <v>73822.818791946309</v>
      </c>
      <c r="AB309" s="380"/>
      <c r="AC309" s="252" t="s">
        <v>171</v>
      </c>
      <c r="AD309" s="145">
        <v>579</v>
      </c>
      <c r="AE309" s="154">
        <v>350</v>
      </c>
      <c r="AF309" s="154">
        <v>29942890</v>
      </c>
      <c r="AG309" s="155">
        <f t="shared" si="314"/>
        <v>6.5950631241756166E-2</v>
      </c>
      <c r="AH309" s="155">
        <f t="shared" si="276"/>
        <v>0.60449050086355782</v>
      </c>
      <c r="AI309" s="149">
        <f t="shared" si="277"/>
        <v>85551.114285714284</v>
      </c>
      <c r="AJ309" s="380"/>
      <c r="AK309" s="252" t="s">
        <v>171</v>
      </c>
      <c r="AL309" s="145">
        <v>337</v>
      </c>
      <c r="AM309" s="154">
        <v>188</v>
      </c>
      <c r="AN309" s="154">
        <v>15064550</v>
      </c>
      <c r="AO309" s="155">
        <f t="shared" si="315"/>
        <v>6.0179257362355951E-2</v>
      </c>
      <c r="AP309" s="155">
        <f t="shared" si="278"/>
        <v>0.55786350148367958</v>
      </c>
      <c r="AQ309" s="149">
        <f t="shared" si="279"/>
        <v>80130.585106382976</v>
      </c>
      <c r="AR309" s="380"/>
      <c r="AS309" s="252" t="s">
        <v>171</v>
      </c>
      <c r="AT309" s="145">
        <v>110</v>
      </c>
      <c r="AU309" s="154">
        <v>55</v>
      </c>
      <c r="AV309" s="154">
        <v>3983430</v>
      </c>
      <c r="AW309" s="155">
        <f t="shared" si="316"/>
        <v>3.9941902687000728E-2</v>
      </c>
      <c r="AX309" s="155">
        <f t="shared" si="280"/>
        <v>0.5</v>
      </c>
      <c r="AY309" s="154">
        <f t="shared" si="281"/>
        <v>72426</v>
      </c>
      <c r="AZ309" s="380"/>
      <c r="BA309" s="252" t="s">
        <v>171</v>
      </c>
      <c r="BB309" s="145">
        <v>25</v>
      </c>
      <c r="BC309" s="154">
        <v>10</v>
      </c>
      <c r="BD309" s="154">
        <v>1037690</v>
      </c>
      <c r="BE309" s="155">
        <f t="shared" si="317"/>
        <v>1.7667844522968199E-2</v>
      </c>
      <c r="BF309" s="155">
        <f t="shared" si="282"/>
        <v>0.4</v>
      </c>
      <c r="BG309" s="181">
        <f t="shared" si="283"/>
        <v>103769</v>
      </c>
      <c r="BH309" s="380"/>
      <c r="BI309" s="252" t="s">
        <v>171</v>
      </c>
      <c r="BJ309" s="145">
        <f t="shared" si="284"/>
        <v>1809</v>
      </c>
      <c r="BK309" s="154">
        <f t="shared" si="268"/>
        <v>1074</v>
      </c>
      <c r="BL309" s="154">
        <f t="shared" si="269"/>
        <v>85728960</v>
      </c>
      <c r="BM309" s="155">
        <f t="shared" si="318"/>
        <v>6.0316747163877346E-2</v>
      </c>
      <c r="BN309" s="155">
        <f t="shared" si="285"/>
        <v>0.59369817578772799</v>
      </c>
      <c r="BO309" s="154">
        <f t="shared" si="286"/>
        <v>79822.122905027936</v>
      </c>
      <c r="BP309" s="218"/>
    </row>
    <row r="310" spans="2:68" s="87" customFormat="1">
      <c r="B310" s="390"/>
      <c r="C310" s="420"/>
      <c r="D310" s="380"/>
      <c r="E310" s="252" t="s">
        <v>172</v>
      </c>
      <c r="F310" s="145">
        <v>13</v>
      </c>
      <c r="G310" s="154">
        <v>7</v>
      </c>
      <c r="H310" s="154">
        <v>591520</v>
      </c>
      <c r="I310" s="155">
        <f t="shared" si="311"/>
        <v>8.0459770114942528E-2</v>
      </c>
      <c r="J310" s="155">
        <f t="shared" si="270"/>
        <v>0.53846153846153844</v>
      </c>
      <c r="K310" s="181">
        <f t="shared" si="271"/>
        <v>84502.857142857145</v>
      </c>
      <c r="L310" s="380"/>
      <c r="M310" s="252" t="s">
        <v>172</v>
      </c>
      <c r="N310" s="145">
        <v>26</v>
      </c>
      <c r="O310" s="154">
        <v>17</v>
      </c>
      <c r="P310" s="154">
        <v>1299610</v>
      </c>
      <c r="Q310" s="155">
        <f t="shared" si="312"/>
        <v>9.8265895953757232E-2</v>
      </c>
      <c r="R310" s="155">
        <f t="shared" si="272"/>
        <v>0.65384615384615385</v>
      </c>
      <c r="S310" s="149">
        <f t="shared" si="273"/>
        <v>76447.647058823524</v>
      </c>
      <c r="T310" s="380"/>
      <c r="U310" s="252" t="s">
        <v>172</v>
      </c>
      <c r="V310" s="145">
        <v>544</v>
      </c>
      <c r="W310" s="154">
        <v>322</v>
      </c>
      <c r="X310" s="154">
        <v>24554420</v>
      </c>
      <c r="Y310" s="155">
        <f t="shared" si="313"/>
        <v>4.48968209704406E-2</v>
      </c>
      <c r="Z310" s="155">
        <f t="shared" si="274"/>
        <v>0.59191176470588236</v>
      </c>
      <c r="AA310" s="154">
        <f t="shared" si="275"/>
        <v>76255.962732919259</v>
      </c>
      <c r="AB310" s="380"/>
      <c r="AC310" s="252" t="s">
        <v>172</v>
      </c>
      <c r="AD310" s="145">
        <v>522</v>
      </c>
      <c r="AE310" s="154">
        <v>298</v>
      </c>
      <c r="AF310" s="154">
        <v>25767310</v>
      </c>
      <c r="AG310" s="155">
        <f t="shared" si="314"/>
        <v>5.6152251742980969E-2</v>
      </c>
      <c r="AH310" s="155">
        <f t="shared" si="276"/>
        <v>0.57088122605363989</v>
      </c>
      <c r="AI310" s="149">
        <f t="shared" si="277"/>
        <v>86467.483221476505</v>
      </c>
      <c r="AJ310" s="380"/>
      <c r="AK310" s="252" t="s">
        <v>172</v>
      </c>
      <c r="AL310" s="145">
        <v>384</v>
      </c>
      <c r="AM310" s="154">
        <v>186</v>
      </c>
      <c r="AN310" s="154">
        <v>15569670</v>
      </c>
      <c r="AO310" s="155">
        <f t="shared" si="315"/>
        <v>5.9539052496798979E-2</v>
      </c>
      <c r="AP310" s="155">
        <f t="shared" si="278"/>
        <v>0.484375</v>
      </c>
      <c r="AQ310" s="149">
        <f t="shared" si="279"/>
        <v>83707.903225806454</v>
      </c>
      <c r="AR310" s="380"/>
      <c r="AS310" s="252" t="s">
        <v>172</v>
      </c>
      <c r="AT310" s="145">
        <v>181</v>
      </c>
      <c r="AU310" s="154">
        <v>97</v>
      </c>
      <c r="AV310" s="154">
        <v>8850210</v>
      </c>
      <c r="AW310" s="155">
        <f t="shared" si="316"/>
        <v>7.0442992011619465E-2</v>
      </c>
      <c r="AX310" s="155">
        <f t="shared" si="280"/>
        <v>0.53591160220994472</v>
      </c>
      <c r="AY310" s="154">
        <f t="shared" si="281"/>
        <v>91239.278350515466</v>
      </c>
      <c r="AZ310" s="380"/>
      <c r="BA310" s="252" t="s">
        <v>172</v>
      </c>
      <c r="BB310" s="145">
        <v>69</v>
      </c>
      <c r="BC310" s="154">
        <v>30</v>
      </c>
      <c r="BD310" s="154">
        <v>2516530</v>
      </c>
      <c r="BE310" s="155">
        <f t="shared" si="317"/>
        <v>5.3003533568904596E-2</v>
      </c>
      <c r="BF310" s="155">
        <f t="shared" si="282"/>
        <v>0.43478260869565216</v>
      </c>
      <c r="BG310" s="181">
        <f t="shared" si="283"/>
        <v>83884.333333333328</v>
      </c>
      <c r="BH310" s="380"/>
      <c r="BI310" s="252" t="s">
        <v>172</v>
      </c>
      <c r="BJ310" s="145">
        <f t="shared" si="284"/>
        <v>1739</v>
      </c>
      <c r="BK310" s="154">
        <f t="shared" si="268"/>
        <v>957</v>
      </c>
      <c r="BL310" s="154">
        <f t="shared" si="269"/>
        <v>79149270</v>
      </c>
      <c r="BM310" s="155">
        <f t="shared" si="318"/>
        <v>5.3745928338762218E-2</v>
      </c>
      <c r="BN310" s="155">
        <f t="shared" si="285"/>
        <v>0.55031627372052905</v>
      </c>
      <c r="BO310" s="154">
        <f t="shared" si="286"/>
        <v>82705.611285266452</v>
      </c>
      <c r="BP310" s="218"/>
    </row>
    <row r="311" spans="2:68" s="87" customFormat="1">
      <c r="B311" s="390"/>
      <c r="C311" s="420"/>
      <c r="D311" s="380"/>
      <c r="E311" s="252" t="s">
        <v>173</v>
      </c>
      <c r="F311" s="145">
        <v>11</v>
      </c>
      <c r="G311" s="154">
        <v>6</v>
      </c>
      <c r="H311" s="154">
        <v>287290</v>
      </c>
      <c r="I311" s="155">
        <f t="shared" si="311"/>
        <v>6.8965517241379309E-2</v>
      </c>
      <c r="J311" s="155">
        <f t="shared" si="270"/>
        <v>0.54545454545454541</v>
      </c>
      <c r="K311" s="181">
        <f t="shared" si="271"/>
        <v>47881.666666666664</v>
      </c>
      <c r="L311" s="380"/>
      <c r="M311" s="252" t="s">
        <v>173</v>
      </c>
      <c r="N311" s="145">
        <v>15</v>
      </c>
      <c r="O311" s="154">
        <v>7</v>
      </c>
      <c r="P311" s="154">
        <v>506110</v>
      </c>
      <c r="Q311" s="155">
        <f t="shared" si="312"/>
        <v>4.046242774566474E-2</v>
      </c>
      <c r="R311" s="155">
        <f t="shared" si="272"/>
        <v>0.46666666666666667</v>
      </c>
      <c r="S311" s="149">
        <f t="shared" si="273"/>
        <v>72301.428571428565</v>
      </c>
      <c r="T311" s="380"/>
      <c r="U311" s="252" t="s">
        <v>173</v>
      </c>
      <c r="V311" s="145">
        <v>419</v>
      </c>
      <c r="W311" s="154">
        <v>266</v>
      </c>
      <c r="X311" s="154">
        <v>20174090</v>
      </c>
      <c r="Y311" s="155">
        <f t="shared" si="313"/>
        <v>3.7088678192972672E-2</v>
      </c>
      <c r="Z311" s="155">
        <f t="shared" si="274"/>
        <v>0.6348448687350835</v>
      </c>
      <c r="AA311" s="154">
        <f t="shared" si="275"/>
        <v>75842.44360902255</v>
      </c>
      <c r="AB311" s="380"/>
      <c r="AC311" s="252" t="s">
        <v>173</v>
      </c>
      <c r="AD311" s="145">
        <v>392</v>
      </c>
      <c r="AE311" s="154">
        <v>249</v>
      </c>
      <c r="AF311" s="154">
        <v>22369730</v>
      </c>
      <c r="AG311" s="155">
        <f t="shared" si="314"/>
        <v>4.6919163369135104E-2</v>
      </c>
      <c r="AH311" s="155">
        <f t="shared" si="276"/>
        <v>0.63520408163265307</v>
      </c>
      <c r="AI311" s="149">
        <f t="shared" si="277"/>
        <v>89838.273092369476</v>
      </c>
      <c r="AJ311" s="380"/>
      <c r="AK311" s="252" t="s">
        <v>173</v>
      </c>
      <c r="AL311" s="145">
        <v>273</v>
      </c>
      <c r="AM311" s="154">
        <v>179</v>
      </c>
      <c r="AN311" s="154">
        <v>18566970</v>
      </c>
      <c r="AO311" s="155">
        <f t="shared" si="315"/>
        <v>5.7298335467349554E-2</v>
      </c>
      <c r="AP311" s="155">
        <f t="shared" si="278"/>
        <v>0.65567765567765568</v>
      </c>
      <c r="AQ311" s="149">
        <f t="shared" si="279"/>
        <v>103726.08938547486</v>
      </c>
      <c r="AR311" s="380"/>
      <c r="AS311" s="252" t="s">
        <v>173</v>
      </c>
      <c r="AT311" s="145">
        <v>98</v>
      </c>
      <c r="AU311" s="154">
        <v>57</v>
      </c>
      <c r="AV311" s="154">
        <v>8200180</v>
      </c>
      <c r="AW311" s="155">
        <f t="shared" si="316"/>
        <v>4.1394335511982572E-2</v>
      </c>
      <c r="AX311" s="155">
        <f t="shared" si="280"/>
        <v>0.58163265306122447</v>
      </c>
      <c r="AY311" s="154">
        <f t="shared" si="281"/>
        <v>143862.80701754385</v>
      </c>
      <c r="AZ311" s="380"/>
      <c r="BA311" s="252" t="s">
        <v>173</v>
      </c>
      <c r="BB311" s="145">
        <v>37</v>
      </c>
      <c r="BC311" s="154">
        <v>15</v>
      </c>
      <c r="BD311" s="154">
        <v>2148040</v>
      </c>
      <c r="BE311" s="155">
        <f t="shared" si="317"/>
        <v>2.6501766784452298E-2</v>
      </c>
      <c r="BF311" s="155">
        <f t="shared" si="282"/>
        <v>0.40540540540540543</v>
      </c>
      <c r="BG311" s="181">
        <f t="shared" si="283"/>
        <v>143202.66666666666</v>
      </c>
      <c r="BH311" s="380"/>
      <c r="BI311" s="252" t="s">
        <v>173</v>
      </c>
      <c r="BJ311" s="145">
        <f t="shared" si="284"/>
        <v>1245</v>
      </c>
      <c r="BK311" s="154">
        <f t="shared" si="268"/>
        <v>779</v>
      </c>
      <c r="BL311" s="154">
        <f t="shared" si="269"/>
        <v>72252410</v>
      </c>
      <c r="BM311" s="155">
        <f t="shared" si="318"/>
        <v>4.3749297989441764E-2</v>
      </c>
      <c r="BN311" s="155">
        <f t="shared" si="285"/>
        <v>0.62570281124497995</v>
      </c>
      <c r="BO311" s="154">
        <f t="shared" si="286"/>
        <v>92750.205391527605</v>
      </c>
      <c r="BP311" s="218"/>
    </row>
    <row r="312" spans="2:68" s="87" customFormat="1">
      <c r="B312" s="390"/>
      <c r="C312" s="420"/>
      <c r="D312" s="380"/>
      <c r="E312" s="252" t="s">
        <v>174</v>
      </c>
      <c r="F312" s="145">
        <v>27</v>
      </c>
      <c r="G312" s="154">
        <v>18</v>
      </c>
      <c r="H312" s="154">
        <v>1165390</v>
      </c>
      <c r="I312" s="155">
        <f t="shared" si="311"/>
        <v>0.20689655172413793</v>
      </c>
      <c r="J312" s="155">
        <f t="shared" si="270"/>
        <v>0.66666666666666663</v>
      </c>
      <c r="K312" s="181">
        <f t="shared" si="271"/>
        <v>64743.888888888891</v>
      </c>
      <c r="L312" s="380"/>
      <c r="M312" s="252" t="s">
        <v>174</v>
      </c>
      <c r="N312" s="145">
        <v>59</v>
      </c>
      <c r="O312" s="154">
        <v>35</v>
      </c>
      <c r="P312" s="154">
        <v>2502170</v>
      </c>
      <c r="Q312" s="155">
        <f t="shared" si="312"/>
        <v>0.20231213872832371</v>
      </c>
      <c r="R312" s="155">
        <f t="shared" si="272"/>
        <v>0.59322033898305082</v>
      </c>
      <c r="S312" s="149">
        <f t="shared" si="273"/>
        <v>71490.571428571435</v>
      </c>
      <c r="T312" s="380"/>
      <c r="U312" s="252" t="s">
        <v>174</v>
      </c>
      <c r="V312" s="145">
        <v>2724</v>
      </c>
      <c r="W312" s="154">
        <v>1728</v>
      </c>
      <c r="X312" s="154">
        <v>132521240</v>
      </c>
      <c r="Y312" s="155">
        <f t="shared" si="313"/>
        <v>0.24093697713329615</v>
      </c>
      <c r="Z312" s="155">
        <f t="shared" si="274"/>
        <v>0.63436123348017626</v>
      </c>
      <c r="AA312" s="154">
        <f t="shared" si="275"/>
        <v>76690.532407407401</v>
      </c>
      <c r="AB312" s="380"/>
      <c r="AC312" s="252" t="s">
        <v>174</v>
      </c>
      <c r="AD312" s="145">
        <v>2055</v>
      </c>
      <c r="AE312" s="154">
        <v>1240</v>
      </c>
      <c r="AF312" s="154">
        <v>98815770</v>
      </c>
      <c r="AG312" s="155">
        <f t="shared" si="314"/>
        <v>0.23365366497079329</v>
      </c>
      <c r="AH312" s="155">
        <f t="shared" si="276"/>
        <v>0.6034063260340633</v>
      </c>
      <c r="AI312" s="149">
        <f t="shared" si="277"/>
        <v>79690.137096774197</v>
      </c>
      <c r="AJ312" s="380"/>
      <c r="AK312" s="252" t="s">
        <v>174</v>
      </c>
      <c r="AL312" s="145">
        <v>1081</v>
      </c>
      <c r="AM312" s="154">
        <v>606</v>
      </c>
      <c r="AN312" s="154">
        <v>53822400</v>
      </c>
      <c r="AO312" s="155">
        <f t="shared" si="315"/>
        <v>0.1939820742637644</v>
      </c>
      <c r="AP312" s="155">
        <f t="shared" si="278"/>
        <v>0.56059204440333021</v>
      </c>
      <c r="AQ312" s="149">
        <f t="shared" si="279"/>
        <v>88815.841584158421</v>
      </c>
      <c r="AR312" s="380"/>
      <c r="AS312" s="252" t="s">
        <v>174</v>
      </c>
      <c r="AT312" s="145">
        <v>378</v>
      </c>
      <c r="AU312" s="154">
        <v>203</v>
      </c>
      <c r="AV312" s="154">
        <v>19098750</v>
      </c>
      <c r="AW312" s="155">
        <f t="shared" si="316"/>
        <v>0.14742193173565724</v>
      </c>
      <c r="AX312" s="155">
        <f t="shared" si="280"/>
        <v>0.53703703703703709</v>
      </c>
      <c r="AY312" s="154">
        <f t="shared" si="281"/>
        <v>94082.512315270942</v>
      </c>
      <c r="AZ312" s="380"/>
      <c r="BA312" s="252" t="s">
        <v>174</v>
      </c>
      <c r="BB312" s="145">
        <v>109</v>
      </c>
      <c r="BC312" s="154">
        <v>40</v>
      </c>
      <c r="BD312" s="154">
        <v>3141570</v>
      </c>
      <c r="BE312" s="155">
        <f t="shared" si="317"/>
        <v>7.0671378091872794E-2</v>
      </c>
      <c r="BF312" s="155">
        <f t="shared" si="282"/>
        <v>0.3669724770642202</v>
      </c>
      <c r="BG312" s="181">
        <f t="shared" si="283"/>
        <v>78539.25</v>
      </c>
      <c r="BH312" s="380"/>
      <c r="BI312" s="252" t="s">
        <v>174</v>
      </c>
      <c r="BJ312" s="145">
        <f t="shared" si="284"/>
        <v>6433</v>
      </c>
      <c r="BK312" s="154">
        <f t="shared" si="268"/>
        <v>3870</v>
      </c>
      <c r="BL312" s="154">
        <f t="shared" si="269"/>
        <v>311067290</v>
      </c>
      <c r="BM312" s="155">
        <f t="shared" si="318"/>
        <v>0.21734246883073122</v>
      </c>
      <c r="BN312" s="155">
        <f t="shared" si="285"/>
        <v>0.60158557438209237</v>
      </c>
      <c r="BO312" s="154">
        <f t="shared" si="286"/>
        <v>80379.144702842372</v>
      </c>
      <c r="BP312" s="218"/>
    </row>
    <row r="313" spans="2:68" s="87" customFormat="1">
      <c r="B313" s="390"/>
      <c r="C313" s="420"/>
      <c r="D313" s="380"/>
      <c r="E313" s="252" t="s">
        <v>175</v>
      </c>
      <c r="F313" s="145">
        <v>14</v>
      </c>
      <c r="G313" s="154">
        <v>7</v>
      </c>
      <c r="H313" s="154">
        <v>459600</v>
      </c>
      <c r="I313" s="155">
        <f t="shared" si="311"/>
        <v>8.0459770114942528E-2</v>
      </c>
      <c r="J313" s="155">
        <f t="shared" si="270"/>
        <v>0.5</v>
      </c>
      <c r="K313" s="181">
        <f t="shared" si="271"/>
        <v>65657.142857142855</v>
      </c>
      <c r="L313" s="380"/>
      <c r="M313" s="252" t="s">
        <v>175</v>
      </c>
      <c r="N313" s="145">
        <v>15</v>
      </c>
      <c r="O313" s="154">
        <v>8</v>
      </c>
      <c r="P313" s="154">
        <v>952170</v>
      </c>
      <c r="Q313" s="155">
        <f t="shared" si="312"/>
        <v>4.6242774566473986E-2</v>
      </c>
      <c r="R313" s="155">
        <f t="shared" si="272"/>
        <v>0.53333333333333333</v>
      </c>
      <c r="S313" s="149">
        <f t="shared" si="273"/>
        <v>119021.25</v>
      </c>
      <c r="T313" s="380"/>
      <c r="U313" s="252" t="s">
        <v>175</v>
      </c>
      <c r="V313" s="145">
        <v>580</v>
      </c>
      <c r="W313" s="154">
        <v>350</v>
      </c>
      <c r="X313" s="154">
        <v>28091800</v>
      </c>
      <c r="Y313" s="155">
        <f t="shared" si="313"/>
        <v>4.8800892359174571E-2</v>
      </c>
      <c r="Z313" s="155">
        <f t="shared" si="274"/>
        <v>0.60344827586206895</v>
      </c>
      <c r="AA313" s="154">
        <f t="shared" si="275"/>
        <v>80262.28571428571</v>
      </c>
      <c r="AB313" s="380"/>
      <c r="AC313" s="252" t="s">
        <v>175</v>
      </c>
      <c r="AD313" s="145">
        <v>520</v>
      </c>
      <c r="AE313" s="154">
        <v>296</v>
      </c>
      <c r="AF313" s="154">
        <v>24657170</v>
      </c>
      <c r="AG313" s="155">
        <f t="shared" si="314"/>
        <v>5.5775390993028078E-2</v>
      </c>
      <c r="AH313" s="155">
        <f t="shared" si="276"/>
        <v>0.56923076923076921</v>
      </c>
      <c r="AI313" s="149">
        <f t="shared" si="277"/>
        <v>83301.25</v>
      </c>
      <c r="AJ313" s="380"/>
      <c r="AK313" s="252" t="s">
        <v>175</v>
      </c>
      <c r="AL313" s="145">
        <v>392</v>
      </c>
      <c r="AM313" s="154">
        <v>206</v>
      </c>
      <c r="AN313" s="154">
        <v>17736530</v>
      </c>
      <c r="AO313" s="155">
        <f t="shared" si="315"/>
        <v>6.5941101152368758E-2</v>
      </c>
      <c r="AP313" s="155">
        <f t="shared" si="278"/>
        <v>0.52551020408163263</v>
      </c>
      <c r="AQ313" s="149">
        <f t="shared" si="279"/>
        <v>86099.66019417475</v>
      </c>
      <c r="AR313" s="380"/>
      <c r="AS313" s="252" t="s">
        <v>175</v>
      </c>
      <c r="AT313" s="145">
        <v>220</v>
      </c>
      <c r="AU313" s="154">
        <v>127</v>
      </c>
      <c r="AV313" s="154">
        <v>13944450</v>
      </c>
      <c r="AW313" s="155">
        <f t="shared" si="316"/>
        <v>9.2229484386347135E-2</v>
      </c>
      <c r="AX313" s="155">
        <f t="shared" si="280"/>
        <v>0.57727272727272727</v>
      </c>
      <c r="AY313" s="154">
        <f t="shared" si="281"/>
        <v>109798.8188976378</v>
      </c>
      <c r="AZ313" s="380"/>
      <c r="BA313" s="252" t="s">
        <v>175</v>
      </c>
      <c r="BB313" s="145">
        <v>88</v>
      </c>
      <c r="BC313" s="154">
        <v>36</v>
      </c>
      <c r="BD313" s="154">
        <v>2416980</v>
      </c>
      <c r="BE313" s="155">
        <f t="shared" si="317"/>
        <v>6.3604240282685506E-2</v>
      </c>
      <c r="BF313" s="155">
        <f t="shared" si="282"/>
        <v>0.40909090909090912</v>
      </c>
      <c r="BG313" s="181">
        <f t="shared" si="283"/>
        <v>67138.333333333328</v>
      </c>
      <c r="BH313" s="380"/>
      <c r="BI313" s="252" t="s">
        <v>175</v>
      </c>
      <c r="BJ313" s="145">
        <f t="shared" si="284"/>
        <v>1829</v>
      </c>
      <c r="BK313" s="154">
        <f t="shared" si="268"/>
        <v>1030</v>
      </c>
      <c r="BL313" s="154">
        <f t="shared" si="269"/>
        <v>88258700</v>
      </c>
      <c r="BM313" s="155">
        <f t="shared" si="318"/>
        <v>5.7845669998876782E-2</v>
      </c>
      <c r="BN313" s="155">
        <f t="shared" si="285"/>
        <v>0.56314926189174408</v>
      </c>
      <c r="BO313" s="154">
        <f t="shared" si="286"/>
        <v>85688.058252427189</v>
      </c>
      <c r="BP313" s="218"/>
    </row>
    <row r="314" spans="2:68" s="87" customFormat="1">
      <c r="B314" s="390"/>
      <c r="C314" s="420"/>
      <c r="D314" s="380"/>
      <c r="E314" s="249" t="s">
        <v>166</v>
      </c>
      <c r="F314" s="145">
        <v>6</v>
      </c>
      <c r="G314" s="154">
        <v>3</v>
      </c>
      <c r="H314" s="154">
        <v>252620</v>
      </c>
      <c r="I314" s="155">
        <f t="shared" si="311"/>
        <v>3.4482758620689655E-2</v>
      </c>
      <c r="J314" s="155">
        <f t="shared" si="270"/>
        <v>0.5</v>
      </c>
      <c r="K314" s="181">
        <f t="shared" si="271"/>
        <v>84206.666666666672</v>
      </c>
      <c r="L314" s="380"/>
      <c r="M314" s="253" t="s">
        <v>166</v>
      </c>
      <c r="N314" s="145">
        <v>5</v>
      </c>
      <c r="O314" s="154">
        <v>1</v>
      </c>
      <c r="P314" s="154">
        <v>66250</v>
      </c>
      <c r="Q314" s="155">
        <f t="shared" si="312"/>
        <v>5.7803468208092483E-3</v>
      </c>
      <c r="R314" s="155">
        <f t="shared" si="272"/>
        <v>0.2</v>
      </c>
      <c r="S314" s="149">
        <f t="shared" si="273"/>
        <v>66250</v>
      </c>
      <c r="T314" s="380"/>
      <c r="U314" s="253" t="s">
        <v>166</v>
      </c>
      <c r="V314" s="145">
        <v>603</v>
      </c>
      <c r="W314" s="154">
        <v>340</v>
      </c>
      <c r="X314" s="154">
        <v>24209970</v>
      </c>
      <c r="Y314" s="155">
        <f t="shared" si="313"/>
        <v>4.7406581148912434E-2</v>
      </c>
      <c r="Z314" s="155">
        <f t="shared" si="274"/>
        <v>0.5638474295190713</v>
      </c>
      <c r="AA314" s="154">
        <f t="shared" si="275"/>
        <v>71205.794117647063</v>
      </c>
      <c r="AB314" s="380"/>
      <c r="AC314" s="253" t="s">
        <v>166</v>
      </c>
      <c r="AD314" s="145">
        <v>352</v>
      </c>
      <c r="AE314" s="154">
        <v>189</v>
      </c>
      <c r="AF314" s="154">
        <v>14813970</v>
      </c>
      <c r="AG314" s="155">
        <f t="shared" si="314"/>
        <v>3.5613340870548335E-2</v>
      </c>
      <c r="AH314" s="155">
        <f t="shared" si="276"/>
        <v>0.53693181818181823</v>
      </c>
      <c r="AI314" s="149">
        <f t="shared" si="277"/>
        <v>78380.793650793654</v>
      </c>
      <c r="AJ314" s="380"/>
      <c r="AK314" s="253" t="s">
        <v>166</v>
      </c>
      <c r="AL314" s="145">
        <v>161</v>
      </c>
      <c r="AM314" s="154">
        <v>76</v>
      </c>
      <c r="AN314" s="154">
        <v>8775090</v>
      </c>
      <c r="AO314" s="155">
        <f t="shared" si="315"/>
        <v>2.4327784891165175E-2</v>
      </c>
      <c r="AP314" s="155">
        <f t="shared" si="278"/>
        <v>0.47204968944099379</v>
      </c>
      <c r="AQ314" s="149">
        <f t="shared" si="279"/>
        <v>115461.71052631579</v>
      </c>
      <c r="AR314" s="380"/>
      <c r="AS314" s="253" t="s">
        <v>166</v>
      </c>
      <c r="AT314" s="145">
        <v>70</v>
      </c>
      <c r="AU314" s="154">
        <v>25</v>
      </c>
      <c r="AV314" s="154">
        <v>2468510</v>
      </c>
      <c r="AW314" s="155">
        <f t="shared" si="316"/>
        <v>1.8155410312273058E-2</v>
      </c>
      <c r="AX314" s="155">
        <f t="shared" si="280"/>
        <v>0.35714285714285715</v>
      </c>
      <c r="AY314" s="154">
        <f t="shared" si="281"/>
        <v>98740.4</v>
      </c>
      <c r="AZ314" s="380"/>
      <c r="BA314" s="253" t="s">
        <v>166</v>
      </c>
      <c r="BB314" s="145">
        <v>35</v>
      </c>
      <c r="BC314" s="154">
        <v>15</v>
      </c>
      <c r="BD314" s="154">
        <v>1730480</v>
      </c>
      <c r="BE314" s="155">
        <f t="shared" si="317"/>
        <v>2.6501766784452298E-2</v>
      </c>
      <c r="BF314" s="155">
        <f t="shared" si="282"/>
        <v>0.42857142857142855</v>
      </c>
      <c r="BG314" s="181">
        <f t="shared" si="283"/>
        <v>115365.33333333333</v>
      </c>
      <c r="BH314" s="380"/>
      <c r="BI314" s="253" t="s">
        <v>166</v>
      </c>
      <c r="BJ314" s="145">
        <f t="shared" si="284"/>
        <v>1232</v>
      </c>
      <c r="BK314" s="154">
        <f t="shared" si="268"/>
        <v>649</v>
      </c>
      <c r="BL314" s="154">
        <f t="shared" si="269"/>
        <v>52316890</v>
      </c>
      <c r="BM314" s="155">
        <f t="shared" si="318"/>
        <v>3.6448388183758285E-2</v>
      </c>
      <c r="BN314" s="155">
        <f t="shared" si="285"/>
        <v>0.5267857142857143</v>
      </c>
      <c r="BO314" s="154">
        <f t="shared" si="286"/>
        <v>80611.540832049301</v>
      </c>
      <c r="BP314" s="218"/>
    </row>
    <row r="315" spans="2:68" s="87" customFormat="1">
      <c r="B315" s="390">
        <v>29</v>
      </c>
      <c r="C315" s="419" t="s">
        <v>39</v>
      </c>
      <c r="D315" s="388">
        <f>BS36</f>
        <v>55</v>
      </c>
      <c r="E315" s="250" t="s">
        <v>143</v>
      </c>
      <c r="F315" s="144">
        <v>28</v>
      </c>
      <c r="G315" s="152">
        <v>15</v>
      </c>
      <c r="H315" s="152">
        <v>1602530</v>
      </c>
      <c r="I315" s="153">
        <f>IFERROR(G315/$D$315,"-")</f>
        <v>0.27272727272727271</v>
      </c>
      <c r="J315" s="153">
        <f t="shared" si="270"/>
        <v>0.5357142857142857</v>
      </c>
      <c r="K315" s="180">
        <f t="shared" si="271"/>
        <v>106835.33333333333</v>
      </c>
      <c r="L315" s="388">
        <f>BT36</f>
        <v>133</v>
      </c>
      <c r="M315" s="250" t="s">
        <v>143</v>
      </c>
      <c r="N315" s="144">
        <v>72</v>
      </c>
      <c r="O315" s="152">
        <v>37</v>
      </c>
      <c r="P315" s="152">
        <v>3184800</v>
      </c>
      <c r="Q315" s="153">
        <f>IFERROR(O315/$L$315,"-")</f>
        <v>0.2781954887218045</v>
      </c>
      <c r="R315" s="153">
        <f t="shared" si="272"/>
        <v>0.51388888888888884</v>
      </c>
      <c r="S315" s="148">
        <f t="shared" si="273"/>
        <v>86075.67567567568</v>
      </c>
      <c r="T315" s="388">
        <f>BU36</f>
        <v>5585</v>
      </c>
      <c r="U315" s="250" t="s">
        <v>143</v>
      </c>
      <c r="V315" s="144">
        <v>2784</v>
      </c>
      <c r="W315" s="152">
        <v>1668</v>
      </c>
      <c r="X315" s="152">
        <v>121020750</v>
      </c>
      <c r="Y315" s="153">
        <f>IFERROR(W315/$T$315,"-")</f>
        <v>0.29865711727842437</v>
      </c>
      <c r="Z315" s="153">
        <f t="shared" si="274"/>
        <v>0.59913793103448276</v>
      </c>
      <c r="AA315" s="152">
        <f t="shared" si="275"/>
        <v>72554.406474820149</v>
      </c>
      <c r="AB315" s="388">
        <f>BV36</f>
        <v>4558</v>
      </c>
      <c r="AC315" s="250" t="s">
        <v>143</v>
      </c>
      <c r="AD315" s="144">
        <v>2419</v>
      </c>
      <c r="AE315" s="152">
        <v>1477</v>
      </c>
      <c r="AF315" s="152">
        <v>115884380</v>
      </c>
      <c r="AG315" s="153">
        <f>IFERROR(AE315/$AB$315,"-")</f>
        <v>0.32404563405002196</v>
      </c>
      <c r="AH315" s="153">
        <f t="shared" si="276"/>
        <v>0.61058288548987183</v>
      </c>
      <c r="AI315" s="148">
        <f t="shared" si="277"/>
        <v>78459.295870006768</v>
      </c>
      <c r="AJ315" s="388">
        <f>BW36</f>
        <v>2919</v>
      </c>
      <c r="AK315" s="250" t="s">
        <v>143</v>
      </c>
      <c r="AL315" s="144">
        <v>1495</v>
      </c>
      <c r="AM315" s="152">
        <v>867</v>
      </c>
      <c r="AN315" s="152">
        <v>76770520</v>
      </c>
      <c r="AO315" s="153">
        <f>IFERROR(AM315/$AJ$315,"-")</f>
        <v>0.29701952723535457</v>
      </c>
      <c r="AP315" s="153">
        <f t="shared" si="278"/>
        <v>0.57993311036789297</v>
      </c>
      <c r="AQ315" s="148">
        <f t="shared" si="279"/>
        <v>88547.312572087656</v>
      </c>
      <c r="AR315" s="388">
        <f>BX36</f>
        <v>1379</v>
      </c>
      <c r="AS315" s="250" t="s">
        <v>143</v>
      </c>
      <c r="AT315" s="144">
        <v>631</v>
      </c>
      <c r="AU315" s="152">
        <v>340</v>
      </c>
      <c r="AV315" s="152">
        <v>33837900</v>
      </c>
      <c r="AW315" s="153">
        <f>IFERROR(AU315/$AR$315,"-")</f>
        <v>0.24655547498187091</v>
      </c>
      <c r="AX315" s="153">
        <f t="shared" si="280"/>
        <v>0.53882725832012679</v>
      </c>
      <c r="AY315" s="152">
        <f t="shared" si="281"/>
        <v>99523.23529411765</v>
      </c>
      <c r="AZ315" s="388">
        <f>BY36</f>
        <v>543</v>
      </c>
      <c r="BA315" s="250" t="s">
        <v>143</v>
      </c>
      <c r="BB315" s="144">
        <v>182</v>
      </c>
      <c r="BC315" s="152">
        <v>86</v>
      </c>
      <c r="BD315" s="152">
        <v>9925890</v>
      </c>
      <c r="BE315" s="153">
        <f>IFERROR(BC315/$AZ$315,"-")</f>
        <v>0.15837937384898712</v>
      </c>
      <c r="BF315" s="153">
        <f t="shared" si="282"/>
        <v>0.47252747252747251</v>
      </c>
      <c r="BG315" s="180">
        <f t="shared" si="283"/>
        <v>115417.32558139534</v>
      </c>
      <c r="BH315" s="388">
        <f>BZ36</f>
        <v>15172</v>
      </c>
      <c r="BI315" s="250" t="s">
        <v>143</v>
      </c>
      <c r="BJ315" s="144">
        <f t="shared" si="284"/>
        <v>7611</v>
      </c>
      <c r="BK315" s="152">
        <f t="shared" si="268"/>
        <v>4490</v>
      </c>
      <c r="BL315" s="152">
        <f t="shared" si="269"/>
        <v>362226770</v>
      </c>
      <c r="BM315" s="153">
        <f>IFERROR(BK315/$BH$315,"-")</f>
        <v>0.29593988926970738</v>
      </c>
      <c r="BN315" s="153">
        <f t="shared" si="285"/>
        <v>0.58993561949809481</v>
      </c>
      <c r="BO315" s="152">
        <f t="shared" si="286"/>
        <v>80674.113585746105</v>
      </c>
      <c r="BP315" s="218"/>
    </row>
    <row r="316" spans="2:68" s="87" customFormat="1">
      <c r="B316" s="390"/>
      <c r="C316" s="420"/>
      <c r="D316" s="380"/>
      <c r="E316" s="251" t="s">
        <v>192</v>
      </c>
      <c r="F316" s="145">
        <v>20</v>
      </c>
      <c r="G316" s="154">
        <v>10</v>
      </c>
      <c r="H316" s="154">
        <v>1280350</v>
      </c>
      <c r="I316" s="155">
        <f t="shared" ref="I316:I325" si="319">IFERROR(G316/$D$315,"-")</f>
        <v>0.18181818181818182</v>
      </c>
      <c r="J316" s="155">
        <f t="shared" si="270"/>
        <v>0.5</v>
      </c>
      <c r="K316" s="181">
        <f t="shared" si="271"/>
        <v>128035</v>
      </c>
      <c r="L316" s="380"/>
      <c r="M316" s="251" t="s">
        <v>192</v>
      </c>
      <c r="N316" s="145">
        <v>62</v>
      </c>
      <c r="O316" s="154">
        <v>32</v>
      </c>
      <c r="P316" s="154">
        <v>3546880</v>
      </c>
      <c r="Q316" s="155">
        <f t="shared" ref="Q316:Q325" si="320">IFERROR(O316/$L$315,"-")</f>
        <v>0.24060150375939848</v>
      </c>
      <c r="R316" s="155">
        <f t="shared" si="272"/>
        <v>0.5161290322580645</v>
      </c>
      <c r="S316" s="149">
        <f t="shared" si="273"/>
        <v>110840</v>
      </c>
      <c r="T316" s="380"/>
      <c r="U316" s="251" t="s">
        <v>192</v>
      </c>
      <c r="V316" s="145">
        <v>2416</v>
      </c>
      <c r="W316" s="154">
        <v>1471</v>
      </c>
      <c r="X316" s="154">
        <v>99479760</v>
      </c>
      <c r="Y316" s="155">
        <f t="shared" ref="Y316:Y325" si="321">IFERROR(W316/$T$315,"-")</f>
        <v>0.26338406445837065</v>
      </c>
      <c r="Z316" s="155">
        <f t="shared" si="274"/>
        <v>0.60885761589403975</v>
      </c>
      <c r="AA316" s="154">
        <f t="shared" si="275"/>
        <v>67627.30115567641</v>
      </c>
      <c r="AB316" s="380"/>
      <c r="AC316" s="251" t="s">
        <v>192</v>
      </c>
      <c r="AD316" s="145">
        <v>1979</v>
      </c>
      <c r="AE316" s="154">
        <v>1244</v>
      </c>
      <c r="AF316" s="154">
        <v>95072930</v>
      </c>
      <c r="AG316" s="155">
        <f t="shared" ref="AG316:AG325" si="322">IFERROR(AE316/$AB$315,"-")</f>
        <v>0.27292672224659936</v>
      </c>
      <c r="AH316" s="155">
        <f t="shared" si="276"/>
        <v>0.62860030318342597</v>
      </c>
      <c r="AI316" s="149">
        <f t="shared" si="277"/>
        <v>76425.184887459807</v>
      </c>
      <c r="AJ316" s="380"/>
      <c r="AK316" s="251" t="s">
        <v>192</v>
      </c>
      <c r="AL316" s="145">
        <v>1126</v>
      </c>
      <c r="AM316" s="154">
        <v>670</v>
      </c>
      <c r="AN316" s="154">
        <v>54193730</v>
      </c>
      <c r="AO316" s="155">
        <f t="shared" ref="AO316:AO325" si="323">IFERROR(AM316/$AJ$315,"-")</f>
        <v>0.22953066118533744</v>
      </c>
      <c r="AP316" s="155">
        <f t="shared" si="278"/>
        <v>0.5950266429840142</v>
      </c>
      <c r="AQ316" s="149">
        <f t="shared" si="279"/>
        <v>80886.164179104482</v>
      </c>
      <c r="AR316" s="380"/>
      <c r="AS316" s="251" t="s">
        <v>192</v>
      </c>
      <c r="AT316" s="145">
        <v>420</v>
      </c>
      <c r="AU316" s="154">
        <v>200</v>
      </c>
      <c r="AV316" s="154">
        <v>22597080</v>
      </c>
      <c r="AW316" s="155">
        <f t="shared" ref="AW316:AW325" si="324">IFERROR(AU316/$AR$315,"-")</f>
        <v>0.14503263234227701</v>
      </c>
      <c r="AX316" s="155">
        <f t="shared" si="280"/>
        <v>0.47619047619047616</v>
      </c>
      <c r="AY316" s="154">
        <f t="shared" si="281"/>
        <v>112985.4</v>
      </c>
      <c r="AZ316" s="380"/>
      <c r="BA316" s="251" t="s">
        <v>192</v>
      </c>
      <c r="BB316" s="145">
        <v>93</v>
      </c>
      <c r="BC316" s="154">
        <v>41</v>
      </c>
      <c r="BD316" s="154">
        <v>3999540</v>
      </c>
      <c r="BE316" s="155">
        <f t="shared" ref="BE316:BE325" si="325">IFERROR(BC316/$AZ$315,"-")</f>
        <v>7.550644567219153E-2</v>
      </c>
      <c r="BF316" s="155">
        <f t="shared" si="282"/>
        <v>0.44086021505376344</v>
      </c>
      <c r="BG316" s="181">
        <f t="shared" si="283"/>
        <v>97549.756097560981</v>
      </c>
      <c r="BH316" s="380"/>
      <c r="BI316" s="251" t="s">
        <v>192</v>
      </c>
      <c r="BJ316" s="145">
        <f t="shared" si="284"/>
        <v>6116</v>
      </c>
      <c r="BK316" s="154">
        <f t="shared" si="268"/>
        <v>3668</v>
      </c>
      <c r="BL316" s="154">
        <f t="shared" si="269"/>
        <v>280170270</v>
      </c>
      <c r="BM316" s="155">
        <f t="shared" ref="BM316:BM325" si="326">IFERROR(BK316/$BH$315,"-")</f>
        <v>0.24176113894015291</v>
      </c>
      <c r="BN316" s="155">
        <f t="shared" si="285"/>
        <v>0.59973839110529759</v>
      </c>
      <c r="BO316" s="154">
        <f t="shared" si="286"/>
        <v>76382.298255179936</v>
      </c>
      <c r="BP316" s="218"/>
    </row>
    <row r="317" spans="2:68" s="87" customFormat="1">
      <c r="B317" s="390"/>
      <c r="C317" s="420"/>
      <c r="D317" s="380"/>
      <c r="E317" s="252" t="s">
        <v>142</v>
      </c>
      <c r="F317" s="145">
        <v>32</v>
      </c>
      <c r="G317" s="154">
        <v>17</v>
      </c>
      <c r="H317" s="154">
        <v>2096960</v>
      </c>
      <c r="I317" s="155">
        <f t="shared" si="319"/>
        <v>0.30909090909090908</v>
      </c>
      <c r="J317" s="155">
        <f t="shared" si="270"/>
        <v>0.53125</v>
      </c>
      <c r="K317" s="181">
        <f t="shared" si="271"/>
        <v>123350.58823529411</v>
      </c>
      <c r="L317" s="380"/>
      <c r="M317" s="252" t="s">
        <v>142</v>
      </c>
      <c r="N317" s="145">
        <v>93</v>
      </c>
      <c r="O317" s="154">
        <v>50</v>
      </c>
      <c r="P317" s="154">
        <v>5700400</v>
      </c>
      <c r="Q317" s="155">
        <f t="shared" si="320"/>
        <v>0.37593984962406013</v>
      </c>
      <c r="R317" s="155">
        <f t="shared" si="272"/>
        <v>0.5376344086021505</v>
      </c>
      <c r="S317" s="149">
        <f t="shared" si="273"/>
        <v>114008</v>
      </c>
      <c r="T317" s="380"/>
      <c r="U317" s="252" t="s">
        <v>142</v>
      </c>
      <c r="V317" s="145">
        <v>3377</v>
      </c>
      <c r="W317" s="154">
        <v>2002</v>
      </c>
      <c r="X317" s="154">
        <v>144613480</v>
      </c>
      <c r="Y317" s="155">
        <f t="shared" si="321"/>
        <v>0.3584601611459266</v>
      </c>
      <c r="Z317" s="155">
        <f t="shared" si="274"/>
        <v>0.59283387622149841</v>
      </c>
      <c r="AA317" s="154">
        <f t="shared" si="275"/>
        <v>72234.505494505502</v>
      </c>
      <c r="AB317" s="380"/>
      <c r="AC317" s="252" t="s">
        <v>142</v>
      </c>
      <c r="AD317" s="145">
        <v>2955</v>
      </c>
      <c r="AE317" s="154">
        <v>1818</v>
      </c>
      <c r="AF317" s="154">
        <v>149829220</v>
      </c>
      <c r="AG317" s="155">
        <f t="shared" si="322"/>
        <v>0.3988591487494515</v>
      </c>
      <c r="AH317" s="155">
        <f t="shared" si="276"/>
        <v>0.61522842639593911</v>
      </c>
      <c r="AI317" s="149">
        <f t="shared" si="277"/>
        <v>82414.312431243117</v>
      </c>
      <c r="AJ317" s="380"/>
      <c r="AK317" s="252" t="s">
        <v>142</v>
      </c>
      <c r="AL317" s="145">
        <v>2002</v>
      </c>
      <c r="AM317" s="154">
        <v>1144</v>
      </c>
      <c r="AN317" s="154">
        <v>105161450</v>
      </c>
      <c r="AO317" s="155">
        <f t="shared" si="323"/>
        <v>0.3919150393970538</v>
      </c>
      <c r="AP317" s="155">
        <f t="shared" si="278"/>
        <v>0.5714285714285714</v>
      </c>
      <c r="AQ317" s="149">
        <f t="shared" si="279"/>
        <v>91924.344405594413</v>
      </c>
      <c r="AR317" s="380"/>
      <c r="AS317" s="252" t="s">
        <v>142</v>
      </c>
      <c r="AT317" s="145">
        <v>891</v>
      </c>
      <c r="AU317" s="154">
        <v>464</v>
      </c>
      <c r="AV317" s="154">
        <v>50520660</v>
      </c>
      <c r="AW317" s="155">
        <f t="shared" si="324"/>
        <v>0.33647570703408269</v>
      </c>
      <c r="AX317" s="155">
        <f t="shared" si="280"/>
        <v>0.52076318742985406</v>
      </c>
      <c r="AY317" s="154">
        <f t="shared" si="281"/>
        <v>108880.7327586207</v>
      </c>
      <c r="AZ317" s="380"/>
      <c r="BA317" s="252" t="s">
        <v>142</v>
      </c>
      <c r="BB317" s="145">
        <v>308</v>
      </c>
      <c r="BC317" s="154">
        <v>149</v>
      </c>
      <c r="BD317" s="154">
        <v>15606030</v>
      </c>
      <c r="BE317" s="155">
        <f t="shared" si="325"/>
        <v>0.27440147329650094</v>
      </c>
      <c r="BF317" s="155">
        <f t="shared" si="282"/>
        <v>0.48376623376623379</v>
      </c>
      <c r="BG317" s="181">
        <f t="shared" si="283"/>
        <v>104738.45637583893</v>
      </c>
      <c r="BH317" s="380"/>
      <c r="BI317" s="252" t="s">
        <v>142</v>
      </c>
      <c r="BJ317" s="145">
        <f t="shared" si="284"/>
        <v>9658</v>
      </c>
      <c r="BK317" s="154">
        <f t="shared" si="268"/>
        <v>5644</v>
      </c>
      <c r="BL317" s="154">
        <f t="shared" si="269"/>
        <v>473528200</v>
      </c>
      <c r="BM317" s="155">
        <f t="shared" si="326"/>
        <v>0.37200105457421567</v>
      </c>
      <c r="BN317" s="155">
        <f t="shared" si="285"/>
        <v>0.58438600124249329</v>
      </c>
      <c r="BO317" s="154">
        <f t="shared" si="286"/>
        <v>83899.397590361448</v>
      </c>
      <c r="BP317" s="218"/>
    </row>
    <row r="318" spans="2:68" s="87" customFormat="1">
      <c r="B318" s="390"/>
      <c r="C318" s="420"/>
      <c r="D318" s="380"/>
      <c r="E318" s="252" t="s">
        <v>151</v>
      </c>
      <c r="F318" s="145">
        <v>10</v>
      </c>
      <c r="G318" s="154">
        <v>2</v>
      </c>
      <c r="H318" s="154">
        <v>131690</v>
      </c>
      <c r="I318" s="155">
        <f t="shared" si="319"/>
        <v>3.6363636363636362E-2</v>
      </c>
      <c r="J318" s="155">
        <f t="shared" si="270"/>
        <v>0.2</v>
      </c>
      <c r="K318" s="181">
        <f t="shared" si="271"/>
        <v>65845</v>
      </c>
      <c r="L318" s="380"/>
      <c r="M318" s="252" t="s">
        <v>151</v>
      </c>
      <c r="N318" s="145">
        <v>45</v>
      </c>
      <c r="O318" s="154">
        <v>18</v>
      </c>
      <c r="P318" s="154">
        <v>1893920</v>
      </c>
      <c r="Q318" s="155">
        <f t="shared" si="320"/>
        <v>0.13533834586466165</v>
      </c>
      <c r="R318" s="155">
        <f t="shared" si="272"/>
        <v>0.4</v>
      </c>
      <c r="S318" s="149">
        <f t="shared" si="273"/>
        <v>105217.77777777778</v>
      </c>
      <c r="T318" s="380"/>
      <c r="U318" s="252" t="s">
        <v>151</v>
      </c>
      <c r="V318" s="145">
        <v>1116</v>
      </c>
      <c r="W318" s="154">
        <v>697</v>
      </c>
      <c r="X318" s="154">
        <v>50132370</v>
      </c>
      <c r="Y318" s="155">
        <f t="shared" si="321"/>
        <v>0.12479856759176365</v>
      </c>
      <c r="Z318" s="155">
        <f t="shared" si="274"/>
        <v>0.62455197132616491</v>
      </c>
      <c r="AA318" s="154">
        <f t="shared" si="275"/>
        <v>71925.92539454806</v>
      </c>
      <c r="AB318" s="380"/>
      <c r="AC318" s="252" t="s">
        <v>151</v>
      </c>
      <c r="AD318" s="145">
        <v>1052</v>
      </c>
      <c r="AE318" s="154">
        <v>665</v>
      </c>
      <c r="AF318" s="154">
        <v>51859500</v>
      </c>
      <c r="AG318" s="155">
        <f t="shared" si="322"/>
        <v>0.14589732338745062</v>
      </c>
      <c r="AH318" s="155">
        <f t="shared" si="276"/>
        <v>0.63212927756653992</v>
      </c>
      <c r="AI318" s="149">
        <f t="shared" si="277"/>
        <v>77984.210526315786</v>
      </c>
      <c r="AJ318" s="380"/>
      <c r="AK318" s="252" t="s">
        <v>151</v>
      </c>
      <c r="AL318" s="145">
        <v>777</v>
      </c>
      <c r="AM318" s="154">
        <v>455</v>
      </c>
      <c r="AN318" s="154">
        <v>40622280</v>
      </c>
      <c r="AO318" s="155">
        <f t="shared" si="323"/>
        <v>0.15587529976019185</v>
      </c>
      <c r="AP318" s="155">
        <f t="shared" si="278"/>
        <v>0.5855855855855856</v>
      </c>
      <c r="AQ318" s="149">
        <f t="shared" si="279"/>
        <v>89279.736263736268</v>
      </c>
      <c r="AR318" s="380"/>
      <c r="AS318" s="252" t="s">
        <v>151</v>
      </c>
      <c r="AT318" s="145">
        <v>357</v>
      </c>
      <c r="AU318" s="154">
        <v>198</v>
      </c>
      <c r="AV318" s="154">
        <v>22277200</v>
      </c>
      <c r="AW318" s="155">
        <f t="shared" si="324"/>
        <v>0.14358230601885424</v>
      </c>
      <c r="AX318" s="155">
        <f t="shared" si="280"/>
        <v>0.55462184873949583</v>
      </c>
      <c r="AY318" s="154">
        <f t="shared" si="281"/>
        <v>112511.11111111111</v>
      </c>
      <c r="AZ318" s="380"/>
      <c r="BA318" s="252" t="s">
        <v>151</v>
      </c>
      <c r="BB318" s="145">
        <v>123</v>
      </c>
      <c r="BC318" s="154">
        <v>57</v>
      </c>
      <c r="BD318" s="154">
        <v>6812630</v>
      </c>
      <c r="BE318" s="155">
        <f t="shared" si="325"/>
        <v>0.10497237569060773</v>
      </c>
      <c r="BF318" s="155">
        <f t="shared" si="282"/>
        <v>0.46341463414634149</v>
      </c>
      <c r="BG318" s="181">
        <f t="shared" si="283"/>
        <v>119519.82456140351</v>
      </c>
      <c r="BH318" s="380"/>
      <c r="BI318" s="252" t="s">
        <v>151</v>
      </c>
      <c r="BJ318" s="145">
        <f t="shared" si="284"/>
        <v>3480</v>
      </c>
      <c r="BK318" s="154">
        <f t="shared" si="268"/>
        <v>2092</v>
      </c>
      <c r="BL318" s="154">
        <f t="shared" si="269"/>
        <v>173729590</v>
      </c>
      <c r="BM318" s="155">
        <f t="shared" si="326"/>
        <v>0.13788557869760085</v>
      </c>
      <c r="BN318" s="155">
        <f t="shared" si="285"/>
        <v>0.60114942528735638</v>
      </c>
      <c r="BO318" s="154">
        <f t="shared" si="286"/>
        <v>83044.737093690244</v>
      </c>
      <c r="BP318" s="218"/>
    </row>
    <row r="319" spans="2:68" s="87" customFormat="1">
      <c r="B319" s="390"/>
      <c r="C319" s="420"/>
      <c r="D319" s="380"/>
      <c r="E319" s="252" t="s">
        <v>170</v>
      </c>
      <c r="F319" s="145">
        <v>18</v>
      </c>
      <c r="G319" s="154">
        <v>7</v>
      </c>
      <c r="H319" s="154">
        <v>799260</v>
      </c>
      <c r="I319" s="155">
        <f t="shared" si="319"/>
        <v>0.12727272727272726</v>
      </c>
      <c r="J319" s="155">
        <f t="shared" si="270"/>
        <v>0.3888888888888889</v>
      </c>
      <c r="K319" s="181">
        <f t="shared" si="271"/>
        <v>114180</v>
      </c>
      <c r="L319" s="380"/>
      <c r="M319" s="252" t="s">
        <v>170</v>
      </c>
      <c r="N319" s="145">
        <v>46</v>
      </c>
      <c r="O319" s="154">
        <v>22</v>
      </c>
      <c r="P319" s="154">
        <v>2917920</v>
      </c>
      <c r="Q319" s="155">
        <f t="shared" si="320"/>
        <v>0.16541353383458646</v>
      </c>
      <c r="R319" s="155">
        <f t="shared" si="272"/>
        <v>0.47826086956521741</v>
      </c>
      <c r="S319" s="149">
        <f t="shared" si="273"/>
        <v>132632.72727272726</v>
      </c>
      <c r="T319" s="380"/>
      <c r="U319" s="252" t="s">
        <v>170</v>
      </c>
      <c r="V319" s="145">
        <v>1231</v>
      </c>
      <c r="W319" s="154">
        <v>758</v>
      </c>
      <c r="X319" s="154">
        <v>56505590</v>
      </c>
      <c r="Y319" s="155">
        <f t="shared" si="321"/>
        <v>0.13572068039391227</v>
      </c>
      <c r="Z319" s="155">
        <f t="shared" si="274"/>
        <v>0.61575954508529651</v>
      </c>
      <c r="AA319" s="154">
        <f t="shared" si="275"/>
        <v>74545.633245382589</v>
      </c>
      <c r="AB319" s="380"/>
      <c r="AC319" s="252" t="s">
        <v>170</v>
      </c>
      <c r="AD319" s="145">
        <v>1217</v>
      </c>
      <c r="AE319" s="154">
        <v>767</v>
      </c>
      <c r="AF319" s="154">
        <v>66948890</v>
      </c>
      <c r="AG319" s="155">
        <f t="shared" si="322"/>
        <v>0.16827555945590172</v>
      </c>
      <c r="AH319" s="155">
        <f t="shared" si="276"/>
        <v>0.63023829087921113</v>
      </c>
      <c r="AI319" s="149">
        <f t="shared" si="277"/>
        <v>87286.688396349418</v>
      </c>
      <c r="AJ319" s="380"/>
      <c r="AK319" s="252" t="s">
        <v>170</v>
      </c>
      <c r="AL319" s="145">
        <v>920</v>
      </c>
      <c r="AM319" s="154">
        <v>545</v>
      </c>
      <c r="AN319" s="154">
        <v>52542250</v>
      </c>
      <c r="AO319" s="155">
        <f t="shared" si="323"/>
        <v>0.18670777663583418</v>
      </c>
      <c r="AP319" s="155">
        <f t="shared" si="278"/>
        <v>0.59239130434782605</v>
      </c>
      <c r="AQ319" s="149">
        <f t="shared" si="279"/>
        <v>96407.798165137618</v>
      </c>
      <c r="AR319" s="380"/>
      <c r="AS319" s="252" t="s">
        <v>170</v>
      </c>
      <c r="AT319" s="145">
        <v>434</v>
      </c>
      <c r="AU319" s="154">
        <v>230</v>
      </c>
      <c r="AV319" s="154">
        <v>24524060</v>
      </c>
      <c r="AW319" s="155">
        <f t="shared" si="324"/>
        <v>0.16678752719361856</v>
      </c>
      <c r="AX319" s="155">
        <f t="shared" si="280"/>
        <v>0.52995391705069128</v>
      </c>
      <c r="AY319" s="154">
        <f t="shared" si="281"/>
        <v>106626.34782608696</v>
      </c>
      <c r="AZ319" s="380"/>
      <c r="BA319" s="252" t="s">
        <v>170</v>
      </c>
      <c r="BB319" s="145">
        <v>145</v>
      </c>
      <c r="BC319" s="154">
        <v>76</v>
      </c>
      <c r="BD319" s="154">
        <v>8640980</v>
      </c>
      <c r="BE319" s="155">
        <f t="shared" si="325"/>
        <v>0.13996316758747698</v>
      </c>
      <c r="BF319" s="155">
        <f t="shared" si="282"/>
        <v>0.52413793103448281</v>
      </c>
      <c r="BG319" s="181">
        <f t="shared" si="283"/>
        <v>113697.10526315789</v>
      </c>
      <c r="BH319" s="380"/>
      <c r="BI319" s="252" t="s">
        <v>170</v>
      </c>
      <c r="BJ319" s="145">
        <f t="shared" si="284"/>
        <v>4011</v>
      </c>
      <c r="BK319" s="154">
        <f t="shared" si="268"/>
        <v>2405</v>
      </c>
      <c r="BL319" s="154">
        <f t="shared" si="269"/>
        <v>212878950</v>
      </c>
      <c r="BM319" s="155">
        <f t="shared" si="326"/>
        <v>0.15851568679145794</v>
      </c>
      <c r="BN319" s="155">
        <f t="shared" si="285"/>
        <v>0.59960109698329589</v>
      </c>
      <c r="BO319" s="154">
        <f t="shared" si="286"/>
        <v>88515.155925155923</v>
      </c>
      <c r="BP319" s="218"/>
    </row>
    <row r="320" spans="2:68" s="87" customFormat="1">
      <c r="B320" s="390"/>
      <c r="C320" s="420"/>
      <c r="D320" s="380"/>
      <c r="E320" s="252" t="s">
        <v>171</v>
      </c>
      <c r="F320" s="145">
        <v>10</v>
      </c>
      <c r="G320" s="154">
        <v>2</v>
      </c>
      <c r="H320" s="154">
        <v>346630</v>
      </c>
      <c r="I320" s="155">
        <f t="shared" si="319"/>
        <v>3.6363636363636362E-2</v>
      </c>
      <c r="J320" s="155">
        <f t="shared" si="270"/>
        <v>0.2</v>
      </c>
      <c r="K320" s="181">
        <f t="shared" si="271"/>
        <v>173315</v>
      </c>
      <c r="L320" s="380"/>
      <c r="M320" s="252" t="s">
        <v>171</v>
      </c>
      <c r="N320" s="145">
        <v>29</v>
      </c>
      <c r="O320" s="154">
        <v>11</v>
      </c>
      <c r="P320" s="154">
        <v>1416380</v>
      </c>
      <c r="Q320" s="155">
        <f t="shared" si="320"/>
        <v>8.2706766917293228E-2</v>
      </c>
      <c r="R320" s="155">
        <f t="shared" si="272"/>
        <v>0.37931034482758619</v>
      </c>
      <c r="S320" s="149">
        <f t="shared" si="273"/>
        <v>128761.81818181818</v>
      </c>
      <c r="T320" s="380"/>
      <c r="U320" s="252" t="s">
        <v>171</v>
      </c>
      <c r="V320" s="145">
        <v>590</v>
      </c>
      <c r="W320" s="154">
        <v>399</v>
      </c>
      <c r="X320" s="154">
        <v>29442220</v>
      </c>
      <c r="Y320" s="155">
        <f t="shared" si="321"/>
        <v>7.1441360787824523E-2</v>
      </c>
      <c r="Z320" s="155">
        <f t="shared" si="274"/>
        <v>0.67627118644067796</v>
      </c>
      <c r="AA320" s="154">
        <f t="shared" si="275"/>
        <v>73790.025062656641</v>
      </c>
      <c r="AB320" s="380"/>
      <c r="AC320" s="252" t="s">
        <v>171</v>
      </c>
      <c r="AD320" s="145">
        <v>535</v>
      </c>
      <c r="AE320" s="154">
        <v>342</v>
      </c>
      <c r="AF320" s="154">
        <v>27394650</v>
      </c>
      <c r="AG320" s="155">
        <f t="shared" si="322"/>
        <v>7.5032909170688902E-2</v>
      </c>
      <c r="AH320" s="155">
        <f t="shared" si="276"/>
        <v>0.63925233644859814</v>
      </c>
      <c r="AI320" s="149">
        <f t="shared" si="277"/>
        <v>80101.31578947368</v>
      </c>
      <c r="AJ320" s="380"/>
      <c r="AK320" s="252" t="s">
        <v>171</v>
      </c>
      <c r="AL320" s="145">
        <v>331</v>
      </c>
      <c r="AM320" s="154">
        <v>206</v>
      </c>
      <c r="AN320" s="154">
        <v>18083650</v>
      </c>
      <c r="AO320" s="155">
        <f t="shared" si="323"/>
        <v>7.0572113737581363E-2</v>
      </c>
      <c r="AP320" s="155">
        <f t="shared" si="278"/>
        <v>0.62235649546827798</v>
      </c>
      <c r="AQ320" s="149">
        <f t="shared" si="279"/>
        <v>87784.708737864072</v>
      </c>
      <c r="AR320" s="380"/>
      <c r="AS320" s="252" t="s">
        <v>171</v>
      </c>
      <c r="AT320" s="145">
        <v>145</v>
      </c>
      <c r="AU320" s="154">
        <v>74</v>
      </c>
      <c r="AV320" s="154">
        <v>7323020</v>
      </c>
      <c r="AW320" s="155">
        <f t="shared" si="324"/>
        <v>5.3662073966642493E-2</v>
      </c>
      <c r="AX320" s="155">
        <f t="shared" si="280"/>
        <v>0.51034482758620692</v>
      </c>
      <c r="AY320" s="154">
        <f t="shared" si="281"/>
        <v>98959.729729729734</v>
      </c>
      <c r="AZ320" s="380"/>
      <c r="BA320" s="252" t="s">
        <v>171</v>
      </c>
      <c r="BB320" s="145">
        <v>25</v>
      </c>
      <c r="BC320" s="154">
        <v>12</v>
      </c>
      <c r="BD320" s="154">
        <v>1012690</v>
      </c>
      <c r="BE320" s="155">
        <f t="shared" si="325"/>
        <v>2.2099447513812154E-2</v>
      </c>
      <c r="BF320" s="155">
        <f t="shared" si="282"/>
        <v>0.48</v>
      </c>
      <c r="BG320" s="181">
        <f t="shared" si="283"/>
        <v>84390.833333333328</v>
      </c>
      <c r="BH320" s="380"/>
      <c r="BI320" s="252" t="s">
        <v>171</v>
      </c>
      <c r="BJ320" s="145">
        <f t="shared" si="284"/>
        <v>1665</v>
      </c>
      <c r="BK320" s="154">
        <f t="shared" si="268"/>
        <v>1046</v>
      </c>
      <c r="BL320" s="154">
        <f t="shared" si="269"/>
        <v>85019240</v>
      </c>
      <c r="BM320" s="155">
        <f t="shared" si="326"/>
        <v>6.8942789348800423E-2</v>
      </c>
      <c r="BN320" s="155">
        <f t="shared" si="285"/>
        <v>0.62822822822822821</v>
      </c>
      <c r="BO320" s="154">
        <f t="shared" si="286"/>
        <v>81280.344168260039</v>
      </c>
      <c r="BP320" s="218"/>
    </row>
    <row r="321" spans="2:68" s="87" customFormat="1">
      <c r="B321" s="390"/>
      <c r="C321" s="420"/>
      <c r="D321" s="380"/>
      <c r="E321" s="252" t="s">
        <v>172</v>
      </c>
      <c r="F321" s="145">
        <v>16</v>
      </c>
      <c r="G321" s="154">
        <v>3</v>
      </c>
      <c r="H321" s="154">
        <v>748590</v>
      </c>
      <c r="I321" s="155">
        <f t="shared" si="319"/>
        <v>5.4545454545454543E-2</v>
      </c>
      <c r="J321" s="155">
        <f t="shared" si="270"/>
        <v>0.1875</v>
      </c>
      <c r="K321" s="181">
        <f t="shared" si="271"/>
        <v>249530</v>
      </c>
      <c r="L321" s="380"/>
      <c r="M321" s="252" t="s">
        <v>172</v>
      </c>
      <c r="N321" s="145">
        <v>35</v>
      </c>
      <c r="O321" s="154">
        <v>11</v>
      </c>
      <c r="P321" s="154">
        <v>1174790</v>
      </c>
      <c r="Q321" s="155">
        <f t="shared" si="320"/>
        <v>8.2706766917293228E-2</v>
      </c>
      <c r="R321" s="155">
        <f t="shared" si="272"/>
        <v>0.31428571428571428</v>
      </c>
      <c r="S321" s="149">
        <f t="shared" si="273"/>
        <v>106799.09090909091</v>
      </c>
      <c r="T321" s="380"/>
      <c r="U321" s="252" t="s">
        <v>172</v>
      </c>
      <c r="V321" s="145">
        <v>317</v>
      </c>
      <c r="W321" s="154">
        <v>177</v>
      </c>
      <c r="X321" s="154">
        <v>12316670</v>
      </c>
      <c r="Y321" s="155">
        <f t="shared" si="321"/>
        <v>3.1692032229185318E-2</v>
      </c>
      <c r="Z321" s="155">
        <f t="shared" si="274"/>
        <v>0.55835962145110407</v>
      </c>
      <c r="AA321" s="154">
        <f t="shared" si="275"/>
        <v>69585.706214689271</v>
      </c>
      <c r="AB321" s="380"/>
      <c r="AC321" s="252" t="s">
        <v>172</v>
      </c>
      <c r="AD321" s="145">
        <v>350</v>
      </c>
      <c r="AE321" s="154">
        <v>212</v>
      </c>
      <c r="AF321" s="154">
        <v>17480100</v>
      </c>
      <c r="AG321" s="155">
        <f t="shared" si="322"/>
        <v>4.6511627906976744E-2</v>
      </c>
      <c r="AH321" s="155">
        <f t="shared" si="276"/>
        <v>0.60571428571428576</v>
      </c>
      <c r="AI321" s="149">
        <f t="shared" si="277"/>
        <v>82453.301886792455</v>
      </c>
      <c r="AJ321" s="380"/>
      <c r="AK321" s="252" t="s">
        <v>172</v>
      </c>
      <c r="AL321" s="145">
        <v>321</v>
      </c>
      <c r="AM321" s="154">
        <v>193</v>
      </c>
      <c r="AN321" s="154">
        <v>17174720</v>
      </c>
      <c r="AO321" s="155">
        <f t="shared" si="323"/>
        <v>6.6118533744433022E-2</v>
      </c>
      <c r="AP321" s="155">
        <f t="shared" si="278"/>
        <v>0.60124610591900307</v>
      </c>
      <c r="AQ321" s="149">
        <f t="shared" si="279"/>
        <v>88988.186528497405</v>
      </c>
      <c r="AR321" s="380"/>
      <c r="AS321" s="252" t="s">
        <v>172</v>
      </c>
      <c r="AT321" s="145">
        <v>154</v>
      </c>
      <c r="AU321" s="154">
        <v>80</v>
      </c>
      <c r="AV321" s="154">
        <v>9263570</v>
      </c>
      <c r="AW321" s="155">
        <f t="shared" si="324"/>
        <v>5.8013052936910808E-2</v>
      </c>
      <c r="AX321" s="155">
        <f t="shared" si="280"/>
        <v>0.51948051948051943</v>
      </c>
      <c r="AY321" s="154">
        <f t="shared" si="281"/>
        <v>115794.625</v>
      </c>
      <c r="AZ321" s="380"/>
      <c r="BA321" s="252" t="s">
        <v>172</v>
      </c>
      <c r="BB321" s="145">
        <v>59</v>
      </c>
      <c r="BC321" s="154">
        <v>32</v>
      </c>
      <c r="BD321" s="154">
        <v>4194340</v>
      </c>
      <c r="BE321" s="155">
        <f t="shared" si="325"/>
        <v>5.8931860036832415E-2</v>
      </c>
      <c r="BF321" s="155">
        <f t="shared" si="282"/>
        <v>0.5423728813559322</v>
      </c>
      <c r="BG321" s="181">
        <f t="shared" si="283"/>
        <v>131073.125</v>
      </c>
      <c r="BH321" s="380"/>
      <c r="BI321" s="252" t="s">
        <v>172</v>
      </c>
      <c r="BJ321" s="145">
        <f t="shared" si="284"/>
        <v>1252</v>
      </c>
      <c r="BK321" s="154">
        <f t="shared" si="268"/>
        <v>708</v>
      </c>
      <c r="BL321" s="154">
        <f t="shared" si="269"/>
        <v>62352780</v>
      </c>
      <c r="BM321" s="155">
        <f t="shared" si="326"/>
        <v>4.66649090429739E-2</v>
      </c>
      <c r="BN321" s="155">
        <f t="shared" si="285"/>
        <v>0.56549520766773165</v>
      </c>
      <c r="BO321" s="154">
        <f t="shared" si="286"/>
        <v>88068.898305084746</v>
      </c>
      <c r="BP321" s="218"/>
    </row>
    <row r="322" spans="2:68" s="87" customFormat="1">
      <c r="B322" s="390"/>
      <c r="C322" s="420"/>
      <c r="D322" s="380"/>
      <c r="E322" s="252" t="s">
        <v>173</v>
      </c>
      <c r="F322" s="145">
        <v>5</v>
      </c>
      <c r="G322" s="154">
        <v>3</v>
      </c>
      <c r="H322" s="154">
        <v>326320</v>
      </c>
      <c r="I322" s="155">
        <f t="shared" si="319"/>
        <v>5.4545454545454543E-2</v>
      </c>
      <c r="J322" s="155">
        <f t="shared" si="270"/>
        <v>0.6</v>
      </c>
      <c r="K322" s="181">
        <f t="shared" si="271"/>
        <v>108773.33333333333</v>
      </c>
      <c r="L322" s="380"/>
      <c r="M322" s="252" t="s">
        <v>173</v>
      </c>
      <c r="N322" s="145">
        <v>7</v>
      </c>
      <c r="O322" s="154">
        <v>3</v>
      </c>
      <c r="P322" s="154">
        <v>195320</v>
      </c>
      <c r="Q322" s="155">
        <f t="shared" si="320"/>
        <v>2.2556390977443608E-2</v>
      </c>
      <c r="R322" s="155">
        <f t="shared" si="272"/>
        <v>0.42857142857142855</v>
      </c>
      <c r="S322" s="149">
        <f t="shared" si="273"/>
        <v>65106.666666666664</v>
      </c>
      <c r="T322" s="380"/>
      <c r="U322" s="252" t="s">
        <v>173</v>
      </c>
      <c r="V322" s="145">
        <v>324</v>
      </c>
      <c r="W322" s="154">
        <v>206</v>
      </c>
      <c r="X322" s="154">
        <v>17179680</v>
      </c>
      <c r="Y322" s="155">
        <f t="shared" si="321"/>
        <v>3.6884512085944496E-2</v>
      </c>
      <c r="Z322" s="155">
        <f t="shared" si="274"/>
        <v>0.63580246913580252</v>
      </c>
      <c r="AA322" s="154">
        <f t="shared" si="275"/>
        <v>83396.504854368934</v>
      </c>
      <c r="AB322" s="380"/>
      <c r="AC322" s="252" t="s">
        <v>173</v>
      </c>
      <c r="AD322" s="145">
        <v>293</v>
      </c>
      <c r="AE322" s="154">
        <v>206</v>
      </c>
      <c r="AF322" s="154">
        <v>19607390</v>
      </c>
      <c r="AG322" s="155">
        <f t="shared" si="322"/>
        <v>4.5195261079420797E-2</v>
      </c>
      <c r="AH322" s="155">
        <f t="shared" si="276"/>
        <v>0.70307167235494883</v>
      </c>
      <c r="AI322" s="149">
        <f t="shared" si="277"/>
        <v>95181.504854368934</v>
      </c>
      <c r="AJ322" s="380"/>
      <c r="AK322" s="252" t="s">
        <v>173</v>
      </c>
      <c r="AL322" s="145">
        <v>228</v>
      </c>
      <c r="AM322" s="154">
        <v>139</v>
      </c>
      <c r="AN322" s="154">
        <v>14546120</v>
      </c>
      <c r="AO322" s="155">
        <f t="shared" si="323"/>
        <v>4.7619047619047616E-2</v>
      </c>
      <c r="AP322" s="155">
        <f t="shared" si="278"/>
        <v>0.60964912280701755</v>
      </c>
      <c r="AQ322" s="149">
        <f t="shared" si="279"/>
        <v>104648.34532374101</v>
      </c>
      <c r="AR322" s="380"/>
      <c r="AS322" s="252" t="s">
        <v>173</v>
      </c>
      <c r="AT322" s="145">
        <v>93</v>
      </c>
      <c r="AU322" s="154">
        <v>61</v>
      </c>
      <c r="AV322" s="154">
        <v>9091920</v>
      </c>
      <c r="AW322" s="155">
        <f t="shared" si="324"/>
        <v>4.4234952864394488E-2</v>
      </c>
      <c r="AX322" s="155">
        <f t="shared" si="280"/>
        <v>0.65591397849462363</v>
      </c>
      <c r="AY322" s="154">
        <f t="shared" si="281"/>
        <v>149047.86885245901</v>
      </c>
      <c r="AZ322" s="380"/>
      <c r="BA322" s="252" t="s">
        <v>173</v>
      </c>
      <c r="BB322" s="145">
        <v>31</v>
      </c>
      <c r="BC322" s="154">
        <v>18</v>
      </c>
      <c r="BD322" s="154">
        <v>2461760</v>
      </c>
      <c r="BE322" s="155">
        <f t="shared" si="325"/>
        <v>3.3149171270718231E-2</v>
      </c>
      <c r="BF322" s="155">
        <f t="shared" si="282"/>
        <v>0.58064516129032262</v>
      </c>
      <c r="BG322" s="181">
        <f t="shared" si="283"/>
        <v>136764.44444444444</v>
      </c>
      <c r="BH322" s="380"/>
      <c r="BI322" s="252" t="s">
        <v>173</v>
      </c>
      <c r="BJ322" s="145">
        <f t="shared" si="284"/>
        <v>981</v>
      </c>
      <c r="BK322" s="154">
        <f t="shared" si="268"/>
        <v>636</v>
      </c>
      <c r="BL322" s="154">
        <f t="shared" si="269"/>
        <v>63408510</v>
      </c>
      <c r="BM322" s="155">
        <f t="shared" si="326"/>
        <v>4.1919325072501977E-2</v>
      </c>
      <c r="BN322" s="155">
        <f t="shared" si="285"/>
        <v>0.64831804281345562</v>
      </c>
      <c r="BO322" s="154">
        <f t="shared" si="286"/>
        <v>99698.915094339623</v>
      </c>
      <c r="BP322" s="218"/>
    </row>
    <row r="323" spans="2:68" s="87" customFormat="1">
      <c r="B323" s="390"/>
      <c r="C323" s="420"/>
      <c r="D323" s="380"/>
      <c r="E323" s="252" t="s">
        <v>174</v>
      </c>
      <c r="F323" s="145">
        <v>23</v>
      </c>
      <c r="G323" s="154">
        <v>13</v>
      </c>
      <c r="H323" s="154">
        <v>1816610</v>
      </c>
      <c r="I323" s="155">
        <f t="shared" si="319"/>
        <v>0.23636363636363636</v>
      </c>
      <c r="J323" s="155">
        <f t="shared" si="270"/>
        <v>0.56521739130434778</v>
      </c>
      <c r="K323" s="181">
        <f t="shared" si="271"/>
        <v>139739.23076923078</v>
      </c>
      <c r="L323" s="380"/>
      <c r="M323" s="252" t="s">
        <v>174</v>
      </c>
      <c r="N323" s="145">
        <v>67</v>
      </c>
      <c r="O323" s="154">
        <v>36</v>
      </c>
      <c r="P323" s="154">
        <v>3080720</v>
      </c>
      <c r="Q323" s="155">
        <f t="shared" si="320"/>
        <v>0.27067669172932329</v>
      </c>
      <c r="R323" s="155">
        <f t="shared" si="272"/>
        <v>0.53731343283582089</v>
      </c>
      <c r="S323" s="149">
        <f t="shared" si="273"/>
        <v>85575.555555555562</v>
      </c>
      <c r="T323" s="380"/>
      <c r="U323" s="252" t="s">
        <v>174</v>
      </c>
      <c r="V323" s="145">
        <v>2293</v>
      </c>
      <c r="W323" s="154">
        <v>1480</v>
      </c>
      <c r="X323" s="154">
        <v>108868190</v>
      </c>
      <c r="Y323" s="155">
        <f t="shared" si="321"/>
        <v>0.26499552372426144</v>
      </c>
      <c r="Z323" s="155">
        <f t="shared" si="274"/>
        <v>0.64544265154819014</v>
      </c>
      <c r="AA323" s="154">
        <f t="shared" si="275"/>
        <v>73559.58783783784</v>
      </c>
      <c r="AB323" s="380"/>
      <c r="AC323" s="252" t="s">
        <v>174</v>
      </c>
      <c r="AD323" s="145">
        <v>2033</v>
      </c>
      <c r="AE323" s="154">
        <v>1286</v>
      </c>
      <c r="AF323" s="154">
        <v>101706180</v>
      </c>
      <c r="AG323" s="155">
        <f t="shared" si="322"/>
        <v>0.28214129003949101</v>
      </c>
      <c r="AH323" s="155">
        <f t="shared" si="276"/>
        <v>0.63256271519921303</v>
      </c>
      <c r="AI323" s="149">
        <f t="shared" si="277"/>
        <v>79087.231726283047</v>
      </c>
      <c r="AJ323" s="380"/>
      <c r="AK323" s="252" t="s">
        <v>174</v>
      </c>
      <c r="AL323" s="145">
        <v>1225</v>
      </c>
      <c r="AM323" s="154">
        <v>725</v>
      </c>
      <c r="AN323" s="154">
        <v>63356390</v>
      </c>
      <c r="AO323" s="155">
        <f t="shared" si="323"/>
        <v>0.24837273038711888</v>
      </c>
      <c r="AP323" s="155">
        <f t="shared" si="278"/>
        <v>0.59183673469387754</v>
      </c>
      <c r="AQ323" s="149">
        <f t="shared" si="279"/>
        <v>87388.124137931038</v>
      </c>
      <c r="AR323" s="380"/>
      <c r="AS323" s="252" t="s">
        <v>174</v>
      </c>
      <c r="AT323" s="145">
        <v>448</v>
      </c>
      <c r="AU323" s="154">
        <v>250</v>
      </c>
      <c r="AV323" s="154">
        <v>24724690</v>
      </c>
      <c r="AW323" s="155">
        <f t="shared" si="324"/>
        <v>0.18129079042784627</v>
      </c>
      <c r="AX323" s="155">
        <f t="shared" si="280"/>
        <v>0.5580357142857143</v>
      </c>
      <c r="AY323" s="154">
        <f t="shared" si="281"/>
        <v>98898.76</v>
      </c>
      <c r="AZ323" s="380"/>
      <c r="BA323" s="252" t="s">
        <v>174</v>
      </c>
      <c r="BB323" s="145">
        <v>138</v>
      </c>
      <c r="BC323" s="154">
        <v>71</v>
      </c>
      <c r="BD323" s="154">
        <v>7213440</v>
      </c>
      <c r="BE323" s="155">
        <f t="shared" si="325"/>
        <v>0.13075506445672191</v>
      </c>
      <c r="BF323" s="155">
        <f t="shared" si="282"/>
        <v>0.51449275362318836</v>
      </c>
      <c r="BG323" s="181">
        <f t="shared" si="283"/>
        <v>101597.74647887323</v>
      </c>
      <c r="BH323" s="380"/>
      <c r="BI323" s="252" t="s">
        <v>174</v>
      </c>
      <c r="BJ323" s="145">
        <f t="shared" si="284"/>
        <v>6227</v>
      </c>
      <c r="BK323" s="154">
        <f t="shared" si="268"/>
        <v>3861</v>
      </c>
      <c r="BL323" s="154">
        <f t="shared" si="269"/>
        <v>310766220</v>
      </c>
      <c r="BM323" s="155">
        <f t="shared" si="326"/>
        <v>0.25448194041655681</v>
      </c>
      <c r="BN323" s="155">
        <f t="shared" si="285"/>
        <v>0.62004175365344472</v>
      </c>
      <c r="BO323" s="154">
        <f t="shared" si="286"/>
        <v>80488.531468531466</v>
      </c>
      <c r="BP323" s="218"/>
    </row>
    <row r="324" spans="2:68" s="87" customFormat="1">
      <c r="B324" s="390"/>
      <c r="C324" s="420"/>
      <c r="D324" s="380"/>
      <c r="E324" s="252" t="s">
        <v>175</v>
      </c>
      <c r="F324" s="145">
        <v>7</v>
      </c>
      <c r="G324" s="154">
        <v>5</v>
      </c>
      <c r="H324" s="154">
        <v>857480</v>
      </c>
      <c r="I324" s="155">
        <f t="shared" si="319"/>
        <v>9.0909090909090912E-2</v>
      </c>
      <c r="J324" s="155">
        <f t="shared" si="270"/>
        <v>0.7142857142857143</v>
      </c>
      <c r="K324" s="181">
        <f t="shared" si="271"/>
        <v>171496</v>
      </c>
      <c r="L324" s="380"/>
      <c r="M324" s="252" t="s">
        <v>175</v>
      </c>
      <c r="N324" s="145">
        <v>19</v>
      </c>
      <c r="O324" s="154">
        <v>9</v>
      </c>
      <c r="P324" s="154">
        <v>1054250</v>
      </c>
      <c r="Q324" s="155">
        <f t="shared" si="320"/>
        <v>6.7669172932330823E-2</v>
      </c>
      <c r="R324" s="155">
        <f t="shared" si="272"/>
        <v>0.47368421052631576</v>
      </c>
      <c r="S324" s="149">
        <f t="shared" si="273"/>
        <v>117138.88888888889</v>
      </c>
      <c r="T324" s="380"/>
      <c r="U324" s="252" t="s">
        <v>175</v>
      </c>
      <c r="V324" s="145">
        <v>409</v>
      </c>
      <c r="W324" s="154">
        <v>242</v>
      </c>
      <c r="X324" s="154">
        <v>19192520</v>
      </c>
      <c r="Y324" s="155">
        <f t="shared" si="321"/>
        <v>4.3330349149507612E-2</v>
      </c>
      <c r="Z324" s="155">
        <f t="shared" si="274"/>
        <v>0.59168704156479213</v>
      </c>
      <c r="AA324" s="154">
        <f t="shared" si="275"/>
        <v>79307.933884297527</v>
      </c>
      <c r="AB324" s="380"/>
      <c r="AC324" s="252" t="s">
        <v>175</v>
      </c>
      <c r="AD324" s="145">
        <v>438</v>
      </c>
      <c r="AE324" s="154">
        <v>257</v>
      </c>
      <c r="AF324" s="154">
        <v>22944520</v>
      </c>
      <c r="AG324" s="155">
        <f t="shared" si="322"/>
        <v>5.6384379113646334E-2</v>
      </c>
      <c r="AH324" s="155">
        <f t="shared" si="276"/>
        <v>0.58675799086757996</v>
      </c>
      <c r="AI324" s="149">
        <f t="shared" si="277"/>
        <v>89278.287937743196</v>
      </c>
      <c r="AJ324" s="380"/>
      <c r="AK324" s="252" t="s">
        <v>175</v>
      </c>
      <c r="AL324" s="145">
        <v>365</v>
      </c>
      <c r="AM324" s="154">
        <v>219</v>
      </c>
      <c r="AN324" s="154">
        <v>20724710</v>
      </c>
      <c r="AO324" s="155">
        <f t="shared" si="323"/>
        <v>7.5025693730729703E-2</v>
      </c>
      <c r="AP324" s="155">
        <f t="shared" si="278"/>
        <v>0.6</v>
      </c>
      <c r="AQ324" s="149">
        <f t="shared" si="279"/>
        <v>94633.378995433784</v>
      </c>
      <c r="AR324" s="380"/>
      <c r="AS324" s="252" t="s">
        <v>175</v>
      </c>
      <c r="AT324" s="145">
        <v>194</v>
      </c>
      <c r="AU324" s="154">
        <v>119</v>
      </c>
      <c r="AV324" s="154">
        <v>13403120</v>
      </c>
      <c r="AW324" s="155">
        <f t="shared" si="324"/>
        <v>8.6294416243654817E-2</v>
      </c>
      <c r="AX324" s="155">
        <f t="shared" si="280"/>
        <v>0.61340206185567014</v>
      </c>
      <c r="AY324" s="154">
        <f t="shared" si="281"/>
        <v>112631.26050420168</v>
      </c>
      <c r="AZ324" s="380"/>
      <c r="BA324" s="252" t="s">
        <v>175</v>
      </c>
      <c r="BB324" s="145">
        <v>103</v>
      </c>
      <c r="BC324" s="154">
        <v>45</v>
      </c>
      <c r="BD324" s="154">
        <v>4715110</v>
      </c>
      <c r="BE324" s="155">
        <f t="shared" si="325"/>
        <v>8.2872928176795577E-2</v>
      </c>
      <c r="BF324" s="155">
        <f t="shared" si="282"/>
        <v>0.43689320388349512</v>
      </c>
      <c r="BG324" s="181">
        <f t="shared" si="283"/>
        <v>104780.22222222222</v>
      </c>
      <c r="BH324" s="380"/>
      <c r="BI324" s="252" t="s">
        <v>175</v>
      </c>
      <c r="BJ324" s="145">
        <f t="shared" si="284"/>
        <v>1535</v>
      </c>
      <c r="BK324" s="154">
        <f t="shared" si="268"/>
        <v>896</v>
      </c>
      <c r="BL324" s="154">
        <f t="shared" si="269"/>
        <v>82891710</v>
      </c>
      <c r="BM324" s="155">
        <f t="shared" si="326"/>
        <v>5.9056156076983918E-2</v>
      </c>
      <c r="BN324" s="155">
        <f t="shared" si="285"/>
        <v>0.58371335504885991</v>
      </c>
      <c r="BO324" s="154">
        <f t="shared" si="286"/>
        <v>92513.069196428565</v>
      </c>
      <c r="BP324" s="218"/>
    </row>
    <row r="325" spans="2:68" s="87" customFormat="1">
      <c r="B325" s="390"/>
      <c r="C325" s="420"/>
      <c r="D325" s="380"/>
      <c r="E325" s="249" t="s">
        <v>166</v>
      </c>
      <c r="F325" s="145">
        <v>6</v>
      </c>
      <c r="G325" s="154">
        <v>4</v>
      </c>
      <c r="H325" s="154">
        <v>606310</v>
      </c>
      <c r="I325" s="155">
        <f t="shared" si="319"/>
        <v>7.2727272727272724E-2</v>
      </c>
      <c r="J325" s="155">
        <f t="shared" si="270"/>
        <v>0.66666666666666663</v>
      </c>
      <c r="K325" s="181">
        <f t="shared" si="271"/>
        <v>151577.5</v>
      </c>
      <c r="L325" s="380"/>
      <c r="M325" s="253" t="s">
        <v>166</v>
      </c>
      <c r="N325" s="145">
        <v>11</v>
      </c>
      <c r="O325" s="154">
        <v>7</v>
      </c>
      <c r="P325" s="154">
        <v>860760</v>
      </c>
      <c r="Q325" s="155">
        <f t="shared" si="320"/>
        <v>5.2631578947368418E-2</v>
      </c>
      <c r="R325" s="155">
        <f t="shared" si="272"/>
        <v>0.63636363636363635</v>
      </c>
      <c r="S325" s="149">
        <f t="shared" si="273"/>
        <v>122965.71428571429</v>
      </c>
      <c r="T325" s="380"/>
      <c r="U325" s="253" t="s">
        <v>166</v>
      </c>
      <c r="V325" s="145">
        <v>468</v>
      </c>
      <c r="W325" s="154">
        <v>290</v>
      </c>
      <c r="X325" s="154">
        <v>18723540</v>
      </c>
      <c r="Y325" s="155">
        <f t="shared" si="321"/>
        <v>5.1924798567591766E-2</v>
      </c>
      <c r="Z325" s="155">
        <f t="shared" si="274"/>
        <v>0.61965811965811968</v>
      </c>
      <c r="AA325" s="154">
        <f t="shared" si="275"/>
        <v>64563.931034482761</v>
      </c>
      <c r="AB325" s="380"/>
      <c r="AC325" s="253" t="s">
        <v>166</v>
      </c>
      <c r="AD325" s="145">
        <v>269</v>
      </c>
      <c r="AE325" s="154">
        <v>149</v>
      </c>
      <c r="AF325" s="154">
        <v>10676610</v>
      </c>
      <c r="AG325" s="155">
        <f t="shared" si="322"/>
        <v>3.2689776217639313E-2</v>
      </c>
      <c r="AH325" s="155">
        <f t="shared" si="276"/>
        <v>0.55390334572490707</v>
      </c>
      <c r="AI325" s="149">
        <f t="shared" si="277"/>
        <v>71655.100671140943</v>
      </c>
      <c r="AJ325" s="380"/>
      <c r="AK325" s="253" t="s">
        <v>166</v>
      </c>
      <c r="AL325" s="145">
        <v>127</v>
      </c>
      <c r="AM325" s="154">
        <v>61</v>
      </c>
      <c r="AN325" s="154">
        <v>7255240</v>
      </c>
      <c r="AO325" s="155">
        <f t="shared" si="323"/>
        <v>2.0897567660157587E-2</v>
      </c>
      <c r="AP325" s="155">
        <f t="shared" si="278"/>
        <v>0.48031496062992124</v>
      </c>
      <c r="AQ325" s="149">
        <f t="shared" si="279"/>
        <v>118938.36065573771</v>
      </c>
      <c r="AR325" s="380"/>
      <c r="AS325" s="253" t="s">
        <v>166</v>
      </c>
      <c r="AT325" s="145">
        <v>71</v>
      </c>
      <c r="AU325" s="154">
        <v>35</v>
      </c>
      <c r="AV325" s="154">
        <v>5419860</v>
      </c>
      <c r="AW325" s="155">
        <f t="shared" si="324"/>
        <v>2.5380710659898477E-2</v>
      </c>
      <c r="AX325" s="155">
        <f t="shared" si="280"/>
        <v>0.49295774647887325</v>
      </c>
      <c r="AY325" s="154">
        <f t="shared" si="281"/>
        <v>154853.14285714287</v>
      </c>
      <c r="AZ325" s="380"/>
      <c r="BA325" s="253" t="s">
        <v>166</v>
      </c>
      <c r="BB325" s="145">
        <v>34</v>
      </c>
      <c r="BC325" s="154">
        <v>15</v>
      </c>
      <c r="BD325" s="154">
        <v>2119820</v>
      </c>
      <c r="BE325" s="155">
        <f t="shared" si="325"/>
        <v>2.7624309392265192E-2</v>
      </c>
      <c r="BF325" s="155">
        <f t="shared" si="282"/>
        <v>0.44117647058823528</v>
      </c>
      <c r="BG325" s="181">
        <f t="shared" si="283"/>
        <v>141321.33333333334</v>
      </c>
      <c r="BH325" s="380"/>
      <c r="BI325" s="253" t="s">
        <v>166</v>
      </c>
      <c r="BJ325" s="145">
        <f t="shared" si="284"/>
        <v>986</v>
      </c>
      <c r="BK325" s="154">
        <f t="shared" si="268"/>
        <v>561</v>
      </c>
      <c r="BL325" s="154">
        <f t="shared" si="269"/>
        <v>45662140</v>
      </c>
      <c r="BM325" s="155">
        <f t="shared" si="326"/>
        <v>3.6976008436593724E-2</v>
      </c>
      <c r="BN325" s="155">
        <f t="shared" si="285"/>
        <v>0.56896551724137934</v>
      </c>
      <c r="BO325" s="154">
        <f t="shared" si="286"/>
        <v>81394.18894830659</v>
      </c>
      <c r="BP325" s="218"/>
    </row>
    <row r="326" spans="2:68" s="87" customFormat="1">
      <c r="B326" s="390">
        <v>30</v>
      </c>
      <c r="C326" s="390" t="s">
        <v>40</v>
      </c>
      <c r="D326" s="394">
        <f>BS37</f>
        <v>78</v>
      </c>
      <c r="E326" s="250" t="s">
        <v>143</v>
      </c>
      <c r="F326" s="144">
        <v>39</v>
      </c>
      <c r="G326" s="152">
        <v>22</v>
      </c>
      <c r="H326" s="152">
        <v>2868400</v>
      </c>
      <c r="I326" s="153">
        <f>IFERROR(G326/$D$326,"-")</f>
        <v>0.28205128205128205</v>
      </c>
      <c r="J326" s="153">
        <f t="shared" si="270"/>
        <v>0.5641025641025641</v>
      </c>
      <c r="K326" s="180">
        <f t="shared" si="271"/>
        <v>130381.81818181818</v>
      </c>
      <c r="L326" s="394">
        <f>BT37</f>
        <v>144</v>
      </c>
      <c r="M326" s="250" t="s">
        <v>143</v>
      </c>
      <c r="N326" s="144">
        <v>73</v>
      </c>
      <c r="O326" s="152">
        <v>52</v>
      </c>
      <c r="P326" s="152">
        <v>5883690</v>
      </c>
      <c r="Q326" s="153">
        <f>IFERROR(O326/$L$326,"-")</f>
        <v>0.3611111111111111</v>
      </c>
      <c r="R326" s="153">
        <f t="shared" si="272"/>
        <v>0.71232876712328763</v>
      </c>
      <c r="S326" s="148">
        <f t="shared" si="273"/>
        <v>113147.88461538461</v>
      </c>
      <c r="T326" s="394">
        <f>BU37</f>
        <v>7229</v>
      </c>
      <c r="U326" s="250" t="s">
        <v>143</v>
      </c>
      <c r="V326" s="144">
        <v>3345</v>
      </c>
      <c r="W326" s="152">
        <v>2001</v>
      </c>
      <c r="X326" s="152">
        <v>156553680</v>
      </c>
      <c r="Y326" s="153">
        <f>IFERROR(W326/$T$326,"-")</f>
        <v>0.27680177064600914</v>
      </c>
      <c r="Z326" s="153">
        <f t="shared" si="274"/>
        <v>0.59820627802690585</v>
      </c>
      <c r="AA326" s="152">
        <f t="shared" si="275"/>
        <v>78237.721139430287</v>
      </c>
      <c r="AB326" s="394">
        <f>BV37</f>
        <v>6012</v>
      </c>
      <c r="AC326" s="250" t="s">
        <v>143</v>
      </c>
      <c r="AD326" s="144">
        <v>2834</v>
      </c>
      <c r="AE326" s="152">
        <v>1688</v>
      </c>
      <c r="AF326" s="152">
        <v>137628960</v>
      </c>
      <c r="AG326" s="153">
        <f>IFERROR(AE326/$AB$326,"-")</f>
        <v>0.28077178975382566</v>
      </c>
      <c r="AH326" s="153">
        <f t="shared" si="276"/>
        <v>0.59562455892731125</v>
      </c>
      <c r="AI326" s="148">
        <f t="shared" si="277"/>
        <v>81533.744075829381</v>
      </c>
      <c r="AJ326" s="394">
        <f>BW37</f>
        <v>4062</v>
      </c>
      <c r="AK326" s="250" t="s">
        <v>143</v>
      </c>
      <c r="AL326" s="144">
        <v>1946</v>
      </c>
      <c r="AM326" s="152">
        <v>1099</v>
      </c>
      <c r="AN326" s="152">
        <v>93540460</v>
      </c>
      <c r="AO326" s="153">
        <f>IFERROR(AM326/$AJ$326,"-")</f>
        <v>0.27055637616937467</v>
      </c>
      <c r="AP326" s="153">
        <f t="shared" si="278"/>
        <v>0.56474820143884896</v>
      </c>
      <c r="AQ326" s="148">
        <f t="shared" si="279"/>
        <v>85114.158325750686</v>
      </c>
      <c r="AR326" s="394">
        <f>BX37</f>
        <v>2050</v>
      </c>
      <c r="AS326" s="250" t="s">
        <v>143</v>
      </c>
      <c r="AT326" s="144">
        <v>815</v>
      </c>
      <c r="AU326" s="152">
        <v>405</v>
      </c>
      <c r="AV326" s="152">
        <v>39432250</v>
      </c>
      <c r="AW326" s="153">
        <f>IFERROR(AU326/$AR$326,"-")</f>
        <v>0.19756097560975611</v>
      </c>
      <c r="AX326" s="153">
        <f t="shared" si="280"/>
        <v>0.49693251533742333</v>
      </c>
      <c r="AY326" s="152">
        <f t="shared" si="281"/>
        <v>97363.580246913582</v>
      </c>
      <c r="AZ326" s="394">
        <f>BY37</f>
        <v>752</v>
      </c>
      <c r="BA326" s="250" t="s">
        <v>143</v>
      </c>
      <c r="BB326" s="144">
        <v>233</v>
      </c>
      <c r="BC326" s="152">
        <v>109</v>
      </c>
      <c r="BD326" s="152">
        <v>12643130</v>
      </c>
      <c r="BE326" s="153">
        <f>IFERROR(BC326/$AZ$326,"-")</f>
        <v>0.14494680851063829</v>
      </c>
      <c r="BF326" s="153">
        <f t="shared" si="282"/>
        <v>0.46781115879828328</v>
      </c>
      <c r="BG326" s="180">
        <f t="shared" si="283"/>
        <v>115992.01834862385</v>
      </c>
      <c r="BH326" s="394">
        <f>BZ37</f>
        <v>20327</v>
      </c>
      <c r="BI326" s="250" t="s">
        <v>143</v>
      </c>
      <c r="BJ326" s="144">
        <f t="shared" si="284"/>
        <v>9285</v>
      </c>
      <c r="BK326" s="152">
        <f t="shared" si="268"/>
        <v>5376</v>
      </c>
      <c r="BL326" s="152">
        <f t="shared" si="269"/>
        <v>448550570</v>
      </c>
      <c r="BM326" s="153">
        <f>IFERROR(BK326/$BH$326,"-")</f>
        <v>0.26447582033748218</v>
      </c>
      <c r="BN326" s="153">
        <f t="shared" si="285"/>
        <v>0.57899838449111474</v>
      </c>
      <c r="BO326" s="152">
        <f t="shared" si="286"/>
        <v>83435.745907738092</v>
      </c>
      <c r="BP326" s="218"/>
    </row>
    <row r="327" spans="2:68" s="87" customFormat="1">
      <c r="B327" s="390"/>
      <c r="C327" s="390"/>
      <c r="D327" s="394"/>
      <c r="E327" s="251" t="s">
        <v>192</v>
      </c>
      <c r="F327" s="145">
        <v>29</v>
      </c>
      <c r="G327" s="154">
        <v>15</v>
      </c>
      <c r="H327" s="154">
        <v>1694600</v>
      </c>
      <c r="I327" s="155">
        <f t="shared" ref="I327:I336" si="327">IFERROR(G327/$D$326,"-")</f>
        <v>0.19230769230769232</v>
      </c>
      <c r="J327" s="155">
        <f t="shared" si="270"/>
        <v>0.51724137931034486</v>
      </c>
      <c r="K327" s="181">
        <f t="shared" si="271"/>
        <v>112973.33333333333</v>
      </c>
      <c r="L327" s="394"/>
      <c r="M327" s="251" t="s">
        <v>192</v>
      </c>
      <c r="N327" s="145">
        <v>58</v>
      </c>
      <c r="O327" s="154">
        <v>40</v>
      </c>
      <c r="P327" s="154">
        <v>4020700</v>
      </c>
      <c r="Q327" s="155">
        <f t="shared" ref="Q327:Q336" si="328">IFERROR(O327/$L$326,"-")</f>
        <v>0.27777777777777779</v>
      </c>
      <c r="R327" s="155">
        <f t="shared" si="272"/>
        <v>0.68965517241379315</v>
      </c>
      <c r="S327" s="149">
        <f t="shared" si="273"/>
        <v>100517.5</v>
      </c>
      <c r="T327" s="394"/>
      <c r="U327" s="251" t="s">
        <v>192</v>
      </c>
      <c r="V327" s="145">
        <v>3089</v>
      </c>
      <c r="W327" s="154">
        <v>1907</v>
      </c>
      <c r="X327" s="154">
        <v>148431730</v>
      </c>
      <c r="Y327" s="155">
        <f t="shared" ref="Y327:Y336" si="329">IFERROR(W327/$T$326,"-")</f>
        <v>0.26379858901646147</v>
      </c>
      <c r="Z327" s="155">
        <f t="shared" si="274"/>
        <v>0.61735189381676914</v>
      </c>
      <c r="AA327" s="154">
        <f t="shared" si="275"/>
        <v>77835.201887781863</v>
      </c>
      <c r="AB327" s="394"/>
      <c r="AC327" s="251" t="s">
        <v>192</v>
      </c>
      <c r="AD327" s="145">
        <v>2440</v>
      </c>
      <c r="AE327" s="154">
        <v>1444</v>
      </c>
      <c r="AF327" s="154">
        <v>118967570</v>
      </c>
      <c r="AG327" s="155">
        <f t="shared" ref="AG327:AG336" si="330">IFERROR(AE327/$AB$326,"-")</f>
        <v>0.24018629407850964</v>
      </c>
      <c r="AH327" s="155">
        <f t="shared" si="276"/>
        <v>0.59180327868852456</v>
      </c>
      <c r="AI327" s="149">
        <f t="shared" si="277"/>
        <v>82387.513850415518</v>
      </c>
      <c r="AJ327" s="394"/>
      <c r="AK327" s="251" t="s">
        <v>192</v>
      </c>
      <c r="AL327" s="145">
        <v>1472</v>
      </c>
      <c r="AM327" s="154">
        <v>812</v>
      </c>
      <c r="AN327" s="154">
        <v>66566010</v>
      </c>
      <c r="AO327" s="155">
        <f t="shared" ref="AO327:AO336" si="331">IFERROR(AM327/$AJ$326,"-")</f>
        <v>0.19990152634170361</v>
      </c>
      <c r="AP327" s="155">
        <f t="shared" si="278"/>
        <v>0.55163043478260865</v>
      </c>
      <c r="AQ327" s="149">
        <f t="shared" si="279"/>
        <v>81977.844827586203</v>
      </c>
      <c r="AR327" s="394"/>
      <c r="AS327" s="251" t="s">
        <v>192</v>
      </c>
      <c r="AT327" s="145">
        <v>574</v>
      </c>
      <c r="AU327" s="154">
        <v>279</v>
      </c>
      <c r="AV327" s="154">
        <v>26254760</v>
      </c>
      <c r="AW327" s="155">
        <f t="shared" ref="AW327:AW336" si="332">IFERROR(AU327/$AR$326,"-")</f>
        <v>0.13609756097560977</v>
      </c>
      <c r="AX327" s="155">
        <f t="shared" si="280"/>
        <v>0.48606271777003485</v>
      </c>
      <c r="AY327" s="154">
        <f t="shared" si="281"/>
        <v>94103.082437275982</v>
      </c>
      <c r="AZ327" s="394"/>
      <c r="BA327" s="251" t="s">
        <v>192</v>
      </c>
      <c r="BB327" s="145">
        <v>135</v>
      </c>
      <c r="BC327" s="154">
        <v>55</v>
      </c>
      <c r="BD327" s="154">
        <v>5638870</v>
      </c>
      <c r="BE327" s="155">
        <f t="shared" ref="BE327:BE336" si="333">IFERROR(BC327/$AZ$326,"-")</f>
        <v>7.3138297872340427E-2</v>
      </c>
      <c r="BF327" s="155">
        <f t="shared" si="282"/>
        <v>0.40740740740740738</v>
      </c>
      <c r="BG327" s="181">
        <f t="shared" si="283"/>
        <v>102524.90909090909</v>
      </c>
      <c r="BH327" s="394"/>
      <c r="BI327" s="251" t="s">
        <v>192</v>
      </c>
      <c r="BJ327" s="145">
        <f t="shared" si="284"/>
        <v>7797</v>
      </c>
      <c r="BK327" s="154">
        <f t="shared" ref="BK327:BK390" si="334">SUM(G327,O327,W327,AE327,AM327,AU327,BC327)</f>
        <v>4552</v>
      </c>
      <c r="BL327" s="154">
        <f t="shared" ref="BL327:BL390" si="335">SUM(H327,P327,X327,AF327,AN327,AV327,BD327)</f>
        <v>371574240</v>
      </c>
      <c r="BM327" s="155">
        <f t="shared" ref="BM327:BM336" si="336">IFERROR(BK327/$BH$326,"-")</f>
        <v>0.22393860382742165</v>
      </c>
      <c r="BN327" s="155">
        <f t="shared" si="285"/>
        <v>0.58381428754649223</v>
      </c>
      <c r="BO327" s="154">
        <f t="shared" si="286"/>
        <v>81628.787346221448</v>
      </c>
      <c r="BP327" s="218"/>
    </row>
    <row r="328" spans="2:68" s="87" customFormat="1">
      <c r="B328" s="390"/>
      <c r="C328" s="390"/>
      <c r="D328" s="394"/>
      <c r="E328" s="252" t="s">
        <v>142</v>
      </c>
      <c r="F328" s="145">
        <v>46</v>
      </c>
      <c r="G328" s="154">
        <v>26</v>
      </c>
      <c r="H328" s="154">
        <v>2878260</v>
      </c>
      <c r="I328" s="155">
        <f t="shared" si="327"/>
        <v>0.33333333333333331</v>
      </c>
      <c r="J328" s="155">
        <f t="shared" ref="J328:J391" si="337">IFERROR(G328/F328,"-")</f>
        <v>0.56521739130434778</v>
      </c>
      <c r="K328" s="181">
        <f t="shared" ref="K328:K391" si="338">IFERROR(H328/G328,"-")</f>
        <v>110702.30769230769</v>
      </c>
      <c r="L328" s="394"/>
      <c r="M328" s="252" t="s">
        <v>142</v>
      </c>
      <c r="N328" s="145">
        <v>88</v>
      </c>
      <c r="O328" s="154">
        <v>61</v>
      </c>
      <c r="P328" s="154">
        <v>7150740</v>
      </c>
      <c r="Q328" s="155">
        <f t="shared" si="328"/>
        <v>0.4236111111111111</v>
      </c>
      <c r="R328" s="155">
        <f t="shared" ref="R328:R391" si="339">IFERROR(O328/N328,"-")</f>
        <v>0.69318181818181823</v>
      </c>
      <c r="S328" s="149">
        <f t="shared" ref="S328:S391" si="340">IFERROR(P328/O328,"-")</f>
        <v>117225.24590163934</v>
      </c>
      <c r="T328" s="394"/>
      <c r="U328" s="252" t="s">
        <v>142</v>
      </c>
      <c r="V328" s="145">
        <v>4379</v>
      </c>
      <c r="W328" s="154">
        <v>2581</v>
      </c>
      <c r="X328" s="154">
        <v>203817000</v>
      </c>
      <c r="Y328" s="155">
        <f t="shared" si="329"/>
        <v>0.35703416793470744</v>
      </c>
      <c r="Z328" s="155">
        <f t="shared" ref="Z328:Z391" si="341">IFERROR(W328/V328,"-")</f>
        <v>0.58940397350993379</v>
      </c>
      <c r="AA328" s="154">
        <f t="shared" ref="AA328:AA391" si="342">IFERROR(X328/W328,"-")</f>
        <v>78968.229368461834</v>
      </c>
      <c r="AB328" s="394"/>
      <c r="AC328" s="252" t="s">
        <v>142</v>
      </c>
      <c r="AD328" s="145">
        <v>3840</v>
      </c>
      <c r="AE328" s="154">
        <v>2202</v>
      </c>
      <c r="AF328" s="154">
        <v>188039950</v>
      </c>
      <c r="AG328" s="155">
        <f t="shared" si="330"/>
        <v>0.3662674650698603</v>
      </c>
      <c r="AH328" s="155">
        <f t="shared" ref="AH328:AH391" si="343">IFERROR(AE328/AD328,"-")</f>
        <v>0.57343750000000004</v>
      </c>
      <c r="AI328" s="149">
        <f t="shared" ref="AI328:AI391" si="344">IFERROR(AF328/AE328,"-")</f>
        <v>85395.072661217069</v>
      </c>
      <c r="AJ328" s="394"/>
      <c r="AK328" s="252" t="s">
        <v>142</v>
      </c>
      <c r="AL328" s="145">
        <v>2737</v>
      </c>
      <c r="AM328" s="154">
        <v>1468</v>
      </c>
      <c r="AN328" s="154">
        <v>129051960</v>
      </c>
      <c r="AO328" s="155">
        <f t="shared" si="331"/>
        <v>0.36139832594780896</v>
      </c>
      <c r="AP328" s="155">
        <f t="shared" ref="AP328:AP391" si="345">IFERROR(AM328/AL328,"-")</f>
        <v>0.53635367190354399</v>
      </c>
      <c r="AQ328" s="149">
        <f t="shared" ref="AQ328:AQ391" si="346">IFERROR(AN328/AM328,"-")</f>
        <v>87910.054495912802</v>
      </c>
      <c r="AR328" s="394"/>
      <c r="AS328" s="252" t="s">
        <v>142</v>
      </c>
      <c r="AT328" s="145">
        <v>1264</v>
      </c>
      <c r="AU328" s="154">
        <v>629</v>
      </c>
      <c r="AV328" s="154">
        <v>60937350</v>
      </c>
      <c r="AW328" s="155">
        <f t="shared" si="332"/>
        <v>0.30682926829268292</v>
      </c>
      <c r="AX328" s="155">
        <f t="shared" ref="AX328:AX391" si="347">IFERROR(AU328/AT328,"-")</f>
        <v>0.497626582278481</v>
      </c>
      <c r="AY328" s="154">
        <f t="shared" ref="AY328:AY391" si="348">IFERROR(AV328/AU328,"-")</f>
        <v>96879.729729729734</v>
      </c>
      <c r="AZ328" s="394"/>
      <c r="BA328" s="252" t="s">
        <v>142</v>
      </c>
      <c r="BB328" s="145">
        <v>407</v>
      </c>
      <c r="BC328" s="154">
        <v>183</v>
      </c>
      <c r="BD328" s="154">
        <v>20266340</v>
      </c>
      <c r="BE328" s="155">
        <f t="shared" si="333"/>
        <v>0.24335106382978725</v>
      </c>
      <c r="BF328" s="155">
        <f t="shared" ref="BF328:BF391" si="349">IFERROR(BC328/BB328,"-")</f>
        <v>0.44963144963144963</v>
      </c>
      <c r="BG328" s="181">
        <f t="shared" ref="BG328:BG391" si="350">IFERROR(BD328/BC328,"-")</f>
        <v>110745.02732240438</v>
      </c>
      <c r="BH328" s="394"/>
      <c r="BI328" s="252" t="s">
        <v>142</v>
      </c>
      <c r="BJ328" s="145">
        <f t="shared" ref="BJ328:BJ391" si="351">SUM(F328,N328,V328,AD328,AL328,AT328,BB328)</f>
        <v>12761</v>
      </c>
      <c r="BK328" s="154">
        <f t="shared" si="334"/>
        <v>7150</v>
      </c>
      <c r="BL328" s="154">
        <f t="shared" si="335"/>
        <v>612141600</v>
      </c>
      <c r="BM328" s="155">
        <f t="shared" si="336"/>
        <v>0.3517489053967629</v>
      </c>
      <c r="BN328" s="155">
        <f t="shared" ref="BN328:BN391" si="352">IFERROR(BK328/BJ328,"-")</f>
        <v>0.56030091685604577</v>
      </c>
      <c r="BO328" s="154">
        <f t="shared" ref="BO328:BO391" si="353">IFERROR(BL328/BK328,"-")</f>
        <v>85614.209790209788</v>
      </c>
      <c r="BP328" s="218"/>
    </row>
    <row r="329" spans="2:68" s="87" customFormat="1">
      <c r="B329" s="390"/>
      <c r="C329" s="390"/>
      <c r="D329" s="394"/>
      <c r="E329" s="252" t="s">
        <v>151</v>
      </c>
      <c r="F329" s="145">
        <v>19</v>
      </c>
      <c r="G329" s="154">
        <v>10</v>
      </c>
      <c r="H329" s="154">
        <v>1023360</v>
      </c>
      <c r="I329" s="155">
        <f t="shared" si="327"/>
        <v>0.12820512820512819</v>
      </c>
      <c r="J329" s="155">
        <f t="shared" si="337"/>
        <v>0.52631578947368418</v>
      </c>
      <c r="K329" s="181">
        <f t="shared" si="338"/>
        <v>102336</v>
      </c>
      <c r="L329" s="394"/>
      <c r="M329" s="252" t="s">
        <v>151</v>
      </c>
      <c r="N329" s="145">
        <v>49</v>
      </c>
      <c r="O329" s="154">
        <v>35</v>
      </c>
      <c r="P329" s="154">
        <v>3111660</v>
      </c>
      <c r="Q329" s="155">
        <f t="shared" si="328"/>
        <v>0.24305555555555555</v>
      </c>
      <c r="R329" s="155">
        <f t="shared" si="339"/>
        <v>0.7142857142857143</v>
      </c>
      <c r="S329" s="149">
        <f t="shared" si="340"/>
        <v>88904.571428571435</v>
      </c>
      <c r="T329" s="394"/>
      <c r="U329" s="252" t="s">
        <v>151</v>
      </c>
      <c r="V329" s="145">
        <v>1617</v>
      </c>
      <c r="W329" s="154">
        <v>1014</v>
      </c>
      <c r="X329" s="154">
        <v>85216830</v>
      </c>
      <c r="Y329" s="155">
        <f t="shared" si="329"/>
        <v>0.14026836353575875</v>
      </c>
      <c r="Z329" s="155">
        <f t="shared" si="341"/>
        <v>0.62708719851576999</v>
      </c>
      <c r="AA329" s="154">
        <f t="shared" si="342"/>
        <v>84040.266272189343</v>
      </c>
      <c r="AB329" s="394"/>
      <c r="AC329" s="252" t="s">
        <v>151</v>
      </c>
      <c r="AD329" s="145">
        <v>1580</v>
      </c>
      <c r="AE329" s="154">
        <v>920</v>
      </c>
      <c r="AF329" s="154">
        <v>74872750</v>
      </c>
      <c r="AG329" s="155">
        <f t="shared" si="330"/>
        <v>0.15302727877578176</v>
      </c>
      <c r="AH329" s="155">
        <f t="shared" si="343"/>
        <v>0.58227848101265822</v>
      </c>
      <c r="AI329" s="149">
        <f t="shared" si="344"/>
        <v>81383.423913043473</v>
      </c>
      <c r="AJ329" s="394"/>
      <c r="AK329" s="252" t="s">
        <v>151</v>
      </c>
      <c r="AL329" s="145">
        <v>1163</v>
      </c>
      <c r="AM329" s="154">
        <v>648</v>
      </c>
      <c r="AN329" s="154">
        <v>53181870</v>
      </c>
      <c r="AO329" s="155">
        <f t="shared" si="331"/>
        <v>0.15952732644017725</v>
      </c>
      <c r="AP329" s="155">
        <f t="shared" si="345"/>
        <v>0.55717970765262248</v>
      </c>
      <c r="AQ329" s="149">
        <f t="shared" si="346"/>
        <v>82070.787037037036</v>
      </c>
      <c r="AR329" s="394"/>
      <c r="AS329" s="252" t="s">
        <v>151</v>
      </c>
      <c r="AT329" s="145">
        <v>531</v>
      </c>
      <c r="AU329" s="154">
        <v>274</v>
      </c>
      <c r="AV329" s="154">
        <v>27046970</v>
      </c>
      <c r="AW329" s="155">
        <f t="shared" si="332"/>
        <v>0.13365853658536586</v>
      </c>
      <c r="AX329" s="155">
        <f t="shared" si="347"/>
        <v>0.51600753295668544</v>
      </c>
      <c r="AY329" s="154">
        <f t="shared" si="348"/>
        <v>98711.569343065697</v>
      </c>
      <c r="AZ329" s="394"/>
      <c r="BA329" s="252" t="s">
        <v>151</v>
      </c>
      <c r="BB329" s="145">
        <v>151</v>
      </c>
      <c r="BC329" s="154">
        <v>68</v>
      </c>
      <c r="BD329" s="154">
        <v>7380330</v>
      </c>
      <c r="BE329" s="155">
        <f t="shared" si="333"/>
        <v>9.0425531914893623E-2</v>
      </c>
      <c r="BF329" s="155">
        <f t="shared" si="349"/>
        <v>0.45033112582781459</v>
      </c>
      <c r="BG329" s="181">
        <f t="shared" si="350"/>
        <v>108534.26470588235</v>
      </c>
      <c r="BH329" s="394"/>
      <c r="BI329" s="252" t="s">
        <v>151</v>
      </c>
      <c r="BJ329" s="145">
        <f t="shared" si="351"/>
        <v>5110</v>
      </c>
      <c r="BK329" s="154">
        <f t="shared" si="334"/>
        <v>2969</v>
      </c>
      <c r="BL329" s="154">
        <f t="shared" si="335"/>
        <v>251833770</v>
      </c>
      <c r="BM329" s="155">
        <f t="shared" si="336"/>
        <v>0.14606188812908938</v>
      </c>
      <c r="BN329" s="155">
        <f t="shared" si="352"/>
        <v>0.58101761252446182</v>
      </c>
      <c r="BO329" s="154">
        <f t="shared" si="353"/>
        <v>84821.074435836985</v>
      </c>
      <c r="BP329" s="218"/>
    </row>
    <row r="330" spans="2:68" s="87" customFormat="1">
      <c r="B330" s="390"/>
      <c r="C330" s="390"/>
      <c r="D330" s="394"/>
      <c r="E330" s="252" t="s">
        <v>170</v>
      </c>
      <c r="F330" s="145">
        <v>21</v>
      </c>
      <c r="G330" s="154">
        <v>10</v>
      </c>
      <c r="H330" s="154">
        <v>687460</v>
      </c>
      <c r="I330" s="155">
        <f t="shared" si="327"/>
        <v>0.12820512820512819</v>
      </c>
      <c r="J330" s="155">
        <f t="shared" si="337"/>
        <v>0.47619047619047616</v>
      </c>
      <c r="K330" s="181">
        <f t="shared" si="338"/>
        <v>68746</v>
      </c>
      <c r="L330" s="394"/>
      <c r="M330" s="252" t="s">
        <v>170</v>
      </c>
      <c r="N330" s="145">
        <v>49</v>
      </c>
      <c r="O330" s="154">
        <v>32</v>
      </c>
      <c r="P330" s="154">
        <v>2920790</v>
      </c>
      <c r="Q330" s="155">
        <f t="shared" si="328"/>
        <v>0.22222222222222221</v>
      </c>
      <c r="R330" s="155">
        <f t="shared" si="339"/>
        <v>0.65306122448979587</v>
      </c>
      <c r="S330" s="149">
        <f t="shared" si="340"/>
        <v>91274.6875</v>
      </c>
      <c r="T330" s="394"/>
      <c r="U330" s="252" t="s">
        <v>170</v>
      </c>
      <c r="V330" s="145">
        <v>1611</v>
      </c>
      <c r="W330" s="154">
        <v>1007</v>
      </c>
      <c r="X330" s="154">
        <v>86310130</v>
      </c>
      <c r="Y330" s="155">
        <f t="shared" si="329"/>
        <v>0.13930004149951583</v>
      </c>
      <c r="Z330" s="155">
        <f t="shared" si="341"/>
        <v>0.62507759155803844</v>
      </c>
      <c r="AA330" s="154">
        <f t="shared" si="342"/>
        <v>85710.158887785496</v>
      </c>
      <c r="AB330" s="394"/>
      <c r="AC330" s="252" t="s">
        <v>170</v>
      </c>
      <c r="AD330" s="145">
        <v>1593</v>
      </c>
      <c r="AE330" s="154">
        <v>935</v>
      </c>
      <c r="AF330" s="154">
        <v>88880030</v>
      </c>
      <c r="AG330" s="155">
        <f t="shared" si="330"/>
        <v>0.15552228875582169</v>
      </c>
      <c r="AH330" s="155">
        <f t="shared" si="343"/>
        <v>0.58694287507846832</v>
      </c>
      <c r="AI330" s="149">
        <f t="shared" si="344"/>
        <v>95058.855614973261</v>
      </c>
      <c r="AJ330" s="394"/>
      <c r="AK330" s="252" t="s">
        <v>170</v>
      </c>
      <c r="AL330" s="145">
        <v>1248</v>
      </c>
      <c r="AM330" s="154">
        <v>701</v>
      </c>
      <c r="AN330" s="154">
        <v>65272890</v>
      </c>
      <c r="AO330" s="155">
        <f t="shared" si="331"/>
        <v>0.172575086164451</v>
      </c>
      <c r="AP330" s="155">
        <f t="shared" si="345"/>
        <v>0.56169871794871795</v>
      </c>
      <c r="AQ330" s="149">
        <f t="shared" si="346"/>
        <v>93113.965763195432</v>
      </c>
      <c r="AR330" s="394"/>
      <c r="AS330" s="252" t="s">
        <v>170</v>
      </c>
      <c r="AT330" s="145">
        <v>537</v>
      </c>
      <c r="AU330" s="154">
        <v>287</v>
      </c>
      <c r="AV330" s="154">
        <v>31125450</v>
      </c>
      <c r="AW330" s="155">
        <f t="shared" si="332"/>
        <v>0.14000000000000001</v>
      </c>
      <c r="AX330" s="155">
        <f t="shared" si="347"/>
        <v>0.53445065176908757</v>
      </c>
      <c r="AY330" s="154">
        <f t="shared" si="348"/>
        <v>108451.04529616724</v>
      </c>
      <c r="AZ330" s="394"/>
      <c r="BA330" s="252" t="s">
        <v>170</v>
      </c>
      <c r="BB330" s="145">
        <v>194</v>
      </c>
      <c r="BC330" s="154">
        <v>97</v>
      </c>
      <c r="BD330" s="154">
        <v>12501330</v>
      </c>
      <c r="BE330" s="155">
        <f t="shared" si="333"/>
        <v>0.12898936170212766</v>
      </c>
      <c r="BF330" s="155">
        <f t="shared" si="349"/>
        <v>0.5</v>
      </c>
      <c r="BG330" s="181">
        <f t="shared" si="350"/>
        <v>128879.69072164949</v>
      </c>
      <c r="BH330" s="394"/>
      <c r="BI330" s="252" t="s">
        <v>170</v>
      </c>
      <c r="BJ330" s="145">
        <f t="shared" si="351"/>
        <v>5253</v>
      </c>
      <c r="BK330" s="154">
        <f t="shared" si="334"/>
        <v>3069</v>
      </c>
      <c r="BL330" s="154">
        <f t="shared" si="335"/>
        <v>287698080</v>
      </c>
      <c r="BM330" s="155">
        <f t="shared" si="336"/>
        <v>0.15098145323953363</v>
      </c>
      <c r="BN330" s="155">
        <f t="shared" si="352"/>
        <v>0.58423757852655622</v>
      </c>
      <c r="BO330" s="154">
        <f t="shared" si="353"/>
        <v>93743.264907135876</v>
      </c>
      <c r="BP330" s="218"/>
    </row>
    <row r="331" spans="2:68" s="87" customFormat="1">
      <c r="B331" s="390"/>
      <c r="C331" s="390"/>
      <c r="D331" s="394"/>
      <c r="E331" s="252" t="s">
        <v>171</v>
      </c>
      <c r="F331" s="145">
        <v>10</v>
      </c>
      <c r="G331" s="154">
        <v>6</v>
      </c>
      <c r="H331" s="154">
        <v>494210</v>
      </c>
      <c r="I331" s="155">
        <f t="shared" si="327"/>
        <v>7.6923076923076927E-2</v>
      </c>
      <c r="J331" s="155">
        <f t="shared" si="337"/>
        <v>0.6</v>
      </c>
      <c r="K331" s="181">
        <f t="shared" si="338"/>
        <v>82368.333333333328</v>
      </c>
      <c r="L331" s="394"/>
      <c r="M331" s="252" t="s">
        <v>171</v>
      </c>
      <c r="N331" s="145">
        <v>20</v>
      </c>
      <c r="O331" s="154">
        <v>11</v>
      </c>
      <c r="P331" s="154">
        <v>878120</v>
      </c>
      <c r="Q331" s="155">
        <f t="shared" si="328"/>
        <v>7.6388888888888895E-2</v>
      </c>
      <c r="R331" s="155">
        <f t="shared" si="339"/>
        <v>0.55000000000000004</v>
      </c>
      <c r="S331" s="149">
        <f t="shared" si="340"/>
        <v>79829.090909090912</v>
      </c>
      <c r="T331" s="394"/>
      <c r="U331" s="252" t="s">
        <v>171</v>
      </c>
      <c r="V331" s="145">
        <v>1032</v>
      </c>
      <c r="W331" s="154">
        <v>665</v>
      </c>
      <c r="X331" s="154">
        <v>51026300</v>
      </c>
      <c r="Y331" s="155">
        <f t="shared" si="329"/>
        <v>9.1990593443076502E-2</v>
      </c>
      <c r="Z331" s="155">
        <f t="shared" si="341"/>
        <v>0.64437984496124034</v>
      </c>
      <c r="AA331" s="154">
        <f t="shared" si="342"/>
        <v>76731.278195488718</v>
      </c>
      <c r="AB331" s="394"/>
      <c r="AC331" s="252" t="s">
        <v>171</v>
      </c>
      <c r="AD331" s="145">
        <v>823</v>
      </c>
      <c r="AE331" s="154">
        <v>514</v>
      </c>
      <c r="AF331" s="154">
        <v>41749400</v>
      </c>
      <c r="AG331" s="155">
        <f t="shared" si="330"/>
        <v>8.5495675316034594E-2</v>
      </c>
      <c r="AH331" s="155">
        <f t="shared" si="343"/>
        <v>0.62454434993924668</v>
      </c>
      <c r="AI331" s="149">
        <f t="shared" si="344"/>
        <v>81224.51361867704</v>
      </c>
      <c r="AJ331" s="394"/>
      <c r="AK331" s="252" t="s">
        <v>171</v>
      </c>
      <c r="AL331" s="145">
        <v>548</v>
      </c>
      <c r="AM331" s="154">
        <v>328</v>
      </c>
      <c r="AN331" s="154">
        <v>27671230</v>
      </c>
      <c r="AO331" s="155">
        <f t="shared" si="331"/>
        <v>8.0748399803052678E-2</v>
      </c>
      <c r="AP331" s="155">
        <f t="shared" si="345"/>
        <v>0.59854014598540151</v>
      </c>
      <c r="AQ331" s="149">
        <f t="shared" si="346"/>
        <v>84363.506097560981</v>
      </c>
      <c r="AR331" s="394"/>
      <c r="AS331" s="252" t="s">
        <v>171</v>
      </c>
      <c r="AT331" s="145">
        <v>209</v>
      </c>
      <c r="AU331" s="154">
        <v>114</v>
      </c>
      <c r="AV331" s="154">
        <v>11105210</v>
      </c>
      <c r="AW331" s="155">
        <f t="shared" si="332"/>
        <v>5.5609756097560976E-2</v>
      </c>
      <c r="AX331" s="155">
        <f t="shared" si="347"/>
        <v>0.54545454545454541</v>
      </c>
      <c r="AY331" s="154">
        <f t="shared" si="348"/>
        <v>97414.122807017542</v>
      </c>
      <c r="AZ331" s="394"/>
      <c r="BA331" s="252" t="s">
        <v>171</v>
      </c>
      <c r="BB331" s="145">
        <v>48</v>
      </c>
      <c r="BC331" s="154">
        <v>22</v>
      </c>
      <c r="BD331" s="154">
        <v>2475040</v>
      </c>
      <c r="BE331" s="155">
        <f t="shared" si="333"/>
        <v>2.9255319148936171E-2</v>
      </c>
      <c r="BF331" s="155">
        <f t="shared" si="349"/>
        <v>0.45833333333333331</v>
      </c>
      <c r="BG331" s="181">
        <f t="shared" si="350"/>
        <v>112501.81818181818</v>
      </c>
      <c r="BH331" s="394"/>
      <c r="BI331" s="252" t="s">
        <v>171</v>
      </c>
      <c r="BJ331" s="145">
        <f t="shared" si="351"/>
        <v>2690</v>
      </c>
      <c r="BK331" s="154">
        <f t="shared" si="334"/>
        <v>1660</v>
      </c>
      <c r="BL331" s="154">
        <f t="shared" si="335"/>
        <v>135399510</v>
      </c>
      <c r="BM331" s="155">
        <f t="shared" si="336"/>
        <v>8.1664780833374334E-2</v>
      </c>
      <c r="BN331" s="155">
        <f t="shared" si="352"/>
        <v>0.61710037174721188</v>
      </c>
      <c r="BO331" s="154">
        <f t="shared" si="353"/>
        <v>81565.969879518074</v>
      </c>
      <c r="BP331" s="218"/>
    </row>
    <row r="332" spans="2:68" s="87" customFormat="1">
      <c r="B332" s="390"/>
      <c r="C332" s="390"/>
      <c r="D332" s="394"/>
      <c r="E332" s="252" t="s">
        <v>172</v>
      </c>
      <c r="F332" s="145">
        <v>11</v>
      </c>
      <c r="G332" s="154">
        <v>6</v>
      </c>
      <c r="H332" s="154">
        <v>992640</v>
      </c>
      <c r="I332" s="155">
        <f t="shared" si="327"/>
        <v>7.6923076923076927E-2</v>
      </c>
      <c r="J332" s="155">
        <f t="shared" si="337"/>
        <v>0.54545454545454541</v>
      </c>
      <c r="K332" s="181">
        <f t="shared" si="338"/>
        <v>165440</v>
      </c>
      <c r="L332" s="394"/>
      <c r="M332" s="252" t="s">
        <v>172</v>
      </c>
      <c r="N332" s="145">
        <v>19</v>
      </c>
      <c r="O332" s="154">
        <v>11</v>
      </c>
      <c r="P332" s="154">
        <v>1092460</v>
      </c>
      <c r="Q332" s="155">
        <f t="shared" si="328"/>
        <v>7.6388888888888895E-2</v>
      </c>
      <c r="R332" s="155">
        <f t="shared" si="339"/>
        <v>0.57894736842105265</v>
      </c>
      <c r="S332" s="149">
        <f t="shared" si="340"/>
        <v>99314.545454545456</v>
      </c>
      <c r="T332" s="394"/>
      <c r="U332" s="252" t="s">
        <v>172</v>
      </c>
      <c r="V332" s="145">
        <v>382</v>
      </c>
      <c r="W332" s="154">
        <v>214</v>
      </c>
      <c r="X332" s="154">
        <v>16467050</v>
      </c>
      <c r="Y332" s="155">
        <f t="shared" si="329"/>
        <v>2.9602987965140406E-2</v>
      </c>
      <c r="Z332" s="155">
        <f t="shared" si="341"/>
        <v>0.56020942408376961</v>
      </c>
      <c r="AA332" s="154">
        <f t="shared" si="342"/>
        <v>76948.831775700935</v>
      </c>
      <c r="AB332" s="394"/>
      <c r="AC332" s="252" t="s">
        <v>172</v>
      </c>
      <c r="AD332" s="145">
        <v>411</v>
      </c>
      <c r="AE332" s="154">
        <v>228</v>
      </c>
      <c r="AF332" s="154">
        <v>19743750</v>
      </c>
      <c r="AG332" s="155">
        <f t="shared" si="330"/>
        <v>3.7924151696606789E-2</v>
      </c>
      <c r="AH332" s="155">
        <f t="shared" si="343"/>
        <v>0.55474452554744524</v>
      </c>
      <c r="AI332" s="149">
        <f t="shared" si="344"/>
        <v>86595.394736842107</v>
      </c>
      <c r="AJ332" s="394"/>
      <c r="AK332" s="252" t="s">
        <v>172</v>
      </c>
      <c r="AL332" s="145">
        <v>402</v>
      </c>
      <c r="AM332" s="154">
        <v>221</v>
      </c>
      <c r="AN332" s="154">
        <v>18847530</v>
      </c>
      <c r="AO332" s="155">
        <f t="shared" si="331"/>
        <v>5.4406696208764156E-2</v>
      </c>
      <c r="AP332" s="155">
        <f t="shared" si="345"/>
        <v>0.54975124378109452</v>
      </c>
      <c r="AQ332" s="149">
        <f t="shared" si="346"/>
        <v>85282.941176470587</v>
      </c>
      <c r="AR332" s="394"/>
      <c r="AS332" s="252" t="s">
        <v>172</v>
      </c>
      <c r="AT332" s="145">
        <v>241</v>
      </c>
      <c r="AU332" s="154">
        <v>129</v>
      </c>
      <c r="AV332" s="154">
        <v>13373840</v>
      </c>
      <c r="AW332" s="155">
        <f t="shared" si="332"/>
        <v>6.2926829268292683E-2</v>
      </c>
      <c r="AX332" s="155">
        <f t="shared" si="347"/>
        <v>0.53526970954356845</v>
      </c>
      <c r="AY332" s="154">
        <f t="shared" si="348"/>
        <v>103673.17829457365</v>
      </c>
      <c r="AZ332" s="394"/>
      <c r="BA332" s="252" t="s">
        <v>172</v>
      </c>
      <c r="BB332" s="145">
        <v>88</v>
      </c>
      <c r="BC332" s="154">
        <v>46</v>
      </c>
      <c r="BD332" s="154">
        <v>5426750</v>
      </c>
      <c r="BE332" s="155">
        <f t="shared" si="333"/>
        <v>6.1170212765957445E-2</v>
      </c>
      <c r="BF332" s="155">
        <f t="shared" si="349"/>
        <v>0.52272727272727271</v>
      </c>
      <c r="BG332" s="181">
        <f t="shared" si="350"/>
        <v>117972.82608695653</v>
      </c>
      <c r="BH332" s="394"/>
      <c r="BI332" s="252" t="s">
        <v>172</v>
      </c>
      <c r="BJ332" s="145">
        <f t="shared" si="351"/>
        <v>1554</v>
      </c>
      <c r="BK332" s="154">
        <f t="shared" si="334"/>
        <v>855</v>
      </c>
      <c r="BL332" s="154">
        <f t="shared" si="335"/>
        <v>75944020</v>
      </c>
      <c r="BM332" s="155">
        <f t="shared" si="336"/>
        <v>4.2062281694298223E-2</v>
      </c>
      <c r="BN332" s="155">
        <f t="shared" si="352"/>
        <v>0.5501930501930502</v>
      </c>
      <c r="BO332" s="154">
        <f t="shared" si="353"/>
        <v>88823.415204678357</v>
      </c>
      <c r="BP332" s="218"/>
    </row>
    <row r="333" spans="2:68" s="87" customFormat="1">
      <c r="B333" s="390"/>
      <c r="C333" s="390"/>
      <c r="D333" s="394"/>
      <c r="E333" s="252" t="s">
        <v>173</v>
      </c>
      <c r="F333" s="145">
        <v>9</v>
      </c>
      <c r="G333" s="154">
        <v>6</v>
      </c>
      <c r="H333" s="154">
        <v>785670</v>
      </c>
      <c r="I333" s="155">
        <f t="shared" si="327"/>
        <v>7.6923076923076927E-2</v>
      </c>
      <c r="J333" s="155">
        <f t="shared" si="337"/>
        <v>0.66666666666666663</v>
      </c>
      <c r="K333" s="181">
        <f t="shared" si="338"/>
        <v>130945</v>
      </c>
      <c r="L333" s="394"/>
      <c r="M333" s="252" t="s">
        <v>173</v>
      </c>
      <c r="N333" s="145">
        <v>19</v>
      </c>
      <c r="O333" s="154">
        <v>14</v>
      </c>
      <c r="P333" s="154">
        <v>1708760</v>
      </c>
      <c r="Q333" s="155">
        <f t="shared" si="328"/>
        <v>9.7222222222222224E-2</v>
      </c>
      <c r="R333" s="155">
        <f t="shared" si="339"/>
        <v>0.73684210526315785</v>
      </c>
      <c r="S333" s="149">
        <f t="shared" si="340"/>
        <v>122054.28571428571</v>
      </c>
      <c r="T333" s="394"/>
      <c r="U333" s="252" t="s">
        <v>173</v>
      </c>
      <c r="V333" s="145">
        <v>398</v>
      </c>
      <c r="W333" s="154">
        <v>261</v>
      </c>
      <c r="X333" s="154">
        <v>21574770</v>
      </c>
      <c r="Y333" s="155">
        <f t="shared" si="329"/>
        <v>3.6104578779914236E-2</v>
      </c>
      <c r="Z333" s="155">
        <f t="shared" si="341"/>
        <v>0.65577889447236182</v>
      </c>
      <c r="AA333" s="154">
        <f t="shared" si="342"/>
        <v>82661.954022988502</v>
      </c>
      <c r="AB333" s="394"/>
      <c r="AC333" s="252" t="s">
        <v>173</v>
      </c>
      <c r="AD333" s="145">
        <v>392</v>
      </c>
      <c r="AE333" s="154">
        <v>235</v>
      </c>
      <c r="AF333" s="154">
        <v>24878880</v>
      </c>
      <c r="AG333" s="155">
        <f t="shared" si="330"/>
        <v>3.9088489687292081E-2</v>
      </c>
      <c r="AH333" s="155">
        <f t="shared" si="343"/>
        <v>0.59948979591836737</v>
      </c>
      <c r="AI333" s="149">
        <f t="shared" si="344"/>
        <v>105867.57446808511</v>
      </c>
      <c r="AJ333" s="394"/>
      <c r="AK333" s="252" t="s">
        <v>173</v>
      </c>
      <c r="AL333" s="145">
        <v>298</v>
      </c>
      <c r="AM333" s="154">
        <v>178</v>
      </c>
      <c r="AN333" s="154">
        <v>18729740</v>
      </c>
      <c r="AO333" s="155">
        <f t="shared" si="331"/>
        <v>4.3820777941900542E-2</v>
      </c>
      <c r="AP333" s="155">
        <f t="shared" si="345"/>
        <v>0.59731543624161076</v>
      </c>
      <c r="AQ333" s="149">
        <f t="shared" si="346"/>
        <v>105223.25842696629</v>
      </c>
      <c r="AR333" s="394"/>
      <c r="AS333" s="252" t="s">
        <v>173</v>
      </c>
      <c r="AT333" s="145">
        <v>158</v>
      </c>
      <c r="AU333" s="154">
        <v>94</v>
      </c>
      <c r="AV333" s="154">
        <v>9748760</v>
      </c>
      <c r="AW333" s="155">
        <f t="shared" si="332"/>
        <v>4.5853658536585365E-2</v>
      </c>
      <c r="AX333" s="155">
        <f t="shared" si="347"/>
        <v>0.59493670886075944</v>
      </c>
      <c r="AY333" s="154">
        <f t="shared" si="348"/>
        <v>103710.21276595745</v>
      </c>
      <c r="AZ333" s="394"/>
      <c r="BA333" s="252" t="s">
        <v>173</v>
      </c>
      <c r="BB333" s="145">
        <v>42</v>
      </c>
      <c r="BC333" s="154">
        <v>21</v>
      </c>
      <c r="BD333" s="154">
        <v>2053280</v>
      </c>
      <c r="BE333" s="155">
        <f t="shared" si="333"/>
        <v>2.7925531914893616E-2</v>
      </c>
      <c r="BF333" s="155">
        <f t="shared" si="349"/>
        <v>0.5</v>
      </c>
      <c r="BG333" s="181">
        <f t="shared" si="350"/>
        <v>97775.238095238092</v>
      </c>
      <c r="BH333" s="394"/>
      <c r="BI333" s="252" t="s">
        <v>173</v>
      </c>
      <c r="BJ333" s="145">
        <f t="shared" si="351"/>
        <v>1316</v>
      </c>
      <c r="BK333" s="154">
        <f t="shared" si="334"/>
        <v>809</v>
      </c>
      <c r="BL333" s="154">
        <f t="shared" si="335"/>
        <v>79479860</v>
      </c>
      <c r="BM333" s="155">
        <f t="shared" si="336"/>
        <v>3.9799281743493876E-2</v>
      </c>
      <c r="BN333" s="155">
        <f t="shared" si="352"/>
        <v>0.61474164133738607</v>
      </c>
      <c r="BO333" s="154">
        <f t="shared" si="353"/>
        <v>98244.573547589622</v>
      </c>
      <c r="BP333" s="218"/>
    </row>
    <row r="334" spans="2:68" s="87" customFormat="1">
      <c r="B334" s="390"/>
      <c r="C334" s="390"/>
      <c r="D334" s="394"/>
      <c r="E334" s="252" t="s">
        <v>174</v>
      </c>
      <c r="F334" s="145">
        <v>36</v>
      </c>
      <c r="G334" s="154">
        <v>22</v>
      </c>
      <c r="H334" s="154">
        <v>2474140</v>
      </c>
      <c r="I334" s="155">
        <f t="shared" si="327"/>
        <v>0.28205128205128205</v>
      </c>
      <c r="J334" s="155">
        <f t="shared" si="337"/>
        <v>0.61111111111111116</v>
      </c>
      <c r="K334" s="181">
        <f t="shared" si="338"/>
        <v>112460.90909090909</v>
      </c>
      <c r="L334" s="394"/>
      <c r="M334" s="252" t="s">
        <v>174</v>
      </c>
      <c r="N334" s="145">
        <v>61</v>
      </c>
      <c r="O334" s="154">
        <v>43</v>
      </c>
      <c r="P334" s="154">
        <v>5528920</v>
      </c>
      <c r="Q334" s="155">
        <f t="shared" si="328"/>
        <v>0.2986111111111111</v>
      </c>
      <c r="R334" s="155">
        <f t="shared" si="339"/>
        <v>0.70491803278688525</v>
      </c>
      <c r="S334" s="149">
        <f t="shared" si="340"/>
        <v>128579.53488372093</v>
      </c>
      <c r="T334" s="394"/>
      <c r="U334" s="252" t="s">
        <v>174</v>
      </c>
      <c r="V334" s="145">
        <v>2664</v>
      </c>
      <c r="W334" s="154">
        <v>1724</v>
      </c>
      <c r="X334" s="154">
        <v>135663890</v>
      </c>
      <c r="Y334" s="155">
        <f t="shared" si="329"/>
        <v>0.23848388435468254</v>
      </c>
      <c r="Z334" s="155">
        <f t="shared" si="341"/>
        <v>0.64714714714714716</v>
      </c>
      <c r="AA334" s="154">
        <f t="shared" si="342"/>
        <v>78691.351508120642</v>
      </c>
      <c r="AB334" s="394"/>
      <c r="AC334" s="252" t="s">
        <v>174</v>
      </c>
      <c r="AD334" s="145">
        <v>2298</v>
      </c>
      <c r="AE334" s="154">
        <v>1439</v>
      </c>
      <c r="AF334" s="154">
        <v>118689990</v>
      </c>
      <c r="AG334" s="155">
        <f t="shared" si="330"/>
        <v>0.239354624085163</v>
      </c>
      <c r="AH334" s="155">
        <f t="shared" si="343"/>
        <v>0.62619669277632728</v>
      </c>
      <c r="AI334" s="149">
        <f t="shared" si="344"/>
        <v>82480.882557331483</v>
      </c>
      <c r="AJ334" s="394"/>
      <c r="AK334" s="252" t="s">
        <v>174</v>
      </c>
      <c r="AL334" s="145">
        <v>1460</v>
      </c>
      <c r="AM334" s="154">
        <v>872</v>
      </c>
      <c r="AN334" s="154">
        <v>72311020</v>
      </c>
      <c r="AO334" s="155">
        <f t="shared" si="331"/>
        <v>0.21467257508616444</v>
      </c>
      <c r="AP334" s="155">
        <f t="shared" si="345"/>
        <v>0.59726027397260273</v>
      </c>
      <c r="AQ334" s="149">
        <f t="shared" si="346"/>
        <v>82925.481651376147</v>
      </c>
      <c r="AR334" s="394"/>
      <c r="AS334" s="252" t="s">
        <v>174</v>
      </c>
      <c r="AT334" s="145">
        <v>570</v>
      </c>
      <c r="AU334" s="154">
        <v>312</v>
      </c>
      <c r="AV334" s="154">
        <v>31318470</v>
      </c>
      <c r="AW334" s="155">
        <f t="shared" si="332"/>
        <v>0.15219512195121951</v>
      </c>
      <c r="AX334" s="155">
        <f t="shared" si="347"/>
        <v>0.54736842105263162</v>
      </c>
      <c r="AY334" s="154">
        <f t="shared" si="348"/>
        <v>100379.71153846153</v>
      </c>
      <c r="AZ334" s="394"/>
      <c r="BA334" s="252" t="s">
        <v>174</v>
      </c>
      <c r="BB334" s="145">
        <v>158</v>
      </c>
      <c r="BC334" s="154">
        <v>74</v>
      </c>
      <c r="BD334" s="154">
        <v>10729810</v>
      </c>
      <c r="BE334" s="155">
        <f t="shared" si="333"/>
        <v>9.8404255319148939E-2</v>
      </c>
      <c r="BF334" s="155">
        <f t="shared" si="349"/>
        <v>0.46835443037974683</v>
      </c>
      <c r="BG334" s="181">
        <f t="shared" si="350"/>
        <v>144997.43243243243</v>
      </c>
      <c r="BH334" s="394"/>
      <c r="BI334" s="252" t="s">
        <v>174</v>
      </c>
      <c r="BJ334" s="145">
        <f t="shared" si="351"/>
        <v>7247</v>
      </c>
      <c r="BK334" s="154">
        <f t="shared" si="334"/>
        <v>4486</v>
      </c>
      <c r="BL334" s="154">
        <f t="shared" si="335"/>
        <v>376716240</v>
      </c>
      <c r="BM334" s="155">
        <f t="shared" si="336"/>
        <v>0.22069169085452847</v>
      </c>
      <c r="BN334" s="155">
        <f t="shared" si="352"/>
        <v>0.6190147647302332</v>
      </c>
      <c r="BO334" s="154">
        <f t="shared" si="353"/>
        <v>83975.978600089162</v>
      </c>
      <c r="BP334" s="218"/>
    </row>
    <row r="335" spans="2:68" s="87" customFormat="1">
      <c r="B335" s="390"/>
      <c r="C335" s="390"/>
      <c r="D335" s="394"/>
      <c r="E335" s="252" t="s">
        <v>175</v>
      </c>
      <c r="F335" s="145">
        <v>9</v>
      </c>
      <c r="G335" s="154">
        <v>5</v>
      </c>
      <c r="H335" s="154">
        <v>671930</v>
      </c>
      <c r="I335" s="155">
        <f t="shared" si="327"/>
        <v>6.4102564102564097E-2</v>
      </c>
      <c r="J335" s="155">
        <f t="shared" si="337"/>
        <v>0.55555555555555558</v>
      </c>
      <c r="K335" s="181">
        <f t="shared" si="338"/>
        <v>134386</v>
      </c>
      <c r="L335" s="394"/>
      <c r="M335" s="252" t="s">
        <v>175</v>
      </c>
      <c r="N335" s="145">
        <v>21</v>
      </c>
      <c r="O335" s="154">
        <v>13</v>
      </c>
      <c r="P335" s="154">
        <v>1055420</v>
      </c>
      <c r="Q335" s="155">
        <f t="shared" si="328"/>
        <v>9.0277777777777776E-2</v>
      </c>
      <c r="R335" s="155">
        <f t="shared" si="339"/>
        <v>0.61904761904761907</v>
      </c>
      <c r="S335" s="149">
        <f t="shared" si="340"/>
        <v>81186.153846153844</v>
      </c>
      <c r="T335" s="394"/>
      <c r="U335" s="252" t="s">
        <v>175</v>
      </c>
      <c r="V335" s="145">
        <v>557</v>
      </c>
      <c r="W335" s="154">
        <v>327</v>
      </c>
      <c r="X335" s="154">
        <v>26346180</v>
      </c>
      <c r="Y335" s="155">
        <f t="shared" si="329"/>
        <v>4.5234472264490247E-2</v>
      </c>
      <c r="Z335" s="155">
        <f t="shared" si="341"/>
        <v>0.58707360861759428</v>
      </c>
      <c r="AA335" s="154">
        <f t="shared" si="342"/>
        <v>80569.357798165132</v>
      </c>
      <c r="AB335" s="394"/>
      <c r="AC335" s="252" t="s">
        <v>175</v>
      </c>
      <c r="AD335" s="145">
        <v>664</v>
      </c>
      <c r="AE335" s="154">
        <v>397</v>
      </c>
      <c r="AF335" s="154">
        <v>33823500</v>
      </c>
      <c r="AG335" s="155">
        <f t="shared" si="330"/>
        <v>6.6034597471723216E-2</v>
      </c>
      <c r="AH335" s="155">
        <f t="shared" si="343"/>
        <v>0.59789156626506024</v>
      </c>
      <c r="AI335" s="149">
        <f t="shared" si="344"/>
        <v>85197.732997481115</v>
      </c>
      <c r="AJ335" s="394"/>
      <c r="AK335" s="252" t="s">
        <v>175</v>
      </c>
      <c r="AL335" s="145">
        <v>555</v>
      </c>
      <c r="AM335" s="154">
        <v>307</v>
      </c>
      <c r="AN335" s="154">
        <v>29291240</v>
      </c>
      <c r="AO335" s="155">
        <f t="shared" si="331"/>
        <v>7.5578532742491378E-2</v>
      </c>
      <c r="AP335" s="155">
        <f t="shared" si="345"/>
        <v>0.55315315315315317</v>
      </c>
      <c r="AQ335" s="149">
        <f t="shared" si="346"/>
        <v>95411.205211726381</v>
      </c>
      <c r="AR335" s="394"/>
      <c r="AS335" s="252" t="s">
        <v>175</v>
      </c>
      <c r="AT335" s="145">
        <v>297</v>
      </c>
      <c r="AU335" s="154">
        <v>161</v>
      </c>
      <c r="AV335" s="154">
        <v>15461370</v>
      </c>
      <c r="AW335" s="155">
        <f t="shared" si="332"/>
        <v>7.8536585365853659E-2</v>
      </c>
      <c r="AX335" s="155">
        <f t="shared" si="347"/>
        <v>0.54208754208754206</v>
      </c>
      <c r="AY335" s="154">
        <f t="shared" si="348"/>
        <v>96033.354037267083</v>
      </c>
      <c r="AZ335" s="394"/>
      <c r="BA335" s="252" t="s">
        <v>175</v>
      </c>
      <c r="BB335" s="145">
        <v>116</v>
      </c>
      <c r="BC335" s="154">
        <v>53</v>
      </c>
      <c r="BD335" s="154">
        <v>6190770</v>
      </c>
      <c r="BE335" s="155">
        <f t="shared" si="333"/>
        <v>7.0478723404255317E-2</v>
      </c>
      <c r="BF335" s="155">
        <f t="shared" si="349"/>
        <v>0.45689655172413796</v>
      </c>
      <c r="BG335" s="181">
        <f t="shared" si="350"/>
        <v>116806.98113207547</v>
      </c>
      <c r="BH335" s="394"/>
      <c r="BI335" s="252" t="s">
        <v>175</v>
      </c>
      <c r="BJ335" s="145">
        <f t="shared" si="351"/>
        <v>2219</v>
      </c>
      <c r="BK335" s="154">
        <f t="shared" si="334"/>
        <v>1263</v>
      </c>
      <c r="BL335" s="154">
        <f t="shared" si="335"/>
        <v>112840410</v>
      </c>
      <c r="BM335" s="155">
        <f t="shared" si="336"/>
        <v>6.2134107344910712E-2</v>
      </c>
      <c r="BN335" s="155">
        <f t="shared" si="352"/>
        <v>0.56917530419107709</v>
      </c>
      <c r="BO335" s="154">
        <f t="shared" si="353"/>
        <v>89343.159144893114</v>
      </c>
      <c r="BP335" s="218"/>
    </row>
    <row r="336" spans="2:68" s="87" customFormat="1">
      <c r="B336" s="390"/>
      <c r="C336" s="390"/>
      <c r="D336" s="394"/>
      <c r="E336" s="249" t="s">
        <v>166</v>
      </c>
      <c r="F336" s="147">
        <v>2</v>
      </c>
      <c r="G336" s="158">
        <v>0</v>
      </c>
      <c r="H336" s="158">
        <v>0</v>
      </c>
      <c r="I336" s="159">
        <f t="shared" si="327"/>
        <v>0</v>
      </c>
      <c r="J336" s="159">
        <f t="shared" si="337"/>
        <v>0</v>
      </c>
      <c r="K336" s="212" t="str">
        <f t="shared" si="338"/>
        <v>-</v>
      </c>
      <c r="L336" s="394"/>
      <c r="M336" s="249" t="s">
        <v>166</v>
      </c>
      <c r="N336" s="147">
        <v>8</v>
      </c>
      <c r="O336" s="158">
        <v>5</v>
      </c>
      <c r="P336" s="158">
        <v>590010</v>
      </c>
      <c r="Q336" s="159">
        <f t="shared" si="328"/>
        <v>3.4722222222222224E-2</v>
      </c>
      <c r="R336" s="159">
        <f t="shared" si="339"/>
        <v>0.625</v>
      </c>
      <c r="S336" s="151">
        <f t="shared" si="340"/>
        <v>118002</v>
      </c>
      <c r="T336" s="394"/>
      <c r="U336" s="249" t="s">
        <v>166</v>
      </c>
      <c r="V336" s="147">
        <v>635</v>
      </c>
      <c r="W336" s="158">
        <v>351</v>
      </c>
      <c r="X336" s="158">
        <v>25584890</v>
      </c>
      <c r="Y336" s="159">
        <f t="shared" si="329"/>
        <v>4.85544335316088E-2</v>
      </c>
      <c r="Z336" s="159">
        <f t="shared" si="341"/>
        <v>0.55275590551181097</v>
      </c>
      <c r="AA336" s="158">
        <f t="shared" si="342"/>
        <v>72891.424501424495</v>
      </c>
      <c r="AB336" s="394"/>
      <c r="AC336" s="249" t="s">
        <v>166</v>
      </c>
      <c r="AD336" s="147">
        <v>398</v>
      </c>
      <c r="AE336" s="158">
        <v>227</v>
      </c>
      <c r="AF336" s="158">
        <v>19950750</v>
      </c>
      <c r="AG336" s="159">
        <f t="shared" si="330"/>
        <v>3.7757817697937457E-2</v>
      </c>
      <c r="AH336" s="159">
        <f t="shared" si="343"/>
        <v>0.57035175879396982</v>
      </c>
      <c r="AI336" s="151">
        <f t="shared" si="344"/>
        <v>87888.766519823796</v>
      </c>
      <c r="AJ336" s="394"/>
      <c r="AK336" s="249" t="s">
        <v>166</v>
      </c>
      <c r="AL336" s="147">
        <v>230</v>
      </c>
      <c r="AM336" s="158">
        <v>110</v>
      </c>
      <c r="AN336" s="158">
        <v>9947770</v>
      </c>
      <c r="AO336" s="159">
        <f t="shared" si="331"/>
        <v>2.7080256031511572E-2</v>
      </c>
      <c r="AP336" s="159">
        <f t="shared" si="345"/>
        <v>0.47826086956521741</v>
      </c>
      <c r="AQ336" s="151">
        <f t="shared" si="346"/>
        <v>90434.272727272721</v>
      </c>
      <c r="AR336" s="394"/>
      <c r="AS336" s="249" t="s">
        <v>166</v>
      </c>
      <c r="AT336" s="147">
        <v>124</v>
      </c>
      <c r="AU336" s="158">
        <v>51</v>
      </c>
      <c r="AV336" s="158">
        <v>7112480</v>
      </c>
      <c r="AW336" s="159">
        <f t="shared" si="332"/>
        <v>2.4878048780487806E-2</v>
      </c>
      <c r="AX336" s="159">
        <f t="shared" si="347"/>
        <v>0.41129032258064518</v>
      </c>
      <c r="AY336" s="158">
        <f t="shared" si="348"/>
        <v>139460.39215686274</v>
      </c>
      <c r="AZ336" s="394"/>
      <c r="BA336" s="249" t="s">
        <v>166</v>
      </c>
      <c r="BB336" s="147">
        <v>69</v>
      </c>
      <c r="BC336" s="158">
        <v>28</v>
      </c>
      <c r="BD336" s="158">
        <v>5437870</v>
      </c>
      <c r="BE336" s="159">
        <f t="shared" si="333"/>
        <v>3.7234042553191488E-2</v>
      </c>
      <c r="BF336" s="159">
        <f t="shared" si="349"/>
        <v>0.40579710144927539</v>
      </c>
      <c r="BG336" s="212">
        <f t="shared" si="350"/>
        <v>194209.64285714287</v>
      </c>
      <c r="BH336" s="394"/>
      <c r="BI336" s="249" t="s">
        <v>166</v>
      </c>
      <c r="BJ336" s="147">
        <f t="shared" si="351"/>
        <v>1466</v>
      </c>
      <c r="BK336" s="158">
        <f t="shared" si="334"/>
        <v>772</v>
      </c>
      <c r="BL336" s="158">
        <f t="shared" si="335"/>
        <v>68623770</v>
      </c>
      <c r="BM336" s="159">
        <f t="shared" si="336"/>
        <v>3.7979042652629511E-2</v>
      </c>
      <c r="BN336" s="159">
        <f t="shared" si="352"/>
        <v>0.52660300136425653</v>
      </c>
      <c r="BO336" s="158">
        <f t="shared" si="353"/>
        <v>88890.893782383413</v>
      </c>
      <c r="BP336" s="218"/>
    </row>
    <row r="337" spans="2:68" s="87" customFormat="1">
      <c r="B337" s="390">
        <v>31</v>
      </c>
      <c r="C337" s="390" t="s">
        <v>41</v>
      </c>
      <c r="D337" s="394">
        <f>BS38</f>
        <v>126</v>
      </c>
      <c r="E337" s="250" t="s">
        <v>143</v>
      </c>
      <c r="F337" s="144">
        <v>55</v>
      </c>
      <c r="G337" s="152">
        <v>34</v>
      </c>
      <c r="H337" s="152">
        <v>2854070</v>
      </c>
      <c r="I337" s="153">
        <f>IFERROR(G337/$D$337,"-")</f>
        <v>0.26984126984126983</v>
      </c>
      <c r="J337" s="153">
        <f t="shared" si="337"/>
        <v>0.61818181818181817</v>
      </c>
      <c r="K337" s="180">
        <f t="shared" si="338"/>
        <v>83943.23529411765</v>
      </c>
      <c r="L337" s="394">
        <f>BT38</f>
        <v>324</v>
      </c>
      <c r="M337" s="250" t="s">
        <v>143</v>
      </c>
      <c r="N337" s="144">
        <v>151</v>
      </c>
      <c r="O337" s="152">
        <v>89</v>
      </c>
      <c r="P337" s="152">
        <v>8406410</v>
      </c>
      <c r="Q337" s="153">
        <f>IFERROR(O337/$L$337,"-")</f>
        <v>0.27469135802469136</v>
      </c>
      <c r="R337" s="153">
        <f t="shared" si="339"/>
        <v>0.58940397350993379</v>
      </c>
      <c r="S337" s="148">
        <f t="shared" si="340"/>
        <v>94454.044943820219</v>
      </c>
      <c r="T337" s="394">
        <f>BU38</f>
        <v>10691</v>
      </c>
      <c r="U337" s="250" t="s">
        <v>143</v>
      </c>
      <c r="V337" s="144">
        <v>4949</v>
      </c>
      <c r="W337" s="152">
        <v>3049</v>
      </c>
      <c r="X337" s="152">
        <v>220036830</v>
      </c>
      <c r="Y337" s="153">
        <f>IFERROR(W337/$T$337,"-")</f>
        <v>0.28519315311944626</v>
      </c>
      <c r="Z337" s="153">
        <f t="shared" si="341"/>
        <v>0.61608405738533034</v>
      </c>
      <c r="AA337" s="152">
        <f t="shared" si="342"/>
        <v>72166.884224335852</v>
      </c>
      <c r="AB337" s="394">
        <f>BV38</f>
        <v>7970</v>
      </c>
      <c r="AC337" s="250" t="s">
        <v>143</v>
      </c>
      <c r="AD337" s="144">
        <v>3901</v>
      </c>
      <c r="AE337" s="152">
        <v>2443</v>
      </c>
      <c r="AF337" s="152">
        <v>190393560</v>
      </c>
      <c r="AG337" s="153">
        <f>IFERROR(AE337/$AB$337,"-")</f>
        <v>0.3065244667503137</v>
      </c>
      <c r="AH337" s="153">
        <f t="shared" si="343"/>
        <v>0.62624967956934119</v>
      </c>
      <c r="AI337" s="148">
        <f t="shared" si="344"/>
        <v>77934.326647564463</v>
      </c>
      <c r="AJ337" s="394">
        <f>BW38</f>
        <v>4634</v>
      </c>
      <c r="AK337" s="250" t="s">
        <v>143</v>
      </c>
      <c r="AL337" s="144">
        <v>2171</v>
      </c>
      <c r="AM337" s="152">
        <v>1263</v>
      </c>
      <c r="AN337" s="152">
        <v>100818910</v>
      </c>
      <c r="AO337" s="153">
        <f>IFERROR(AM337/$AJ$337,"-")</f>
        <v>0.27255071212775139</v>
      </c>
      <c r="AP337" s="153">
        <f t="shared" si="345"/>
        <v>0.58175955780746202</v>
      </c>
      <c r="AQ337" s="148">
        <f t="shared" si="346"/>
        <v>79824.948535233576</v>
      </c>
      <c r="AR337" s="394">
        <f>BX38</f>
        <v>2064</v>
      </c>
      <c r="AS337" s="250" t="s">
        <v>143</v>
      </c>
      <c r="AT337" s="144">
        <v>819</v>
      </c>
      <c r="AU337" s="152">
        <v>424</v>
      </c>
      <c r="AV337" s="152">
        <v>40989050</v>
      </c>
      <c r="AW337" s="153">
        <f>IFERROR(AU337/$AR$337,"-")</f>
        <v>0.20542635658914729</v>
      </c>
      <c r="AX337" s="153">
        <f t="shared" si="347"/>
        <v>0.51770451770451775</v>
      </c>
      <c r="AY337" s="152">
        <f t="shared" si="348"/>
        <v>96672.287735849051</v>
      </c>
      <c r="AZ337" s="394">
        <f>BY38</f>
        <v>750</v>
      </c>
      <c r="BA337" s="250" t="s">
        <v>143</v>
      </c>
      <c r="BB337" s="144">
        <v>212</v>
      </c>
      <c r="BC337" s="152">
        <v>104</v>
      </c>
      <c r="BD337" s="152">
        <v>11994700</v>
      </c>
      <c r="BE337" s="153">
        <f>IFERROR(BC337/$AZ$337,"-")</f>
        <v>0.13866666666666666</v>
      </c>
      <c r="BF337" s="153">
        <f t="shared" si="349"/>
        <v>0.49056603773584906</v>
      </c>
      <c r="BG337" s="180">
        <f t="shared" si="350"/>
        <v>115333.65384615384</v>
      </c>
      <c r="BH337" s="394">
        <f>BZ38</f>
        <v>26559</v>
      </c>
      <c r="BI337" s="250" t="s">
        <v>143</v>
      </c>
      <c r="BJ337" s="144">
        <f t="shared" si="351"/>
        <v>12258</v>
      </c>
      <c r="BK337" s="152">
        <f t="shared" si="334"/>
        <v>7406</v>
      </c>
      <c r="BL337" s="152">
        <f t="shared" si="335"/>
        <v>575493530</v>
      </c>
      <c r="BM337" s="153">
        <f>IFERROR(BK337/$BH$337,"-")</f>
        <v>0.27885086034865769</v>
      </c>
      <c r="BN337" s="153">
        <f t="shared" si="352"/>
        <v>0.60417686408875837</v>
      </c>
      <c r="BO337" s="152">
        <f t="shared" si="353"/>
        <v>77706.39076424521</v>
      </c>
      <c r="BP337" s="218"/>
    </row>
    <row r="338" spans="2:68" s="87" customFormat="1">
      <c r="B338" s="390"/>
      <c r="C338" s="390"/>
      <c r="D338" s="394"/>
      <c r="E338" s="251" t="s">
        <v>192</v>
      </c>
      <c r="F338" s="145">
        <v>40</v>
      </c>
      <c r="G338" s="154">
        <v>24</v>
      </c>
      <c r="H338" s="154">
        <v>2292810</v>
      </c>
      <c r="I338" s="155">
        <f t="shared" ref="I338:I347" si="354">IFERROR(G338/$D$337,"-")</f>
        <v>0.19047619047619047</v>
      </c>
      <c r="J338" s="155">
        <f t="shared" si="337"/>
        <v>0.6</v>
      </c>
      <c r="K338" s="181">
        <f t="shared" si="338"/>
        <v>95533.75</v>
      </c>
      <c r="L338" s="394"/>
      <c r="M338" s="251" t="s">
        <v>192</v>
      </c>
      <c r="N338" s="145">
        <v>128</v>
      </c>
      <c r="O338" s="154">
        <v>70</v>
      </c>
      <c r="P338" s="154">
        <v>6689480</v>
      </c>
      <c r="Q338" s="155">
        <f t="shared" ref="Q338:Q347" si="355">IFERROR(O338/$L$337,"-")</f>
        <v>0.21604938271604937</v>
      </c>
      <c r="R338" s="155">
        <f t="shared" si="339"/>
        <v>0.546875</v>
      </c>
      <c r="S338" s="149">
        <f t="shared" si="340"/>
        <v>95564</v>
      </c>
      <c r="T338" s="394"/>
      <c r="U338" s="251" t="s">
        <v>192</v>
      </c>
      <c r="V338" s="145">
        <v>4506</v>
      </c>
      <c r="W338" s="154">
        <v>2859</v>
      </c>
      <c r="X338" s="154">
        <v>200797560</v>
      </c>
      <c r="Y338" s="155">
        <f t="shared" ref="Y338:Y347" si="356">IFERROR(W338/$T$337,"-")</f>
        <v>0.2674211953979983</v>
      </c>
      <c r="Z338" s="155">
        <f t="shared" si="341"/>
        <v>0.63448735019973368</v>
      </c>
      <c r="AA338" s="154">
        <f t="shared" si="342"/>
        <v>70233.494228751311</v>
      </c>
      <c r="AB338" s="394"/>
      <c r="AC338" s="251" t="s">
        <v>192</v>
      </c>
      <c r="AD338" s="145">
        <v>3406</v>
      </c>
      <c r="AE338" s="154">
        <v>2200</v>
      </c>
      <c r="AF338" s="154">
        <v>162847030</v>
      </c>
      <c r="AG338" s="155">
        <f t="shared" ref="AG338:AG347" si="357">IFERROR(AE338/$AB$337,"-")</f>
        <v>0.27603513174404015</v>
      </c>
      <c r="AH338" s="155">
        <f t="shared" si="343"/>
        <v>0.64591896652965353</v>
      </c>
      <c r="AI338" s="149">
        <f t="shared" si="344"/>
        <v>74021.377272727274</v>
      </c>
      <c r="AJ338" s="394"/>
      <c r="AK338" s="251" t="s">
        <v>192</v>
      </c>
      <c r="AL338" s="145">
        <v>1816</v>
      </c>
      <c r="AM338" s="154">
        <v>1076</v>
      </c>
      <c r="AN338" s="154">
        <v>83539990</v>
      </c>
      <c r="AO338" s="155">
        <f t="shared" ref="AO338:AO347" si="358">IFERROR(AM338/$AJ$337,"-")</f>
        <v>0.2321968062149331</v>
      </c>
      <c r="AP338" s="155">
        <f t="shared" si="345"/>
        <v>0.59251101321585908</v>
      </c>
      <c r="AQ338" s="149">
        <f t="shared" si="346"/>
        <v>77639.395910780673</v>
      </c>
      <c r="AR338" s="394"/>
      <c r="AS338" s="251" t="s">
        <v>192</v>
      </c>
      <c r="AT338" s="145">
        <v>614</v>
      </c>
      <c r="AU338" s="154">
        <v>328</v>
      </c>
      <c r="AV338" s="154">
        <v>28286690</v>
      </c>
      <c r="AW338" s="155">
        <f t="shared" ref="AW338:AW347" si="359">IFERROR(AU338/$AR$337,"-")</f>
        <v>0.15891472868217055</v>
      </c>
      <c r="AX338" s="155">
        <f t="shared" si="347"/>
        <v>0.53420195439739415</v>
      </c>
      <c r="AY338" s="154">
        <f t="shared" si="348"/>
        <v>86239.908536585368</v>
      </c>
      <c r="AZ338" s="394"/>
      <c r="BA338" s="251" t="s">
        <v>192</v>
      </c>
      <c r="BB338" s="145">
        <v>118</v>
      </c>
      <c r="BC338" s="154">
        <v>53</v>
      </c>
      <c r="BD338" s="154">
        <v>6719140</v>
      </c>
      <c r="BE338" s="155">
        <f t="shared" ref="BE338:BE347" si="360">IFERROR(BC338/$AZ$337,"-")</f>
        <v>7.0666666666666669E-2</v>
      </c>
      <c r="BF338" s="155">
        <f t="shared" si="349"/>
        <v>0.44915254237288138</v>
      </c>
      <c r="BG338" s="181">
        <f t="shared" si="350"/>
        <v>126776.22641509434</v>
      </c>
      <c r="BH338" s="394"/>
      <c r="BI338" s="251" t="s">
        <v>192</v>
      </c>
      <c r="BJ338" s="145">
        <f t="shared" si="351"/>
        <v>10628</v>
      </c>
      <c r="BK338" s="154">
        <f t="shared" si="334"/>
        <v>6610</v>
      </c>
      <c r="BL338" s="154">
        <f t="shared" si="335"/>
        <v>491172700</v>
      </c>
      <c r="BM338" s="155">
        <f t="shared" ref="BM338:BM347" si="361">IFERROR(BK338/$BH$337,"-")</f>
        <v>0.24887985240408148</v>
      </c>
      <c r="BN338" s="155">
        <f t="shared" si="352"/>
        <v>0.62194203989461794</v>
      </c>
      <c r="BO338" s="154">
        <f t="shared" si="353"/>
        <v>74307.518910741303</v>
      </c>
      <c r="BP338" s="218"/>
    </row>
    <row r="339" spans="2:68" s="87" customFormat="1">
      <c r="B339" s="390"/>
      <c r="C339" s="390"/>
      <c r="D339" s="394"/>
      <c r="E339" s="252" t="s">
        <v>142</v>
      </c>
      <c r="F339" s="145">
        <v>68</v>
      </c>
      <c r="G339" s="154">
        <v>42</v>
      </c>
      <c r="H339" s="154">
        <v>4340090</v>
      </c>
      <c r="I339" s="155">
        <f t="shared" si="354"/>
        <v>0.33333333333333331</v>
      </c>
      <c r="J339" s="155">
        <f t="shared" si="337"/>
        <v>0.61764705882352944</v>
      </c>
      <c r="K339" s="181">
        <f t="shared" si="338"/>
        <v>103335.47619047618</v>
      </c>
      <c r="L339" s="394"/>
      <c r="M339" s="252" t="s">
        <v>142</v>
      </c>
      <c r="N339" s="145">
        <v>194</v>
      </c>
      <c r="O339" s="154">
        <v>109</v>
      </c>
      <c r="P339" s="154">
        <v>10687880</v>
      </c>
      <c r="Q339" s="155">
        <f t="shared" si="355"/>
        <v>0.33641975308641975</v>
      </c>
      <c r="R339" s="155">
        <f t="shared" si="339"/>
        <v>0.56185567010309279</v>
      </c>
      <c r="S339" s="149">
        <f t="shared" si="340"/>
        <v>98053.944954128441</v>
      </c>
      <c r="T339" s="394"/>
      <c r="U339" s="252" t="s">
        <v>142</v>
      </c>
      <c r="V339" s="145">
        <v>6046</v>
      </c>
      <c r="W339" s="154">
        <v>3673</v>
      </c>
      <c r="X339" s="154">
        <v>263285790</v>
      </c>
      <c r="Y339" s="155">
        <f t="shared" si="356"/>
        <v>0.34356000374146478</v>
      </c>
      <c r="Z339" s="155">
        <f t="shared" si="341"/>
        <v>0.60750909692358579</v>
      </c>
      <c r="AA339" s="154">
        <f t="shared" si="342"/>
        <v>71681.402123604683</v>
      </c>
      <c r="AB339" s="394"/>
      <c r="AC339" s="252" t="s">
        <v>142</v>
      </c>
      <c r="AD339" s="145">
        <v>4882</v>
      </c>
      <c r="AE339" s="154">
        <v>3059</v>
      </c>
      <c r="AF339" s="154">
        <v>233746220</v>
      </c>
      <c r="AG339" s="155">
        <f t="shared" si="357"/>
        <v>0.38381430363864494</v>
      </c>
      <c r="AH339" s="155">
        <f t="shared" si="343"/>
        <v>0.62658746415403521</v>
      </c>
      <c r="AI339" s="149">
        <f t="shared" si="344"/>
        <v>76412.625040863029</v>
      </c>
      <c r="AJ339" s="394"/>
      <c r="AK339" s="252" t="s">
        <v>142</v>
      </c>
      <c r="AL339" s="145">
        <v>2931</v>
      </c>
      <c r="AM339" s="154">
        <v>1706</v>
      </c>
      <c r="AN339" s="154">
        <v>143330440</v>
      </c>
      <c r="AO339" s="155">
        <f t="shared" si="358"/>
        <v>0.36814846784635302</v>
      </c>
      <c r="AP339" s="155">
        <f t="shared" si="345"/>
        <v>0.5820539065165472</v>
      </c>
      <c r="AQ339" s="149">
        <f t="shared" si="346"/>
        <v>84015.49824150058</v>
      </c>
      <c r="AR339" s="394"/>
      <c r="AS339" s="252" t="s">
        <v>142</v>
      </c>
      <c r="AT339" s="145">
        <v>1247</v>
      </c>
      <c r="AU339" s="154">
        <v>650</v>
      </c>
      <c r="AV339" s="154">
        <v>59761040</v>
      </c>
      <c r="AW339" s="155">
        <f t="shared" si="359"/>
        <v>0.31492248062015504</v>
      </c>
      <c r="AX339" s="155">
        <f t="shared" si="347"/>
        <v>0.52125100240577382</v>
      </c>
      <c r="AY339" s="154">
        <f t="shared" si="348"/>
        <v>91940.061538461538</v>
      </c>
      <c r="AZ339" s="394"/>
      <c r="BA339" s="252" t="s">
        <v>142</v>
      </c>
      <c r="BB339" s="145">
        <v>396</v>
      </c>
      <c r="BC339" s="154">
        <v>191</v>
      </c>
      <c r="BD339" s="154">
        <v>23117990</v>
      </c>
      <c r="BE339" s="155">
        <f t="shared" si="360"/>
        <v>0.25466666666666665</v>
      </c>
      <c r="BF339" s="155">
        <f t="shared" si="349"/>
        <v>0.48232323232323232</v>
      </c>
      <c r="BG339" s="181">
        <f t="shared" si="350"/>
        <v>121036.59685863875</v>
      </c>
      <c r="BH339" s="394"/>
      <c r="BI339" s="252" t="s">
        <v>142</v>
      </c>
      <c r="BJ339" s="145">
        <f t="shared" si="351"/>
        <v>15764</v>
      </c>
      <c r="BK339" s="154">
        <f t="shared" si="334"/>
        <v>9430</v>
      </c>
      <c r="BL339" s="154">
        <f t="shared" si="335"/>
        <v>738269450</v>
      </c>
      <c r="BM339" s="155">
        <f t="shared" si="361"/>
        <v>0.35505854889114802</v>
      </c>
      <c r="BN339" s="155">
        <f t="shared" si="352"/>
        <v>0.59819842679522961</v>
      </c>
      <c r="BO339" s="154">
        <f t="shared" si="353"/>
        <v>78289.443266171787</v>
      </c>
      <c r="BP339" s="218"/>
    </row>
    <row r="340" spans="2:68" s="87" customFormat="1">
      <c r="B340" s="390"/>
      <c r="C340" s="390"/>
      <c r="D340" s="394"/>
      <c r="E340" s="252" t="s">
        <v>151</v>
      </c>
      <c r="F340" s="145">
        <v>27</v>
      </c>
      <c r="G340" s="154">
        <v>17</v>
      </c>
      <c r="H340" s="154">
        <v>1658680</v>
      </c>
      <c r="I340" s="155">
        <f t="shared" si="354"/>
        <v>0.13492063492063491</v>
      </c>
      <c r="J340" s="155">
        <f t="shared" si="337"/>
        <v>0.62962962962962965</v>
      </c>
      <c r="K340" s="181">
        <f t="shared" si="338"/>
        <v>97569.411764705888</v>
      </c>
      <c r="L340" s="394"/>
      <c r="M340" s="252" t="s">
        <v>151</v>
      </c>
      <c r="N340" s="145">
        <v>94</v>
      </c>
      <c r="O340" s="154">
        <v>48</v>
      </c>
      <c r="P340" s="154">
        <v>4485650</v>
      </c>
      <c r="Q340" s="155">
        <f t="shared" si="355"/>
        <v>0.14814814814814814</v>
      </c>
      <c r="R340" s="155">
        <f t="shared" si="339"/>
        <v>0.51063829787234039</v>
      </c>
      <c r="S340" s="149">
        <f t="shared" si="340"/>
        <v>93451.041666666672</v>
      </c>
      <c r="T340" s="394"/>
      <c r="U340" s="252" t="s">
        <v>151</v>
      </c>
      <c r="V340" s="145">
        <v>2285</v>
      </c>
      <c r="W340" s="154">
        <v>1440</v>
      </c>
      <c r="X340" s="154">
        <v>104909990</v>
      </c>
      <c r="Y340" s="155">
        <f t="shared" si="356"/>
        <v>0.13469273220465813</v>
      </c>
      <c r="Z340" s="155">
        <f t="shared" si="341"/>
        <v>0.63019693654266962</v>
      </c>
      <c r="AA340" s="154">
        <f t="shared" si="342"/>
        <v>72854.159722222219</v>
      </c>
      <c r="AB340" s="394"/>
      <c r="AC340" s="252" t="s">
        <v>151</v>
      </c>
      <c r="AD340" s="145">
        <v>2072</v>
      </c>
      <c r="AE340" s="154">
        <v>1317</v>
      </c>
      <c r="AF340" s="154">
        <v>103680790</v>
      </c>
      <c r="AG340" s="155">
        <f t="shared" si="357"/>
        <v>0.16524466750313677</v>
      </c>
      <c r="AH340" s="155">
        <f t="shared" si="343"/>
        <v>0.63561776061776065</v>
      </c>
      <c r="AI340" s="149">
        <f t="shared" si="344"/>
        <v>78724.973424449505</v>
      </c>
      <c r="AJ340" s="394"/>
      <c r="AK340" s="252" t="s">
        <v>151</v>
      </c>
      <c r="AL340" s="145">
        <v>1284</v>
      </c>
      <c r="AM340" s="154">
        <v>749</v>
      </c>
      <c r="AN340" s="154">
        <v>59099320</v>
      </c>
      <c r="AO340" s="155">
        <f t="shared" si="358"/>
        <v>0.16163141993957703</v>
      </c>
      <c r="AP340" s="155">
        <f t="shared" si="345"/>
        <v>0.58333333333333337</v>
      </c>
      <c r="AQ340" s="149">
        <f t="shared" si="346"/>
        <v>78904.299065420564</v>
      </c>
      <c r="AR340" s="394"/>
      <c r="AS340" s="252" t="s">
        <v>151</v>
      </c>
      <c r="AT340" s="145">
        <v>498</v>
      </c>
      <c r="AU340" s="154">
        <v>261</v>
      </c>
      <c r="AV340" s="154">
        <v>22047340</v>
      </c>
      <c r="AW340" s="155">
        <f t="shared" si="359"/>
        <v>0.12645348837209303</v>
      </c>
      <c r="AX340" s="155">
        <f t="shared" si="347"/>
        <v>0.52409638554216864</v>
      </c>
      <c r="AY340" s="154">
        <f t="shared" si="348"/>
        <v>84472.567049808422</v>
      </c>
      <c r="AZ340" s="394"/>
      <c r="BA340" s="252" t="s">
        <v>151</v>
      </c>
      <c r="BB340" s="145">
        <v>178</v>
      </c>
      <c r="BC340" s="154">
        <v>80</v>
      </c>
      <c r="BD340" s="154">
        <v>10314170</v>
      </c>
      <c r="BE340" s="155">
        <f t="shared" si="360"/>
        <v>0.10666666666666667</v>
      </c>
      <c r="BF340" s="155">
        <f t="shared" si="349"/>
        <v>0.449438202247191</v>
      </c>
      <c r="BG340" s="181">
        <f t="shared" si="350"/>
        <v>128927.125</v>
      </c>
      <c r="BH340" s="394"/>
      <c r="BI340" s="252" t="s">
        <v>151</v>
      </c>
      <c r="BJ340" s="145">
        <f t="shared" si="351"/>
        <v>6438</v>
      </c>
      <c r="BK340" s="154">
        <f t="shared" si="334"/>
        <v>3912</v>
      </c>
      <c r="BL340" s="154">
        <f t="shared" si="335"/>
        <v>306195940</v>
      </c>
      <c r="BM340" s="155">
        <f t="shared" si="361"/>
        <v>0.14729470236078165</v>
      </c>
      <c r="BN340" s="155">
        <f t="shared" si="352"/>
        <v>0.60764212488350422</v>
      </c>
      <c r="BO340" s="154">
        <f t="shared" si="353"/>
        <v>78270.945807770957</v>
      </c>
      <c r="BP340" s="218"/>
    </row>
    <row r="341" spans="2:68" s="87" customFormat="1">
      <c r="B341" s="390"/>
      <c r="C341" s="390"/>
      <c r="D341" s="394"/>
      <c r="E341" s="252" t="s">
        <v>170</v>
      </c>
      <c r="F341" s="145">
        <v>41</v>
      </c>
      <c r="G341" s="154">
        <v>27</v>
      </c>
      <c r="H341" s="154">
        <v>2184240</v>
      </c>
      <c r="I341" s="155">
        <f t="shared" si="354"/>
        <v>0.21428571428571427</v>
      </c>
      <c r="J341" s="155">
        <f t="shared" si="337"/>
        <v>0.65853658536585369</v>
      </c>
      <c r="K341" s="181">
        <f t="shared" si="338"/>
        <v>80897.777777777781</v>
      </c>
      <c r="L341" s="394"/>
      <c r="M341" s="252" t="s">
        <v>170</v>
      </c>
      <c r="N341" s="145">
        <v>93</v>
      </c>
      <c r="O341" s="154">
        <v>55</v>
      </c>
      <c r="P341" s="154">
        <v>5948070</v>
      </c>
      <c r="Q341" s="155">
        <f t="shared" si="355"/>
        <v>0.16975308641975309</v>
      </c>
      <c r="R341" s="155">
        <f t="shared" si="339"/>
        <v>0.59139784946236562</v>
      </c>
      <c r="S341" s="149">
        <f t="shared" si="340"/>
        <v>108146.72727272728</v>
      </c>
      <c r="T341" s="394"/>
      <c r="U341" s="252" t="s">
        <v>170</v>
      </c>
      <c r="V341" s="145">
        <v>2160</v>
      </c>
      <c r="W341" s="154">
        <v>1335</v>
      </c>
      <c r="X341" s="154">
        <v>95403110</v>
      </c>
      <c r="Y341" s="155">
        <f t="shared" si="356"/>
        <v>0.12487138714806847</v>
      </c>
      <c r="Z341" s="155">
        <f t="shared" si="341"/>
        <v>0.61805555555555558</v>
      </c>
      <c r="AA341" s="154">
        <f t="shared" si="342"/>
        <v>71463.003745318347</v>
      </c>
      <c r="AB341" s="394"/>
      <c r="AC341" s="252" t="s">
        <v>170</v>
      </c>
      <c r="AD341" s="145">
        <v>2128</v>
      </c>
      <c r="AE341" s="154">
        <v>1333</v>
      </c>
      <c r="AF341" s="154">
        <v>103869130</v>
      </c>
      <c r="AG341" s="155">
        <f t="shared" si="357"/>
        <v>0.16725219573400252</v>
      </c>
      <c r="AH341" s="155">
        <f t="shared" si="343"/>
        <v>0.62640977443609025</v>
      </c>
      <c r="AI341" s="149">
        <f t="shared" si="344"/>
        <v>77921.327831957984</v>
      </c>
      <c r="AJ341" s="394"/>
      <c r="AK341" s="252" t="s">
        <v>170</v>
      </c>
      <c r="AL341" s="145">
        <v>1329</v>
      </c>
      <c r="AM341" s="154">
        <v>766</v>
      </c>
      <c r="AN341" s="154">
        <v>64037000</v>
      </c>
      <c r="AO341" s="155">
        <f t="shared" si="358"/>
        <v>0.16529995684074233</v>
      </c>
      <c r="AP341" s="155">
        <f t="shared" si="345"/>
        <v>0.57637321294206167</v>
      </c>
      <c r="AQ341" s="149">
        <f t="shared" si="346"/>
        <v>83599.216710182765</v>
      </c>
      <c r="AR341" s="394"/>
      <c r="AS341" s="252" t="s">
        <v>170</v>
      </c>
      <c r="AT341" s="145">
        <v>605</v>
      </c>
      <c r="AU341" s="154">
        <v>325</v>
      </c>
      <c r="AV341" s="154">
        <v>33624600</v>
      </c>
      <c r="AW341" s="155">
        <f t="shared" si="359"/>
        <v>0.15746124031007752</v>
      </c>
      <c r="AX341" s="155">
        <f t="shared" si="347"/>
        <v>0.53719008264462809</v>
      </c>
      <c r="AY341" s="154">
        <f t="shared" si="348"/>
        <v>103460.30769230769</v>
      </c>
      <c r="AZ341" s="394"/>
      <c r="BA341" s="252" t="s">
        <v>170</v>
      </c>
      <c r="BB341" s="145">
        <v>242</v>
      </c>
      <c r="BC341" s="154">
        <v>109</v>
      </c>
      <c r="BD341" s="154">
        <v>14040970</v>
      </c>
      <c r="BE341" s="155">
        <f t="shared" si="360"/>
        <v>0.14533333333333334</v>
      </c>
      <c r="BF341" s="155">
        <f t="shared" si="349"/>
        <v>0.45041322314049587</v>
      </c>
      <c r="BG341" s="181">
        <f t="shared" si="350"/>
        <v>128816.23853211009</v>
      </c>
      <c r="BH341" s="394"/>
      <c r="BI341" s="252" t="s">
        <v>170</v>
      </c>
      <c r="BJ341" s="145">
        <f t="shared" si="351"/>
        <v>6598</v>
      </c>
      <c r="BK341" s="154">
        <f t="shared" si="334"/>
        <v>3950</v>
      </c>
      <c r="BL341" s="154">
        <f t="shared" si="335"/>
        <v>319107120</v>
      </c>
      <c r="BM341" s="155">
        <f t="shared" si="361"/>
        <v>0.14872547912195488</v>
      </c>
      <c r="BN341" s="155">
        <f t="shared" si="352"/>
        <v>0.59866626250378907</v>
      </c>
      <c r="BO341" s="154">
        <f t="shared" si="353"/>
        <v>80786.612658227852</v>
      </c>
      <c r="BP341" s="218"/>
    </row>
    <row r="342" spans="2:68" s="87" customFormat="1">
      <c r="B342" s="390"/>
      <c r="C342" s="390"/>
      <c r="D342" s="394"/>
      <c r="E342" s="252" t="s">
        <v>171</v>
      </c>
      <c r="F342" s="145">
        <v>17</v>
      </c>
      <c r="G342" s="154">
        <v>12</v>
      </c>
      <c r="H342" s="154">
        <v>824330</v>
      </c>
      <c r="I342" s="155">
        <f t="shared" si="354"/>
        <v>9.5238095238095233E-2</v>
      </c>
      <c r="J342" s="155">
        <f t="shared" si="337"/>
        <v>0.70588235294117652</v>
      </c>
      <c r="K342" s="181">
        <f t="shared" si="338"/>
        <v>68694.166666666672</v>
      </c>
      <c r="L342" s="394"/>
      <c r="M342" s="252" t="s">
        <v>171</v>
      </c>
      <c r="N342" s="145">
        <v>58</v>
      </c>
      <c r="O342" s="154">
        <v>29</v>
      </c>
      <c r="P342" s="154">
        <v>2776350</v>
      </c>
      <c r="Q342" s="155">
        <f t="shared" si="355"/>
        <v>8.9506172839506168E-2</v>
      </c>
      <c r="R342" s="155">
        <f t="shared" si="339"/>
        <v>0.5</v>
      </c>
      <c r="S342" s="149">
        <f t="shared" si="340"/>
        <v>95736.206896551725</v>
      </c>
      <c r="T342" s="394"/>
      <c r="U342" s="252" t="s">
        <v>171</v>
      </c>
      <c r="V342" s="145">
        <v>1312</v>
      </c>
      <c r="W342" s="154">
        <v>843</v>
      </c>
      <c r="X342" s="154">
        <v>59256990</v>
      </c>
      <c r="Y342" s="155">
        <f t="shared" si="356"/>
        <v>7.8851370311476945E-2</v>
      </c>
      <c r="Z342" s="155">
        <f t="shared" si="341"/>
        <v>0.64253048780487809</v>
      </c>
      <c r="AA342" s="154">
        <f t="shared" si="342"/>
        <v>70292.989323843416</v>
      </c>
      <c r="AB342" s="394"/>
      <c r="AC342" s="252" t="s">
        <v>171</v>
      </c>
      <c r="AD342" s="145">
        <v>1079</v>
      </c>
      <c r="AE342" s="154">
        <v>726</v>
      </c>
      <c r="AF342" s="154">
        <v>53581740</v>
      </c>
      <c r="AG342" s="155">
        <f t="shared" si="357"/>
        <v>9.109159347553325E-2</v>
      </c>
      <c r="AH342" s="155">
        <f t="shared" si="343"/>
        <v>0.67284522706209449</v>
      </c>
      <c r="AI342" s="149">
        <f t="shared" si="344"/>
        <v>73804.049586776862</v>
      </c>
      <c r="AJ342" s="394"/>
      <c r="AK342" s="252" t="s">
        <v>171</v>
      </c>
      <c r="AL342" s="145">
        <v>605</v>
      </c>
      <c r="AM342" s="154">
        <v>371</v>
      </c>
      <c r="AN342" s="154">
        <v>28314280</v>
      </c>
      <c r="AO342" s="155">
        <f t="shared" si="358"/>
        <v>8.0060422960725075E-2</v>
      </c>
      <c r="AP342" s="155">
        <f t="shared" si="345"/>
        <v>0.61322314049586779</v>
      </c>
      <c r="AQ342" s="149">
        <f t="shared" si="346"/>
        <v>76318.814016172502</v>
      </c>
      <c r="AR342" s="394"/>
      <c r="AS342" s="252" t="s">
        <v>171</v>
      </c>
      <c r="AT342" s="145">
        <v>196</v>
      </c>
      <c r="AU342" s="154">
        <v>116</v>
      </c>
      <c r="AV342" s="154">
        <v>10903520</v>
      </c>
      <c r="AW342" s="155">
        <f t="shared" si="359"/>
        <v>5.6201550387596902E-2</v>
      </c>
      <c r="AX342" s="155">
        <f t="shared" si="347"/>
        <v>0.59183673469387754</v>
      </c>
      <c r="AY342" s="154">
        <f t="shared" si="348"/>
        <v>93995.862068965522</v>
      </c>
      <c r="AZ342" s="394"/>
      <c r="BA342" s="252" t="s">
        <v>171</v>
      </c>
      <c r="BB342" s="145">
        <v>39</v>
      </c>
      <c r="BC342" s="154">
        <v>24</v>
      </c>
      <c r="BD342" s="154">
        <v>2941860</v>
      </c>
      <c r="BE342" s="155">
        <f t="shared" si="360"/>
        <v>3.2000000000000001E-2</v>
      </c>
      <c r="BF342" s="155">
        <f t="shared" si="349"/>
        <v>0.61538461538461542</v>
      </c>
      <c r="BG342" s="181">
        <f t="shared" si="350"/>
        <v>122577.5</v>
      </c>
      <c r="BH342" s="394"/>
      <c r="BI342" s="252" t="s">
        <v>171</v>
      </c>
      <c r="BJ342" s="145">
        <f t="shared" si="351"/>
        <v>3306</v>
      </c>
      <c r="BK342" s="154">
        <f t="shared" si="334"/>
        <v>2121</v>
      </c>
      <c r="BL342" s="154">
        <f t="shared" si="335"/>
        <v>158599070</v>
      </c>
      <c r="BM342" s="155">
        <f t="shared" si="361"/>
        <v>7.9859934485485146E-2</v>
      </c>
      <c r="BN342" s="155">
        <f t="shared" si="352"/>
        <v>0.64156079854809434</v>
      </c>
      <c r="BO342" s="154">
        <f t="shared" si="353"/>
        <v>74775.610561056106</v>
      </c>
      <c r="BP342" s="218"/>
    </row>
    <row r="343" spans="2:68" s="87" customFormat="1">
      <c r="B343" s="390"/>
      <c r="C343" s="390"/>
      <c r="D343" s="394"/>
      <c r="E343" s="252" t="s">
        <v>172</v>
      </c>
      <c r="F343" s="145">
        <v>18</v>
      </c>
      <c r="G343" s="154">
        <v>11</v>
      </c>
      <c r="H343" s="154">
        <v>981820</v>
      </c>
      <c r="I343" s="155">
        <f t="shared" si="354"/>
        <v>8.7301587301587297E-2</v>
      </c>
      <c r="J343" s="155">
        <f t="shared" si="337"/>
        <v>0.61111111111111116</v>
      </c>
      <c r="K343" s="181">
        <f t="shared" si="338"/>
        <v>89256.363636363632</v>
      </c>
      <c r="L343" s="394"/>
      <c r="M343" s="252" t="s">
        <v>172</v>
      </c>
      <c r="N343" s="145">
        <v>51</v>
      </c>
      <c r="O343" s="154">
        <v>31</v>
      </c>
      <c r="P343" s="154">
        <v>3687600</v>
      </c>
      <c r="Q343" s="155">
        <f t="shared" si="355"/>
        <v>9.5679012345679007E-2</v>
      </c>
      <c r="R343" s="155">
        <f t="shared" si="339"/>
        <v>0.60784313725490191</v>
      </c>
      <c r="S343" s="149">
        <f t="shared" si="340"/>
        <v>118954.83870967742</v>
      </c>
      <c r="T343" s="394"/>
      <c r="U343" s="252" t="s">
        <v>172</v>
      </c>
      <c r="V343" s="145">
        <v>538</v>
      </c>
      <c r="W343" s="154">
        <v>326</v>
      </c>
      <c r="X343" s="154">
        <v>24797620</v>
      </c>
      <c r="Y343" s="155">
        <f t="shared" si="356"/>
        <v>3.0492937985221215E-2</v>
      </c>
      <c r="Z343" s="155">
        <f t="shared" si="341"/>
        <v>0.60594795539033453</v>
      </c>
      <c r="AA343" s="154">
        <f t="shared" si="342"/>
        <v>76066.319018404902</v>
      </c>
      <c r="AB343" s="394"/>
      <c r="AC343" s="252" t="s">
        <v>172</v>
      </c>
      <c r="AD343" s="145">
        <v>611</v>
      </c>
      <c r="AE343" s="154">
        <v>357</v>
      </c>
      <c r="AF343" s="154">
        <v>25189870</v>
      </c>
      <c r="AG343" s="155">
        <f t="shared" si="357"/>
        <v>4.4792973651191968E-2</v>
      </c>
      <c r="AH343" s="155">
        <f t="shared" si="343"/>
        <v>0.58428805237315873</v>
      </c>
      <c r="AI343" s="149">
        <f t="shared" si="344"/>
        <v>70559.859943977586</v>
      </c>
      <c r="AJ343" s="394"/>
      <c r="AK343" s="252" t="s">
        <v>172</v>
      </c>
      <c r="AL343" s="145">
        <v>446</v>
      </c>
      <c r="AM343" s="154">
        <v>250</v>
      </c>
      <c r="AN343" s="154">
        <v>21456170</v>
      </c>
      <c r="AO343" s="155">
        <f t="shared" si="358"/>
        <v>5.3949072075960294E-2</v>
      </c>
      <c r="AP343" s="155">
        <f t="shared" si="345"/>
        <v>0.5605381165919282</v>
      </c>
      <c r="AQ343" s="149">
        <f t="shared" si="346"/>
        <v>85824.68</v>
      </c>
      <c r="AR343" s="394"/>
      <c r="AS343" s="252" t="s">
        <v>172</v>
      </c>
      <c r="AT343" s="145">
        <v>261</v>
      </c>
      <c r="AU343" s="154">
        <v>135</v>
      </c>
      <c r="AV343" s="154">
        <v>16543900</v>
      </c>
      <c r="AW343" s="155">
        <f t="shared" si="359"/>
        <v>6.5406976744186052E-2</v>
      </c>
      <c r="AX343" s="155">
        <f t="shared" si="347"/>
        <v>0.51724137931034486</v>
      </c>
      <c r="AY343" s="154">
        <f t="shared" si="348"/>
        <v>122547.4074074074</v>
      </c>
      <c r="AZ343" s="394"/>
      <c r="BA343" s="252" t="s">
        <v>172</v>
      </c>
      <c r="BB343" s="145">
        <v>100</v>
      </c>
      <c r="BC343" s="154">
        <v>46</v>
      </c>
      <c r="BD343" s="154">
        <v>5572410</v>
      </c>
      <c r="BE343" s="155">
        <f t="shared" si="360"/>
        <v>6.133333333333333E-2</v>
      </c>
      <c r="BF343" s="155">
        <f t="shared" si="349"/>
        <v>0.46</v>
      </c>
      <c r="BG343" s="181">
        <f t="shared" si="350"/>
        <v>121139.34782608696</v>
      </c>
      <c r="BH343" s="394"/>
      <c r="BI343" s="252" t="s">
        <v>172</v>
      </c>
      <c r="BJ343" s="145">
        <f t="shared" si="351"/>
        <v>2025</v>
      </c>
      <c r="BK343" s="154">
        <f t="shared" si="334"/>
        <v>1156</v>
      </c>
      <c r="BL343" s="154">
        <f t="shared" si="335"/>
        <v>98229390</v>
      </c>
      <c r="BM343" s="155">
        <f t="shared" si="361"/>
        <v>4.3525735155691102E-2</v>
      </c>
      <c r="BN343" s="155">
        <f t="shared" si="352"/>
        <v>0.57086419753086415</v>
      </c>
      <c r="BO343" s="154">
        <f t="shared" si="353"/>
        <v>84973.520761245672</v>
      </c>
      <c r="BP343" s="218"/>
    </row>
    <row r="344" spans="2:68" s="87" customFormat="1">
      <c r="B344" s="390"/>
      <c r="C344" s="390"/>
      <c r="D344" s="394"/>
      <c r="E344" s="252" t="s">
        <v>173</v>
      </c>
      <c r="F344" s="145">
        <v>19</v>
      </c>
      <c r="G344" s="154">
        <v>13</v>
      </c>
      <c r="H344" s="154">
        <v>853130</v>
      </c>
      <c r="I344" s="155">
        <f t="shared" si="354"/>
        <v>0.10317460317460317</v>
      </c>
      <c r="J344" s="155">
        <f t="shared" si="337"/>
        <v>0.68421052631578949</v>
      </c>
      <c r="K344" s="181">
        <f t="shared" si="338"/>
        <v>65625.38461538461</v>
      </c>
      <c r="L344" s="394"/>
      <c r="M344" s="252" t="s">
        <v>173</v>
      </c>
      <c r="N344" s="145">
        <v>29</v>
      </c>
      <c r="O344" s="154">
        <v>15</v>
      </c>
      <c r="P344" s="154">
        <v>1402060</v>
      </c>
      <c r="Q344" s="155">
        <f t="shared" si="355"/>
        <v>4.6296296296296294E-2</v>
      </c>
      <c r="R344" s="155">
        <f t="shared" si="339"/>
        <v>0.51724137931034486</v>
      </c>
      <c r="S344" s="149">
        <f t="shared" si="340"/>
        <v>93470.666666666672</v>
      </c>
      <c r="T344" s="394"/>
      <c r="U344" s="252" t="s">
        <v>173</v>
      </c>
      <c r="V344" s="145">
        <v>480</v>
      </c>
      <c r="W344" s="154">
        <v>323</v>
      </c>
      <c r="X344" s="154">
        <v>26318060</v>
      </c>
      <c r="Y344" s="155">
        <f t="shared" si="356"/>
        <v>3.0212328126461508E-2</v>
      </c>
      <c r="Z344" s="155">
        <f t="shared" si="341"/>
        <v>0.67291666666666672</v>
      </c>
      <c r="AA344" s="154">
        <f t="shared" si="342"/>
        <v>81480.061919504646</v>
      </c>
      <c r="AB344" s="394"/>
      <c r="AC344" s="252" t="s">
        <v>173</v>
      </c>
      <c r="AD344" s="145">
        <v>501</v>
      </c>
      <c r="AE344" s="154">
        <v>348</v>
      </c>
      <c r="AF344" s="154">
        <v>27495060</v>
      </c>
      <c r="AG344" s="155">
        <f t="shared" si="357"/>
        <v>4.3663739021329986E-2</v>
      </c>
      <c r="AH344" s="155">
        <f t="shared" si="343"/>
        <v>0.69461077844311381</v>
      </c>
      <c r="AI344" s="149">
        <f t="shared" si="344"/>
        <v>79008.793103448275</v>
      </c>
      <c r="AJ344" s="394"/>
      <c r="AK344" s="252" t="s">
        <v>173</v>
      </c>
      <c r="AL344" s="145">
        <v>331</v>
      </c>
      <c r="AM344" s="154">
        <v>203</v>
      </c>
      <c r="AN344" s="154">
        <v>18452660</v>
      </c>
      <c r="AO344" s="155">
        <f t="shared" si="358"/>
        <v>4.3806646525679761E-2</v>
      </c>
      <c r="AP344" s="155">
        <f t="shared" si="345"/>
        <v>0.61329305135951662</v>
      </c>
      <c r="AQ344" s="149">
        <f t="shared" si="346"/>
        <v>90899.802955665029</v>
      </c>
      <c r="AR344" s="394"/>
      <c r="AS344" s="252" t="s">
        <v>173</v>
      </c>
      <c r="AT344" s="145">
        <v>104</v>
      </c>
      <c r="AU344" s="154">
        <v>67</v>
      </c>
      <c r="AV344" s="154">
        <v>6567920</v>
      </c>
      <c r="AW344" s="155">
        <f t="shared" si="359"/>
        <v>3.2461240310077522E-2</v>
      </c>
      <c r="AX344" s="155">
        <f t="shared" si="347"/>
        <v>0.64423076923076927</v>
      </c>
      <c r="AY344" s="154">
        <f t="shared" si="348"/>
        <v>98028.656716417914</v>
      </c>
      <c r="AZ344" s="394"/>
      <c r="BA344" s="252" t="s">
        <v>173</v>
      </c>
      <c r="BB344" s="145">
        <v>37</v>
      </c>
      <c r="BC344" s="154">
        <v>20</v>
      </c>
      <c r="BD344" s="154">
        <v>1734300</v>
      </c>
      <c r="BE344" s="155">
        <f t="shared" si="360"/>
        <v>2.6666666666666668E-2</v>
      </c>
      <c r="BF344" s="155">
        <f t="shared" si="349"/>
        <v>0.54054054054054057</v>
      </c>
      <c r="BG344" s="181">
        <f t="shared" si="350"/>
        <v>86715</v>
      </c>
      <c r="BH344" s="394"/>
      <c r="BI344" s="252" t="s">
        <v>173</v>
      </c>
      <c r="BJ344" s="145">
        <f t="shared" si="351"/>
        <v>1501</v>
      </c>
      <c r="BK344" s="154">
        <f t="shared" si="334"/>
        <v>989</v>
      </c>
      <c r="BL344" s="154">
        <f t="shared" si="335"/>
        <v>82823190</v>
      </c>
      <c r="BM344" s="155">
        <f t="shared" si="361"/>
        <v>3.7237847810535032E-2</v>
      </c>
      <c r="BN344" s="155">
        <f t="shared" si="352"/>
        <v>0.65889407061958694</v>
      </c>
      <c r="BO344" s="154">
        <f t="shared" si="353"/>
        <v>83744.378159757325</v>
      </c>
      <c r="BP344" s="218"/>
    </row>
    <row r="345" spans="2:68" s="87" customFormat="1">
      <c r="B345" s="390"/>
      <c r="C345" s="390"/>
      <c r="D345" s="394"/>
      <c r="E345" s="252" t="s">
        <v>174</v>
      </c>
      <c r="F345" s="145">
        <v>53</v>
      </c>
      <c r="G345" s="154">
        <v>38</v>
      </c>
      <c r="H345" s="154">
        <v>3187000</v>
      </c>
      <c r="I345" s="155">
        <f t="shared" si="354"/>
        <v>0.30158730158730157</v>
      </c>
      <c r="J345" s="155">
        <f t="shared" si="337"/>
        <v>0.71698113207547165</v>
      </c>
      <c r="K345" s="181">
        <f t="shared" si="338"/>
        <v>83868.421052631573</v>
      </c>
      <c r="L345" s="394"/>
      <c r="M345" s="252" t="s">
        <v>174</v>
      </c>
      <c r="N345" s="145">
        <v>141</v>
      </c>
      <c r="O345" s="154">
        <v>84</v>
      </c>
      <c r="P345" s="154">
        <v>8069100</v>
      </c>
      <c r="Q345" s="155">
        <f t="shared" si="355"/>
        <v>0.25925925925925924</v>
      </c>
      <c r="R345" s="155">
        <f t="shared" si="339"/>
        <v>0.5957446808510638</v>
      </c>
      <c r="S345" s="149">
        <f t="shared" si="340"/>
        <v>96060.71428571429</v>
      </c>
      <c r="T345" s="394"/>
      <c r="U345" s="252" t="s">
        <v>174</v>
      </c>
      <c r="V345" s="145">
        <v>4243</v>
      </c>
      <c r="W345" s="154">
        <v>2809</v>
      </c>
      <c r="X345" s="154">
        <v>205092150</v>
      </c>
      <c r="Y345" s="155">
        <f t="shared" si="356"/>
        <v>0.26274436441866988</v>
      </c>
      <c r="Z345" s="155">
        <f t="shared" si="341"/>
        <v>0.66203158142823471</v>
      </c>
      <c r="AA345" s="154">
        <f t="shared" si="342"/>
        <v>73012.513349946603</v>
      </c>
      <c r="AB345" s="394"/>
      <c r="AC345" s="252" t="s">
        <v>174</v>
      </c>
      <c r="AD345" s="145">
        <v>3406</v>
      </c>
      <c r="AE345" s="154">
        <v>2256</v>
      </c>
      <c r="AF345" s="154">
        <v>172541580</v>
      </c>
      <c r="AG345" s="155">
        <f t="shared" si="357"/>
        <v>0.28306148055207025</v>
      </c>
      <c r="AH345" s="155">
        <f t="shared" si="343"/>
        <v>0.66236054022313562</v>
      </c>
      <c r="AI345" s="149">
        <f t="shared" si="344"/>
        <v>76481.196808510635</v>
      </c>
      <c r="AJ345" s="394"/>
      <c r="AK345" s="252" t="s">
        <v>174</v>
      </c>
      <c r="AL345" s="145">
        <v>1717</v>
      </c>
      <c r="AM345" s="154">
        <v>1048</v>
      </c>
      <c r="AN345" s="154">
        <v>84577890</v>
      </c>
      <c r="AO345" s="155">
        <f t="shared" si="358"/>
        <v>0.22615451014242555</v>
      </c>
      <c r="AP345" s="155">
        <f t="shared" si="345"/>
        <v>0.61036691904484563</v>
      </c>
      <c r="AQ345" s="149">
        <f t="shared" si="346"/>
        <v>80704.093511450381</v>
      </c>
      <c r="AR345" s="394"/>
      <c r="AS345" s="252" t="s">
        <v>174</v>
      </c>
      <c r="AT345" s="145">
        <v>576</v>
      </c>
      <c r="AU345" s="154">
        <v>303</v>
      </c>
      <c r="AV345" s="154">
        <v>27594770</v>
      </c>
      <c r="AW345" s="155">
        <f t="shared" si="359"/>
        <v>0.14680232558139536</v>
      </c>
      <c r="AX345" s="155">
        <f t="shared" si="347"/>
        <v>0.52604166666666663</v>
      </c>
      <c r="AY345" s="154">
        <f t="shared" si="348"/>
        <v>91071.848184818475</v>
      </c>
      <c r="AZ345" s="394"/>
      <c r="BA345" s="252" t="s">
        <v>174</v>
      </c>
      <c r="BB345" s="145">
        <v>153</v>
      </c>
      <c r="BC345" s="154">
        <v>71</v>
      </c>
      <c r="BD345" s="154">
        <v>8660520</v>
      </c>
      <c r="BE345" s="155">
        <f t="shared" si="360"/>
        <v>9.4666666666666663E-2</v>
      </c>
      <c r="BF345" s="155">
        <f t="shared" si="349"/>
        <v>0.46405228758169936</v>
      </c>
      <c r="BG345" s="181">
        <f t="shared" si="350"/>
        <v>121979.15492957746</v>
      </c>
      <c r="BH345" s="394"/>
      <c r="BI345" s="252" t="s">
        <v>174</v>
      </c>
      <c r="BJ345" s="145">
        <f t="shared" si="351"/>
        <v>10289</v>
      </c>
      <c r="BK345" s="154">
        <f t="shared" si="334"/>
        <v>6609</v>
      </c>
      <c r="BL345" s="154">
        <f t="shared" si="335"/>
        <v>509723010</v>
      </c>
      <c r="BM345" s="155">
        <f t="shared" si="361"/>
        <v>0.24884220038405061</v>
      </c>
      <c r="BN345" s="155">
        <f t="shared" si="352"/>
        <v>0.64233647584799303</v>
      </c>
      <c r="BO345" s="154">
        <f t="shared" si="353"/>
        <v>77125.587834770762</v>
      </c>
      <c r="BP345" s="218"/>
    </row>
    <row r="346" spans="2:68" s="87" customFormat="1">
      <c r="B346" s="390"/>
      <c r="C346" s="390"/>
      <c r="D346" s="394"/>
      <c r="E346" s="252" t="s">
        <v>175</v>
      </c>
      <c r="F346" s="145">
        <v>12</v>
      </c>
      <c r="G346" s="154">
        <v>7</v>
      </c>
      <c r="H346" s="154">
        <v>894170</v>
      </c>
      <c r="I346" s="155">
        <f t="shared" si="354"/>
        <v>5.5555555555555552E-2</v>
      </c>
      <c r="J346" s="155">
        <f t="shared" si="337"/>
        <v>0.58333333333333337</v>
      </c>
      <c r="K346" s="181">
        <f t="shared" si="338"/>
        <v>127738.57142857143</v>
      </c>
      <c r="L346" s="394"/>
      <c r="M346" s="252" t="s">
        <v>175</v>
      </c>
      <c r="N346" s="145">
        <v>44</v>
      </c>
      <c r="O346" s="154">
        <v>22</v>
      </c>
      <c r="P346" s="154">
        <v>3835140</v>
      </c>
      <c r="Q346" s="155">
        <f t="shared" si="355"/>
        <v>6.7901234567901231E-2</v>
      </c>
      <c r="R346" s="155">
        <f t="shared" si="339"/>
        <v>0.5</v>
      </c>
      <c r="S346" s="149">
        <f t="shared" si="340"/>
        <v>174324.54545454544</v>
      </c>
      <c r="T346" s="394"/>
      <c r="U346" s="252" t="s">
        <v>175</v>
      </c>
      <c r="V346" s="145">
        <v>656</v>
      </c>
      <c r="W346" s="154">
        <v>426</v>
      </c>
      <c r="X346" s="154">
        <v>31330540</v>
      </c>
      <c r="Y346" s="155">
        <f t="shared" si="356"/>
        <v>3.9846599943878028E-2</v>
      </c>
      <c r="Z346" s="155">
        <f t="shared" si="341"/>
        <v>0.64939024390243905</v>
      </c>
      <c r="AA346" s="154">
        <f t="shared" si="342"/>
        <v>73545.868544600933</v>
      </c>
      <c r="AB346" s="394"/>
      <c r="AC346" s="252" t="s">
        <v>175</v>
      </c>
      <c r="AD346" s="145">
        <v>727</v>
      </c>
      <c r="AE346" s="154">
        <v>461</v>
      </c>
      <c r="AF346" s="154">
        <v>35681100</v>
      </c>
      <c r="AG346" s="155">
        <f t="shared" si="357"/>
        <v>5.7841907151819326E-2</v>
      </c>
      <c r="AH346" s="155">
        <f t="shared" si="343"/>
        <v>0.63411279229711137</v>
      </c>
      <c r="AI346" s="149">
        <f t="shared" si="344"/>
        <v>77399.34924078091</v>
      </c>
      <c r="AJ346" s="394"/>
      <c r="AK346" s="252" t="s">
        <v>175</v>
      </c>
      <c r="AL346" s="145">
        <v>520</v>
      </c>
      <c r="AM346" s="154">
        <v>273</v>
      </c>
      <c r="AN346" s="154">
        <v>22358380</v>
      </c>
      <c r="AO346" s="155">
        <f t="shared" si="358"/>
        <v>5.8912386706948643E-2</v>
      </c>
      <c r="AP346" s="155">
        <f t="shared" si="345"/>
        <v>0.52500000000000002</v>
      </c>
      <c r="AQ346" s="149">
        <f t="shared" si="346"/>
        <v>81898.827838827841</v>
      </c>
      <c r="AR346" s="394"/>
      <c r="AS346" s="252" t="s">
        <v>175</v>
      </c>
      <c r="AT346" s="145">
        <v>318</v>
      </c>
      <c r="AU346" s="154">
        <v>172</v>
      </c>
      <c r="AV346" s="154">
        <v>16622230</v>
      </c>
      <c r="AW346" s="155">
        <f t="shared" si="359"/>
        <v>8.3333333333333329E-2</v>
      </c>
      <c r="AX346" s="155">
        <f t="shared" si="347"/>
        <v>0.54088050314465408</v>
      </c>
      <c r="AY346" s="154">
        <f t="shared" si="348"/>
        <v>96640.872093023252</v>
      </c>
      <c r="AZ346" s="394"/>
      <c r="BA346" s="252" t="s">
        <v>175</v>
      </c>
      <c r="BB346" s="145">
        <v>130</v>
      </c>
      <c r="BC346" s="154">
        <v>62</v>
      </c>
      <c r="BD346" s="154">
        <v>7001460</v>
      </c>
      <c r="BE346" s="155">
        <f t="shared" si="360"/>
        <v>8.2666666666666666E-2</v>
      </c>
      <c r="BF346" s="155">
        <f t="shared" si="349"/>
        <v>0.47692307692307695</v>
      </c>
      <c r="BG346" s="181">
        <f t="shared" si="350"/>
        <v>112926.77419354839</v>
      </c>
      <c r="BH346" s="394"/>
      <c r="BI346" s="252" t="s">
        <v>175</v>
      </c>
      <c r="BJ346" s="145">
        <f t="shared" si="351"/>
        <v>2407</v>
      </c>
      <c r="BK346" s="154">
        <f t="shared" si="334"/>
        <v>1423</v>
      </c>
      <c r="BL346" s="154">
        <f t="shared" si="335"/>
        <v>117723020</v>
      </c>
      <c r="BM346" s="155">
        <f t="shared" si="361"/>
        <v>5.3578824503934634E-2</v>
      </c>
      <c r="BN346" s="155">
        <f t="shared" si="352"/>
        <v>0.59119235562941419</v>
      </c>
      <c r="BO346" s="154">
        <f t="shared" si="353"/>
        <v>82728.756148981032</v>
      </c>
      <c r="BP346" s="218"/>
    </row>
    <row r="347" spans="2:68" s="87" customFormat="1">
      <c r="B347" s="390"/>
      <c r="C347" s="390"/>
      <c r="D347" s="394"/>
      <c r="E347" s="253" t="s">
        <v>166</v>
      </c>
      <c r="F347" s="145">
        <v>16</v>
      </c>
      <c r="G347" s="154">
        <v>9</v>
      </c>
      <c r="H347" s="154">
        <v>1203440</v>
      </c>
      <c r="I347" s="155">
        <f t="shared" si="354"/>
        <v>7.1428571428571425E-2</v>
      </c>
      <c r="J347" s="155">
        <f t="shared" si="337"/>
        <v>0.5625</v>
      </c>
      <c r="K347" s="181">
        <f t="shared" si="338"/>
        <v>133715.55555555556</v>
      </c>
      <c r="L347" s="394"/>
      <c r="M347" s="253" t="s">
        <v>166</v>
      </c>
      <c r="N347" s="145">
        <v>22</v>
      </c>
      <c r="O347" s="154">
        <v>11</v>
      </c>
      <c r="P347" s="154">
        <v>1022390</v>
      </c>
      <c r="Q347" s="155">
        <f t="shared" si="355"/>
        <v>3.3950617283950615E-2</v>
      </c>
      <c r="R347" s="155">
        <f t="shared" si="339"/>
        <v>0.5</v>
      </c>
      <c r="S347" s="149">
        <f t="shared" si="340"/>
        <v>92944.545454545456</v>
      </c>
      <c r="T347" s="394"/>
      <c r="U347" s="253" t="s">
        <v>166</v>
      </c>
      <c r="V347" s="145">
        <v>1136</v>
      </c>
      <c r="W347" s="154">
        <v>681</v>
      </c>
      <c r="X347" s="154">
        <v>48405940</v>
      </c>
      <c r="Y347" s="155">
        <f t="shared" si="356"/>
        <v>6.3698437938452909E-2</v>
      </c>
      <c r="Z347" s="155">
        <f t="shared" si="341"/>
        <v>0.5994718309859155</v>
      </c>
      <c r="AA347" s="154">
        <f t="shared" si="342"/>
        <v>71080.675477239347</v>
      </c>
      <c r="AB347" s="394"/>
      <c r="AC347" s="253" t="s">
        <v>166</v>
      </c>
      <c r="AD347" s="145">
        <v>582</v>
      </c>
      <c r="AE347" s="154">
        <v>327</v>
      </c>
      <c r="AF347" s="154">
        <v>26873010</v>
      </c>
      <c r="AG347" s="155">
        <f t="shared" si="357"/>
        <v>4.1028858218318698E-2</v>
      </c>
      <c r="AH347" s="155">
        <f t="shared" si="343"/>
        <v>0.56185567010309279</v>
      </c>
      <c r="AI347" s="149">
        <f t="shared" si="344"/>
        <v>82180.458715596324</v>
      </c>
      <c r="AJ347" s="394"/>
      <c r="AK347" s="253" t="s">
        <v>166</v>
      </c>
      <c r="AL347" s="145">
        <v>274</v>
      </c>
      <c r="AM347" s="154">
        <v>140</v>
      </c>
      <c r="AN347" s="154">
        <v>13362560</v>
      </c>
      <c r="AO347" s="155">
        <f t="shared" si="358"/>
        <v>3.0211480362537766E-2</v>
      </c>
      <c r="AP347" s="155">
        <f t="shared" si="345"/>
        <v>0.51094890510948909</v>
      </c>
      <c r="AQ347" s="149">
        <f t="shared" si="346"/>
        <v>95446.857142857145</v>
      </c>
      <c r="AR347" s="394"/>
      <c r="AS347" s="253" t="s">
        <v>166</v>
      </c>
      <c r="AT347" s="145">
        <v>130</v>
      </c>
      <c r="AU347" s="154">
        <v>69</v>
      </c>
      <c r="AV347" s="154">
        <v>6664400</v>
      </c>
      <c r="AW347" s="155">
        <f t="shared" si="359"/>
        <v>3.3430232558139532E-2</v>
      </c>
      <c r="AX347" s="155">
        <f t="shared" si="347"/>
        <v>0.53076923076923077</v>
      </c>
      <c r="AY347" s="154">
        <f t="shared" si="348"/>
        <v>96585.507246376816</v>
      </c>
      <c r="AZ347" s="394"/>
      <c r="BA347" s="253" t="s">
        <v>166</v>
      </c>
      <c r="BB347" s="145">
        <v>59</v>
      </c>
      <c r="BC347" s="154">
        <v>24</v>
      </c>
      <c r="BD347" s="154">
        <v>1938760</v>
      </c>
      <c r="BE347" s="155">
        <f t="shared" si="360"/>
        <v>3.2000000000000001E-2</v>
      </c>
      <c r="BF347" s="155">
        <f t="shared" si="349"/>
        <v>0.40677966101694918</v>
      </c>
      <c r="BG347" s="181">
        <f t="shared" si="350"/>
        <v>80781.666666666672</v>
      </c>
      <c r="BH347" s="394"/>
      <c r="BI347" s="253" t="s">
        <v>166</v>
      </c>
      <c r="BJ347" s="145">
        <f t="shared" si="351"/>
        <v>2219</v>
      </c>
      <c r="BK347" s="154">
        <f t="shared" si="334"/>
        <v>1261</v>
      </c>
      <c r="BL347" s="154">
        <f t="shared" si="335"/>
        <v>99470500</v>
      </c>
      <c r="BM347" s="155">
        <f t="shared" si="361"/>
        <v>4.7479197258932938E-2</v>
      </c>
      <c r="BN347" s="155">
        <f t="shared" si="352"/>
        <v>0.5682739972960793</v>
      </c>
      <c r="BO347" s="154">
        <f t="shared" si="353"/>
        <v>78882.236320380645</v>
      </c>
      <c r="BP347" s="218"/>
    </row>
    <row r="348" spans="2:68" s="87" customFormat="1">
      <c r="B348" s="390">
        <v>32</v>
      </c>
      <c r="C348" s="419" t="s">
        <v>42</v>
      </c>
      <c r="D348" s="388">
        <f>BS39</f>
        <v>70</v>
      </c>
      <c r="E348" s="250" t="s">
        <v>143</v>
      </c>
      <c r="F348" s="144">
        <v>28</v>
      </c>
      <c r="G348" s="152">
        <v>11</v>
      </c>
      <c r="H348" s="152">
        <v>1028510</v>
      </c>
      <c r="I348" s="153">
        <f>IFERROR(G348/$D$348,"-")</f>
        <v>0.15714285714285714</v>
      </c>
      <c r="J348" s="153">
        <f t="shared" si="337"/>
        <v>0.39285714285714285</v>
      </c>
      <c r="K348" s="180">
        <f t="shared" si="338"/>
        <v>93500.909090909088</v>
      </c>
      <c r="L348" s="388">
        <f>BT39</f>
        <v>204</v>
      </c>
      <c r="M348" s="250" t="s">
        <v>143</v>
      </c>
      <c r="N348" s="144">
        <v>103</v>
      </c>
      <c r="O348" s="152">
        <v>57</v>
      </c>
      <c r="P348" s="152">
        <v>5305470</v>
      </c>
      <c r="Q348" s="153">
        <f>IFERROR(O348/$L$348,"-")</f>
        <v>0.27941176470588236</v>
      </c>
      <c r="R348" s="153">
        <f t="shared" si="339"/>
        <v>0.55339805825242716</v>
      </c>
      <c r="S348" s="148">
        <f t="shared" si="340"/>
        <v>93078.421052631573</v>
      </c>
      <c r="T348" s="388">
        <f>BU39</f>
        <v>8234</v>
      </c>
      <c r="U348" s="250" t="s">
        <v>143</v>
      </c>
      <c r="V348" s="144">
        <v>3699</v>
      </c>
      <c r="W348" s="152">
        <v>2221</v>
      </c>
      <c r="X348" s="152">
        <v>164479720</v>
      </c>
      <c r="Y348" s="153">
        <f>IFERROR(W348/$T$348,"-")</f>
        <v>0.26973524410978866</v>
      </c>
      <c r="Z348" s="153">
        <f t="shared" si="341"/>
        <v>0.60043254933765877</v>
      </c>
      <c r="AA348" s="152">
        <f t="shared" si="342"/>
        <v>74056.605132823053</v>
      </c>
      <c r="AB348" s="388">
        <f>BV39</f>
        <v>7050</v>
      </c>
      <c r="AC348" s="250" t="s">
        <v>143</v>
      </c>
      <c r="AD348" s="144">
        <v>3441</v>
      </c>
      <c r="AE348" s="152">
        <v>1966</v>
      </c>
      <c r="AF348" s="152">
        <v>163684970</v>
      </c>
      <c r="AG348" s="153">
        <f>IFERROR(AE348/$AB$348,"-")</f>
        <v>0.27886524822695036</v>
      </c>
      <c r="AH348" s="153">
        <f t="shared" si="343"/>
        <v>0.57134553908747454</v>
      </c>
      <c r="AI348" s="148">
        <f t="shared" si="344"/>
        <v>83257.868769074266</v>
      </c>
      <c r="AJ348" s="388">
        <f>BW39</f>
        <v>4403</v>
      </c>
      <c r="AK348" s="250" t="s">
        <v>143</v>
      </c>
      <c r="AL348" s="144">
        <v>2166</v>
      </c>
      <c r="AM348" s="152">
        <v>1147</v>
      </c>
      <c r="AN348" s="152">
        <v>99709140</v>
      </c>
      <c r="AO348" s="153">
        <f>IFERROR(AM348/$AJ$348,"-")</f>
        <v>0.26050420168067229</v>
      </c>
      <c r="AP348" s="153">
        <f t="shared" si="345"/>
        <v>0.52954755309325952</v>
      </c>
      <c r="AQ348" s="148">
        <f t="shared" si="346"/>
        <v>86930.374891020052</v>
      </c>
      <c r="AR348" s="388">
        <f>BX39</f>
        <v>2037</v>
      </c>
      <c r="AS348" s="250" t="s">
        <v>143</v>
      </c>
      <c r="AT348" s="144">
        <v>822</v>
      </c>
      <c r="AU348" s="152">
        <v>402</v>
      </c>
      <c r="AV348" s="152">
        <v>36555630</v>
      </c>
      <c r="AW348" s="153">
        <f>IFERROR(AU348/$AR$348,"-")</f>
        <v>0.19734904270986744</v>
      </c>
      <c r="AX348" s="153">
        <f t="shared" si="347"/>
        <v>0.48905109489051096</v>
      </c>
      <c r="AY348" s="152">
        <f t="shared" si="348"/>
        <v>90934.40298507463</v>
      </c>
      <c r="AZ348" s="388">
        <f>BY39</f>
        <v>709</v>
      </c>
      <c r="BA348" s="250" t="s">
        <v>143</v>
      </c>
      <c r="BB348" s="144">
        <v>241</v>
      </c>
      <c r="BC348" s="152">
        <v>124</v>
      </c>
      <c r="BD348" s="152">
        <v>12180740</v>
      </c>
      <c r="BE348" s="153">
        <f>IFERROR(BC348/$AZ$348,"-")</f>
        <v>0.17489421720733428</v>
      </c>
      <c r="BF348" s="153">
        <f t="shared" si="349"/>
        <v>0.51452282157676343</v>
      </c>
      <c r="BG348" s="180">
        <f t="shared" si="350"/>
        <v>98231.774193548394</v>
      </c>
      <c r="BH348" s="388">
        <f>BZ39</f>
        <v>22707</v>
      </c>
      <c r="BI348" s="250" t="s">
        <v>143</v>
      </c>
      <c r="BJ348" s="144">
        <f t="shared" si="351"/>
        <v>10500</v>
      </c>
      <c r="BK348" s="152">
        <f t="shared" si="334"/>
        <v>5928</v>
      </c>
      <c r="BL348" s="152">
        <f t="shared" si="335"/>
        <v>482944180</v>
      </c>
      <c r="BM348" s="153">
        <f>IFERROR(BK348/$BH$348,"-")</f>
        <v>0.26106486986391864</v>
      </c>
      <c r="BN348" s="153">
        <f t="shared" si="352"/>
        <v>0.56457142857142861</v>
      </c>
      <c r="BO348" s="152">
        <f t="shared" si="353"/>
        <v>81468.31646423752</v>
      </c>
      <c r="BP348" s="218"/>
    </row>
    <row r="349" spans="2:68" s="87" customFormat="1">
      <c r="B349" s="390"/>
      <c r="C349" s="420"/>
      <c r="D349" s="380"/>
      <c r="E349" s="251" t="s">
        <v>192</v>
      </c>
      <c r="F349" s="145">
        <v>19</v>
      </c>
      <c r="G349" s="154">
        <v>9</v>
      </c>
      <c r="H349" s="154">
        <v>728050</v>
      </c>
      <c r="I349" s="155">
        <f t="shared" ref="I349:I358" si="362">IFERROR(G349/$D$348,"-")</f>
        <v>0.12857142857142856</v>
      </c>
      <c r="J349" s="155">
        <f t="shared" si="337"/>
        <v>0.47368421052631576</v>
      </c>
      <c r="K349" s="181">
        <f t="shared" si="338"/>
        <v>80894.444444444438</v>
      </c>
      <c r="L349" s="380"/>
      <c r="M349" s="251" t="s">
        <v>192</v>
      </c>
      <c r="N349" s="145">
        <v>66</v>
      </c>
      <c r="O349" s="154">
        <v>43</v>
      </c>
      <c r="P349" s="154">
        <v>4174270</v>
      </c>
      <c r="Q349" s="155">
        <f t="shared" ref="Q349:Q358" si="363">IFERROR(O349/$L$348,"-")</f>
        <v>0.2107843137254902</v>
      </c>
      <c r="R349" s="155">
        <f t="shared" si="339"/>
        <v>0.65151515151515149</v>
      </c>
      <c r="S349" s="149">
        <f t="shared" si="340"/>
        <v>97076.046511627908</v>
      </c>
      <c r="T349" s="380"/>
      <c r="U349" s="251" t="s">
        <v>192</v>
      </c>
      <c r="V349" s="145">
        <v>3534</v>
      </c>
      <c r="W349" s="154">
        <v>2131</v>
      </c>
      <c r="X349" s="154">
        <v>153990950</v>
      </c>
      <c r="Y349" s="155">
        <f t="shared" ref="Y349:Y358" si="364">IFERROR(W349/$T$348,"-")</f>
        <v>0.25880495506436724</v>
      </c>
      <c r="Z349" s="155">
        <f t="shared" si="341"/>
        <v>0.60299943406904355</v>
      </c>
      <c r="AA349" s="154">
        <f t="shared" si="342"/>
        <v>72262.294697325196</v>
      </c>
      <c r="AB349" s="380"/>
      <c r="AC349" s="251" t="s">
        <v>192</v>
      </c>
      <c r="AD349" s="145">
        <v>3032</v>
      </c>
      <c r="AE349" s="154">
        <v>1757</v>
      </c>
      <c r="AF349" s="154">
        <v>137660850</v>
      </c>
      <c r="AG349" s="155">
        <f t="shared" ref="AG349:AG358" si="365">IFERROR(AE349/$AB$348,"-")</f>
        <v>0.24921985815602837</v>
      </c>
      <c r="AH349" s="155">
        <f t="shared" si="343"/>
        <v>0.57948548812664913</v>
      </c>
      <c r="AI349" s="149">
        <f t="shared" si="344"/>
        <v>78349.943084803643</v>
      </c>
      <c r="AJ349" s="380"/>
      <c r="AK349" s="251" t="s">
        <v>192</v>
      </c>
      <c r="AL349" s="145">
        <v>1735</v>
      </c>
      <c r="AM349" s="154">
        <v>949</v>
      </c>
      <c r="AN349" s="154">
        <v>73764040</v>
      </c>
      <c r="AO349" s="155">
        <f t="shared" ref="AO349:AO358" si="366">IFERROR(AM349/$AJ$348,"-")</f>
        <v>0.21553486259368612</v>
      </c>
      <c r="AP349" s="155">
        <f t="shared" si="345"/>
        <v>0.54697406340057642</v>
      </c>
      <c r="AQ349" s="149">
        <f t="shared" si="346"/>
        <v>77728.177028450998</v>
      </c>
      <c r="AR349" s="380"/>
      <c r="AS349" s="251" t="s">
        <v>192</v>
      </c>
      <c r="AT349" s="145">
        <v>601</v>
      </c>
      <c r="AU349" s="154">
        <v>281</v>
      </c>
      <c r="AV349" s="154">
        <v>23876610</v>
      </c>
      <c r="AW349" s="155">
        <f t="shared" ref="AW349:AW358" si="367">IFERROR(AU349/$AR$348,"-")</f>
        <v>0.13794796269023074</v>
      </c>
      <c r="AX349" s="155">
        <f t="shared" si="347"/>
        <v>0.46755407653910147</v>
      </c>
      <c r="AY349" s="154">
        <f t="shared" si="348"/>
        <v>84970.142348754453</v>
      </c>
      <c r="AZ349" s="380"/>
      <c r="BA349" s="251" t="s">
        <v>192</v>
      </c>
      <c r="BB349" s="145">
        <v>116</v>
      </c>
      <c r="BC349" s="154">
        <v>47</v>
      </c>
      <c r="BD349" s="154">
        <v>4391250</v>
      </c>
      <c r="BE349" s="155">
        <f t="shared" ref="BE349:BE358" si="368">IFERROR(BC349/$AZ$348,"-")</f>
        <v>6.6290550070521856E-2</v>
      </c>
      <c r="BF349" s="155">
        <f t="shared" si="349"/>
        <v>0.40517241379310343</v>
      </c>
      <c r="BG349" s="181">
        <f t="shared" si="350"/>
        <v>93430.851063829788</v>
      </c>
      <c r="BH349" s="380"/>
      <c r="BI349" s="251" t="s">
        <v>192</v>
      </c>
      <c r="BJ349" s="145">
        <f t="shared" si="351"/>
        <v>9103</v>
      </c>
      <c r="BK349" s="154">
        <f t="shared" si="334"/>
        <v>5217</v>
      </c>
      <c r="BL349" s="154">
        <f t="shared" si="335"/>
        <v>398586020</v>
      </c>
      <c r="BM349" s="155">
        <f t="shared" ref="BM349:BM358" si="369">IFERROR(BK349/$BH$348,"-")</f>
        <v>0.22975293962214294</v>
      </c>
      <c r="BN349" s="155">
        <f t="shared" si="352"/>
        <v>0.57310776667032848</v>
      </c>
      <c r="BO349" s="154">
        <f t="shared" si="353"/>
        <v>76401.383937128616</v>
      </c>
      <c r="BP349" s="218"/>
    </row>
    <row r="350" spans="2:68" s="87" customFormat="1">
      <c r="B350" s="390"/>
      <c r="C350" s="420"/>
      <c r="D350" s="380"/>
      <c r="E350" s="252" t="s">
        <v>142</v>
      </c>
      <c r="F350" s="145">
        <v>38</v>
      </c>
      <c r="G350" s="154">
        <v>20</v>
      </c>
      <c r="H350" s="154">
        <v>1608720</v>
      </c>
      <c r="I350" s="155">
        <f t="shared" si="362"/>
        <v>0.2857142857142857</v>
      </c>
      <c r="J350" s="155">
        <f t="shared" si="337"/>
        <v>0.52631578947368418</v>
      </c>
      <c r="K350" s="181">
        <f t="shared" si="338"/>
        <v>80436</v>
      </c>
      <c r="L350" s="380"/>
      <c r="M350" s="252" t="s">
        <v>142</v>
      </c>
      <c r="N350" s="145">
        <v>123</v>
      </c>
      <c r="O350" s="154">
        <v>67</v>
      </c>
      <c r="P350" s="154">
        <v>6166810</v>
      </c>
      <c r="Q350" s="155">
        <f t="shared" si="363"/>
        <v>0.32843137254901961</v>
      </c>
      <c r="R350" s="155">
        <f t="shared" si="339"/>
        <v>0.54471544715447151</v>
      </c>
      <c r="S350" s="149">
        <f t="shared" si="340"/>
        <v>92041.940298507456</v>
      </c>
      <c r="T350" s="380"/>
      <c r="U350" s="252" t="s">
        <v>142</v>
      </c>
      <c r="V350" s="145">
        <v>4814</v>
      </c>
      <c r="W350" s="154">
        <v>2817</v>
      </c>
      <c r="X350" s="154">
        <v>209228320</v>
      </c>
      <c r="Y350" s="155">
        <f t="shared" si="364"/>
        <v>0.34211804712169053</v>
      </c>
      <c r="Z350" s="155">
        <f t="shared" si="341"/>
        <v>0.58516825924387206</v>
      </c>
      <c r="AA350" s="154">
        <f t="shared" si="342"/>
        <v>74273.45402910898</v>
      </c>
      <c r="AB350" s="380"/>
      <c r="AC350" s="252" t="s">
        <v>142</v>
      </c>
      <c r="AD350" s="145">
        <v>4519</v>
      </c>
      <c r="AE350" s="154">
        <v>2497</v>
      </c>
      <c r="AF350" s="154">
        <v>203731630</v>
      </c>
      <c r="AG350" s="155">
        <f t="shared" si="365"/>
        <v>0.35418439716312056</v>
      </c>
      <c r="AH350" s="155">
        <f t="shared" si="343"/>
        <v>0.55255587519362692</v>
      </c>
      <c r="AI350" s="149">
        <f t="shared" si="344"/>
        <v>81590.560672807362</v>
      </c>
      <c r="AJ350" s="380"/>
      <c r="AK350" s="252" t="s">
        <v>142</v>
      </c>
      <c r="AL350" s="145">
        <v>2883</v>
      </c>
      <c r="AM350" s="154">
        <v>1518</v>
      </c>
      <c r="AN350" s="154">
        <v>129320020</v>
      </c>
      <c r="AO350" s="155">
        <f t="shared" si="366"/>
        <v>0.34476493300022709</v>
      </c>
      <c r="AP350" s="155">
        <f t="shared" si="345"/>
        <v>0.52653485952133194</v>
      </c>
      <c r="AQ350" s="149">
        <f t="shared" si="346"/>
        <v>85191.054018445328</v>
      </c>
      <c r="AR350" s="380"/>
      <c r="AS350" s="252" t="s">
        <v>142</v>
      </c>
      <c r="AT350" s="145">
        <v>1310</v>
      </c>
      <c r="AU350" s="154">
        <v>638</v>
      </c>
      <c r="AV350" s="154">
        <v>59551780</v>
      </c>
      <c r="AW350" s="155">
        <f t="shared" si="367"/>
        <v>0.31320569464899362</v>
      </c>
      <c r="AX350" s="155">
        <f t="shared" si="347"/>
        <v>0.4870229007633588</v>
      </c>
      <c r="AY350" s="154">
        <f t="shared" si="348"/>
        <v>93341.347962382439</v>
      </c>
      <c r="AZ350" s="380"/>
      <c r="BA350" s="252" t="s">
        <v>142</v>
      </c>
      <c r="BB350" s="145">
        <v>393</v>
      </c>
      <c r="BC350" s="154">
        <v>182</v>
      </c>
      <c r="BD350" s="154">
        <v>19145040</v>
      </c>
      <c r="BE350" s="155">
        <f t="shared" si="368"/>
        <v>0.25669957686882933</v>
      </c>
      <c r="BF350" s="155">
        <f t="shared" si="349"/>
        <v>0.46310432569974552</v>
      </c>
      <c r="BG350" s="181">
        <f t="shared" si="350"/>
        <v>105192.52747252748</v>
      </c>
      <c r="BH350" s="380"/>
      <c r="BI350" s="252" t="s">
        <v>142</v>
      </c>
      <c r="BJ350" s="145">
        <f t="shared" si="351"/>
        <v>14080</v>
      </c>
      <c r="BK350" s="154">
        <f t="shared" si="334"/>
        <v>7739</v>
      </c>
      <c r="BL350" s="154">
        <f t="shared" si="335"/>
        <v>628752320</v>
      </c>
      <c r="BM350" s="155">
        <f t="shared" si="369"/>
        <v>0.34082001145021357</v>
      </c>
      <c r="BN350" s="155">
        <f t="shared" si="352"/>
        <v>0.5496448863636364</v>
      </c>
      <c r="BO350" s="154">
        <f t="shared" si="353"/>
        <v>81244.646595167331</v>
      </c>
      <c r="BP350" s="218"/>
    </row>
    <row r="351" spans="2:68" s="87" customFormat="1">
      <c r="B351" s="390"/>
      <c r="C351" s="420"/>
      <c r="D351" s="380"/>
      <c r="E351" s="252" t="s">
        <v>151</v>
      </c>
      <c r="F351" s="145">
        <v>15</v>
      </c>
      <c r="G351" s="154">
        <v>8</v>
      </c>
      <c r="H351" s="154">
        <v>466300</v>
      </c>
      <c r="I351" s="155">
        <f t="shared" si="362"/>
        <v>0.11428571428571428</v>
      </c>
      <c r="J351" s="155">
        <f t="shared" si="337"/>
        <v>0.53333333333333333</v>
      </c>
      <c r="K351" s="181">
        <f t="shared" si="338"/>
        <v>58287.5</v>
      </c>
      <c r="L351" s="380"/>
      <c r="M351" s="252" t="s">
        <v>151</v>
      </c>
      <c r="N351" s="145">
        <v>61</v>
      </c>
      <c r="O351" s="154">
        <v>38</v>
      </c>
      <c r="P351" s="154">
        <v>3082320</v>
      </c>
      <c r="Q351" s="155">
        <f t="shared" si="363"/>
        <v>0.18627450980392157</v>
      </c>
      <c r="R351" s="155">
        <f t="shared" si="339"/>
        <v>0.62295081967213117</v>
      </c>
      <c r="S351" s="149">
        <f t="shared" si="340"/>
        <v>81113.68421052632</v>
      </c>
      <c r="T351" s="380"/>
      <c r="U351" s="252" t="s">
        <v>151</v>
      </c>
      <c r="V351" s="145">
        <v>1614</v>
      </c>
      <c r="W351" s="154">
        <v>996</v>
      </c>
      <c r="X351" s="154">
        <v>74854000</v>
      </c>
      <c r="Y351" s="155">
        <f t="shared" si="364"/>
        <v>0.12096186543599709</v>
      </c>
      <c r="Z351" s="155">
        <f t="shared" si="341"/>
        <v>0.61710037174721188</v>
      </c>
      <c r="AA351" s="154">
        <f t="shared" si="342"/>
        <v>75154.618473895578</v>
      </c>
      <c r="AB351" s="380"/>
      <c r="AC351" s="252" t="s">
        <v>151</v>
      </c>
      <c r="AD351" s="145">
        <v>1669</v>
      </c>
      <c r="AE351" s="154">
        <v>944</v>
      </c>
      <c r="AF351" s="154">
        <v>74170810</v>
      </c>
      <c r="AG351" s="155">
        <f t="shared" si="365"/>
        <v>0.13390070921985817</v>
      </c>
      <c r="AH351" s="155">
        <f t="shared" si="343"/>
        <v>0.56560814859197128</v>
      </c>
      <c r="AI351" s="149">
        <f t="shared" si="344"/>
        <v>78570.773305084746</v>
      </c>
      <c r="AJ351" s="380"/>
      <c r="AK351" s="252" t="s">
        <v>151</v>
      </c>
      <c r="AL351" s="145">
        <v>1166</v>
      </c>
      <c r="AM351" s="154">
        <v>624</v>
      </c>
      <c r="AN351" s="154">
        <v>53063940</v>
      </c>
      <c r="AO351" s="155">
        <f t="shared" si="366"/>
        <v>0.14172155348625937</v>
      </c>
      <c r="AP351" s="155">
        <f t="shared" si="345"/>
        <v>0.53516295025728988</v>
      </c>
      <c r="AQ351" s="149">
        <f t="shared" si="346"/>
        <v>85038.36538461539</v>
      </c>
      <c r="AR351" s="380"/>
      <c r="AS351" s="252" t="s">
        <v>151</v>
      </c>
      <c r="AT351" s="145">
        <v>520</v>
      </c>
      <c r="AU351" s="154">
        <v>249</v>
      </c>
      <c r="AV351" s="154">
        <v>21820950</v>
      </c>
      <c r="AW351" s="155">
        <f t="shared" si="367"/>
        <v>0.12223858615611193</v>
      </c>
      <c r="AX351" s="155">
        <f t="shared" si="347"/>
        <v>0.47884615384615387</v>
      </c>
      <c r="AY351" s="154">
        <f t="shared" si="348"/>
        <v>87634.337349397596</v>
      </c>
      <c r="AZ351" s="380"/>
      <c r="BA351" s="252" t="s">
        <v>151</v>
      </c>
      <c r="BB351" s="145">
        <v>152</v>
      </c>
      <c r="BC351" s="154">
        <v>72</v>
      </c>
      <c r="BD351" s="154">
        <v>7628650</v>
      </c>
      <c r="BE351" s="155">
        <f t="shared" si="368"/>
        <v>0.10155148095909731</v>
      </c>
      <c r="BF351" s="155">
        <f t="shared" si="349"/>
        <v>0.47368421052631576</v>
      </c>
      <c r="BG351" s="181">
        <f t="shared" si="350"/>
        <v>105953.47222222222</v>
      </c>
      <c r="BH351" s="380"/>
      <c r="BI351" s="252" t="s">
        <v>151</v>
      </c>
      <c r="BJ351" s="145">
        <f t="shared" si="351"/>
        <v>5197</v>
      </c>
      <c r="BK351" s="154">
        <f t="shared" si="334"/>
        <v>2931</v>
      </c>
      <c r="BL351" s="154">
        <f t="shared" si="335"/>
        <v>235086970</v>
      </c>
      <c r="BM351" s="155">
        <f t="shared" si="369"/>
        <v>0.12907913859162373</v>
      </c>
      <c r="BN351" s="155">
        <f t="shared" si="352"/>
        <v>0.56397921878006541</v>
      </c>
      <c r="BO351" s="154">
        <f t="shared" si="353"/>
        <v>80207.086318662579</v>
      </c>
      <c r="BP351" s="218"/>
    </row>
    <row r="352" spans="2:68" s="87" customFormat="1">
      <c r="B352" s="390"/>
      <c r="C352" s="420"/>
      <c r="D352" s="380"/>
      <c r="E352" s="252" t="s">
        <v>170</v>
      </c>
      <c r="F352" s="145">
        <v>19</v>
      </c>
      <c r="G352" s="154">
        <v>9</v>
      </c>
      <c r="H352" s="154">
        <v>741260</v>
      </c>
      <c r="I352" s="155">
        <f t="shared" si="362"/>
        <v>0.12857142857142856</v>
      </c>
      <c r="J352" s="155">
        <f t="shared" si="337"/>
        <v>0.47368421052631576</v>
      </c>
      <c r="K352" s="181">
        <f t="shared" si="338"/>
        <v>82362.222222222219</v>
      </c>
      <c r="L352" s="380"/>
      <c r="M352" s="252" t="s">
        <v>170</v>
      </c>
      <c r="N352" s="145">
        <v>68</v>
      </c>
      <c r="O352" s="154">
        <v>40</v>
      </c>
      <c r="P352" s="154">
        <v>4462050</v>
      </c>
      <c r="Q352" s="155">
        <f t="shared" si="363"/>
        <v>0.19607843137254902</v>
      </c>
      <c r="R352" s="155">
        <f t="shared" si="339"/>
        <v>0.58823529411764708</v>
      </c>
      <c r="S352" s="149">
        <f t="shared" si="340"/>
        <v>111551.25</v>
      </c>
      <c r="T352" s="380"/>
      <c r="U352" s="252" t="s">
        <v>170</v>
      </c>
      <c r="V352" s="145">
        <v>1792</v>
      </c>
      <c r="W352" s="154">
        <v>1087</v>
      </c>
      <c r="X352" s="154">
        <v>83456880</v>
      </c>
      <c r="Y352" s="155">
        <f t="shared" si="364"/>
        <v>0.13201360213747876</v>
      </c>
      <c r="Z352" s="155">
        <f t="shared" si="341"/>
        <v>0.6065848214285714</v>
      </c>
      <c r="AA352" s="154">
        <f t="shared" si="342"/>
        <v>76777.258509659616</v>
      </c>
      <c r="AB352" s="380"/>
      <c r="AC352" s="252" t="s">
        <v>170</v>
      </c>
      <c r="AD352" s="145">
        <v>1892</v>
      </c>
      <c r="AE352" s="154">
        <v>1100</v>
      </c>
      <c r="AF352" s="154">
        <v>91452320</v>
      </c>
      <c r="AG352" s="155">
        <f t="shared" si="365"/>
        <v>0.15602836879432624</v>
      </c>
      <c r="AH352" s="155">
        <f t="shared" si="343"/>
        <v>0.58139534883720934</v>
      </c>
      <c r="AI352" s="149">
        <f t="shared" si="344"/>
        <v>83138.472727272732</v>
      </c>
      <c r="AJ352" s="380"/>
      <c r="AK352" s="252" t="s">
        <v>170</v>
      </c>
      <c r="AL352" s="145">
        <v>1278</v>
      </c>
      <c r="AM352" s="154">
        <v>703</v>
      </c>
      <c r="AN352" s="154">
        <v>63144450</v>
      </c>
      <c r="AO352" s="155">
        <f t="shared" si="366"/>
        <v>0.15966386554621848</v>
      </c>
      <c r="AP352" s="155">
        <f t="shared" si="345"/>
        <v>0.5500782472613458</v>
      </c>
      <c r="AQ352" s="149">
        <f t="shared" si="346"/>
        <v>89821.408250355613</v>
      </c>
      <c r="AR352" s="380"/>
      <c r="AS352" s="252" t="s">
        <v>170</v>
      </c>
      <c r="AT352" s="145">
        <v>572</v>
      </c>
      <c r="AU352" s="154">
        <v>306</v>
      </c>
      <c r="AV352" s="154">
        <v>29963020</v>
      </c>
      <c r="AW352" s="155">
        <f t="shared" si="367"/>
        <v>0.15022091310751104</v>
      </c>
      <c r="AX352" s="155">
        <f t="shared" si="347"/>
        <v>0.534965034965035</v>
      </c>
      <c r="AY352" s="154">
        <f t="shared" si="348"/>
        <v>97918.366013071893</v>
      </c>
      <c r="AZ352" s="380"/>
      <c r="BA352" s="252" t="s">
        <v>170</v>
      </c>
      <c r="BB352" s="145">
        <v>174</v>
      </c>
      <c r="BC352" s="154">
        <v>89</v>
      </c>
      <c r="BD352" s="154">
        <v>8382150</v>
      </c>
      <c r="BE352" s="155">
        <f t="shared" si="368"/>
        <v>0.12552891396332863</v>
      </c>
      <c r="BF352" s="155">
        <f t="shared" si="349"/>
        <v>0.5114942528735632</v>
      </c>
      <c r="BG352" s="181">
        <f t="shared" si="350"/>
        <v>94181.460674157308</v>
      </c>
      <c r="BH352" s="380"/>
      <c r="BI352" s="252" t="s">
        <v>170</v>
      </c>
      <c r="BJ352" s="145">
        <f t="shared" si="351"/>
        <v>5795</v>
      </c>
      <c r="BK352" s="154">
        <f t="shared" si="334"/>
        <v>3334</v>
      </c>
      <c r="BL352" s="154">
        <f t="shared" si="335"/>
        <v>281602130</v>
      </c>
      <c r="BM352" s="155">
        <f t="shared" si="369"/>
        <v>0.14682696965693398</v>
      </c>
      <c r="BN352" s="155">
        <f t="shared" si="352"/>
        <v>0.57532355478861086</v>
      </c>
      <c r="BO352" s="154">
        <f t="shared" si="353"/>
        <v>84463.746250749857</v>
      </c>
      <c r="BP352" s="218"/>
    </row>
    <row r="353" spans="2:68" s="87" customFormat="1">
      <c r="B353" s="390"/>
      <c r="C353" s="420"/>
      <c r="D353" s="380"/>
      <c r="E353" s="252" t="s">
        <v>171</v>
      </c>
      <c r="F353" s="145">
        <v>9</v>
      </c>
      <c r="G353" s="154">
        <v>4</v>
      </c>
      <c r="H353" s="154">
        <v>249050</v>
      </c>
      <c r="I353" s="155">
        <f t="shared" si="362"/>
        <v>5.7142857142857141E-2</v>
      </c>
      <c r="J353" s="155">
        <f t="shared" si="337"/>
        <v>0.44444444444444442</v>
      </c>
      <c r="K353" s="181">
        <f t="shared" si="338"/>
        <v>62262.5</v>
      </c>
      <c r="L353" s="380"/>
      <c r="M353" s="252" t="s">
        <v>171</v>
      </c>
      <c r="N353" s="145">
        <v>38</v>
      </c>
      <c r="O353" s="154">
        <v>22</v>
      </c>
      <c r="P353" s="154">
        <v>1989510</v>
      </c>
      <c r="Q353" s="155">
        <f t="shared" si="363"/>
        <v>0.10784313725490197</v>
      </c>
      <c r="R353" s="155">
        <f t="shared" si="339"/>
        <v>0.57894736842105265</v>
      </c>
      <c r="S353" s="149">
        <f t="shared" si="340"/>
        <v>90432.272727272721</v>
      </c>
      <c r="T353" s="380"/>
      <c r="U353" s="252" t="s">
        <v>171</v>
      </c>
      <c r="V353" s="145">
        <v>731</v>
      </c>
      <c r="W353" s="154">
        <v>457</v>
      </c>
      <c r="X353" s="154">
        <v>36241930</v>
      </c>
      <c r="Y353" s="155">
        <f t="shared" si="364"/>
        <v>5.5501578819528781E-2</v>
      </c>
      <c r="Z353" s="155">
        <f t="shared" si="341"/>
        <v>0.62517099863201098</v>
      </c>
      <c r="AA353" s="154">
        <f t="shared" si="342"/>
        <v>79304.004376367608</v>
      </c>
      <c r="AB353" s="380"/>
      <c r="AC353" s="252" t="s">
        <v>171</v>
      </c>
      <c r="AD353" s="145">
        <v>687</v>
      </c>
      <c r="AE353" s="154">
        <v>413</v>
      </c>
      <c r="AF353" s="154">
        <v>31001210</v>
      </c>
      <c r="AG353" s="155">
        <f t="shared" si="365"/>
        <v>5.8581560283687946E-2</v>
      </c>
      <c r="AH353" s="155">
        <f t="shared" si="343"/>
        <v>0.60116448326055316</v>
      </c>
      <c r="AI353" s="149">
        <f t="shared" si="344"/>
        <v>75063.462469733655</v>
      </c>
      <c r="AJ353" s="380"/>
      <c r="AK353" s="252" t="s">
        <v>171</v>
      </c>
      <c r="AL353" s="145">
        <v>422</v>
      </c>
      <c r="AM353" s="154">
        <v>242</v>
      </c>
      <c r="AN353" s="154">
        <v>20184230</v>
      </c>
      <c r="AO353" s="155">
        <f t="shared" si="366"/>
        <v>5.4962525550760845E-2</v>
      </c>
      <c r="AP353" s="155">
        <f t="shared" si="345"/>
        <v>0.57345971563981046</v>
      </c>
      <c r="AQ353" s="149">
        <f t="shared" si="346"/>
        <v>83405.909090909088</v>
      </c>
      <c r="AR353" s="380"/>
      <c r="AS353" s="252" t="s">
        <v>171</v>
      </c>
      <c r="AT353" s="145">
        <v>132</v>
      </c>
      <c r="AU353" s="154">
        <v>63</v>
      </c>
      <c r="AV353" s="154">
        <v>3922380</v>
      </c>
      <c r="AW353" s="155">
        <f t="shared" si="367"/>
        <v>3.0927835051546393E-2</v>
      </c>
      <c r="AX353" s="155">
        <f t="shared" si="347"/>
        <v>0.47727272727272729</v>
      </c>
      <c r="AY353" s="154">
        <f t="shared" si="348"/>
        <v>62260</v>
      </c>
      <c r="AZ353" s="380"/>
      <c r="BA353" s="252" t="s">
        <v>171</v>
      </c>
      <c r="BB353" s="145">
        <v>32</v>
      </c>
      <c r="BC353" s="154">
        <v>18</v>
      </c>
      <c r="BD353" s="154">
        <v>1827060</v>
      </c>
      <c r="BE353" s="155">
        <f t="shared" si="368"/>
        <v>2.5387870239774329E-2</v>
      </c>
      <c r="BF353" s="155">
        <f t="shared" si="349"/>
        <v>0.5625</v>
      </c>
      <c r="BG353" s="181">
        <f t="shared" si="350"/>
        <v>101503.33333333333</v>
      </c>
      <c r="BH353" s="380"/>
      <c r="BI353" s="252" t="s">
        <v>171</v>
      </c>
      <c r="BJ353" s="145">
        <f t="shared" si="351"/>
        <v>2051</v>
      </c>
      <c r="BK353" s="154">
        <f t="shared" si="334"/>
        <v>1219</v>
      </c>
      <c r="BL353" s="154">
        <f t="shared" si="335"/>
        <v>95415370</v>
      </c>
      <c r="BM353" s="155">
        <f t="shared" si="369"/>
        <v>5.3683886026335489E-2</v>
      </c>
      <c r="BN353" s="155">
        <f t="shared" si="352"/>
        <v>0.59434422233057049</v>
      </c>
      <c r="BO353" s="154">
        <f t="shared" si="353"/>
        <v>78273.478260869568</v>
      </c>
      <c r="BP353" s="218"/>
    </row>
    <row r="354" spans="2:68" s="87" customFormat="1">
      <c r="B354" s="390"/>
      <c r="C354" s="420"/>
      <c r="D354" s="380"/>
      <c r="E354" s="252" t="s">
        <v>172</v>
      </c>
      <c r="F354" s="145">
        <v>12</v>
      </c>
      <c r="G354" s="154">
        <v>7</v>
      </c>
      <c r="H354" s="154">
        <v>559170</v>
      </c>
      <c r="I354" s="155">
        <f t="shared" si="362"/>
        <v>0.1</v>
      </c>
      <c r="J354" s="155">
        <f t="shared" si="337"/>
        <v>0.58333333333333337</v>
      </c>
      <c r="K354" s="181">
        <f t="shared" si="338"/>
        <v>79881.428571428565</v>
      </c>
      <c r="L354" s="380"/>
      <c r="M354" s="252" t="s">
        <v>172</v>
      </c>
      <c r="N354" s="145">
        <v>45</v>
      </c>
      <c r="O354" s="154">
        <v>22</v>
      </c>
      <c r="P354" s="154">
        <v>2229010</v>
      </c>
      <c r="Q354" s="155">
        <f t="shared" si="363"/>
        <v>0.10784313725490197</v>
      </c>
      <c r="R354" s="155">
        <f t="shared" si="339"/>
        <v>0.48888888888888887</v>
      </c>
      <c r="S354" s="149">
        <f t="shared" si="340"/>
        <v>101318.63636363637</v>
      </c>
      <c r="T354" s="380"/>
      <c r="U354" s="252" t="s">
        <v>172</v>
      </c>
      <c r="V354" s="145">
        <v>556</v>
      </c>
      <c r="W354" s="154">
        <v>312</v>
      </c>
      <c r="X354" s="154">
        <v>23601070</v>
      </c>
      <c r="Y354" s="155">
        <f t="shared" si="364"/>
        <v>3.7891668690794265E-2</v>
      </c>
      <c r="Z354" s="155">
        <f t="shared" si="341"/>
        <v>0.5611510791366906</v>
      </c>
      <c r="AA354" s="154">
        <f t="shared" si="342"/>
        <v>75644.455128205125</v>
      </c>
      <c r="AB354" s="380"/>
      <c r="AC354" s="252" t="s">
        <v>172</v>
      </c>
      <c r="AD354" s="145">
        <v>628</v>
      </c>
      <c r="AE354" s="154">
        <v>328</v>
      </c>
      <c r="AF354" s="154">
        <v>25634050</v>
      </c>
      <c r="AG354" s="155">
        <f t="shared" si="365"/>
        <v>4.652482269503546E-2</v>
      </c>
      <c r="AH354" s="155">
        <f t="shared" si="343"/>
        <v>0.52229299363057324</v>
      </c>
      <c r="AI354" s="149">
        <f t="shared" si="344"/>
        <v>78152.591463414632</v>
      </c>
      <c r="AJ354" s="380"/>
      <c r="AK354" s="252" t="s">
        <v>172</v>
      </c>
      <c r="AL354" s="145">
        <v>508</v>
      </c>
      <c r="AM354" s="154">
        <v>257</v>
      </c>
      <c r="AN354" s="154">
        <v>23614260</v>
      </c>
      <c r="AO354" s="155">
        <f t="shared" si="366"/>
        <v>5.8369293663411308E-2</v>
      </c>
      <c r="AP354" s="155">
        <f t="shared" si="345"/>
        <v>0.50590551181102361</v>
      </c>
      <c r="AQ354" s="149">
        <f t="shared" si="346"/>
        <v>91884.280155642016</v>
      </c>
      <c r="AR354" s="380"/>
      <c r="AS354" s="252" t="s">
        <v>172</v>
      </c>
      <c r="AT354" s="145">
        <v>254</v>
      </c>
      <c r="AU354" s="154">
        <v>105</v>
      </c>
      <c r="AV354" s="154">
        <v>10469910</v>
      </c>
      <c r="AW354" s="155">
        <f t="shared" si="367"/>
        <v>5.1546391752577317E-2</v>
      </c>
      <c r="AX354" s="155">
        <f t="shared" si="347"/>
        <v>0.41338582677165353</v>
      </c>
      <c r="AY354" s="154">
        <f t="shared" si="348"/>
        <v>99713.428571428565</v>
      </c>
      <c r="AZ354" s="380"/>
      <c r="BA354" s="252" t="s">
        <v>172</v>
      </c>
      <c r="BB354" s="145">
        <v>114</v>
      </c>
      <c r="BC354" s="154">
        <v>55</v>
      </c>
      <c r="BD354" s="154">
        <v>4534780</v>
      </c>
      <c r="BE354" s="155">
        <f t="shared" si="368"/>
        <v>7.7574047954866013E-2</v>
      </c>
      <c r="BF354" s="155">
        <f t="shared" si="349"/>
        <v>0.48245614035087719</v>
      </c>
      <c r="BG354" s="181">
        <f t="shared" si="350"/>
        <v>82450.545454545456</v>
      </c>
      <c r="BH354" s="380"/>
      <c r="BI354" s="252" t="s">
        <v>172</v>
      </c>
      <c r="BJ354" s="145">
        <f t="shared" si="351"/>
        <v>2117</v>
      </c>
      <c r="BK354" s="154">
        <f t="shared" si="334"/>
        <v>1086</v>
      </c>
      <c r="BL354" s="154">
        <f t="shared" si="335"/>
        <v>90642250</v>
      </c>
      <c r="BM354" s="155">
        <f t="shared" si="369"/>
        <v>4.7826661381952705E-2</v>
      </c>
      <c r="BN354" s="155">
        <f t="shared" si="352"/>
        <v>0.51299008030231463</v>
      </c>
      <c r="BO354" s="154">
        <f t="shared" si="353"/>
        <v>83464.318600368322</v>
      </c>
      <c r="BP354" s="218"/>
    </row>
    <row r="355" spans="2:68" s="87" customFormat="1">
      <c r="B355" s="390"/>
      <c r="C355" s="420"/>
      <c r="D355" s="380"/>
      <c r="E355" s="252" t="s">
        <v>173</v>
      </c>
      <c r="F355" s="145">
        <v>11</v>
      </c>
      <c r="G355" s="154">
        <v>6</v>
      </c>
      <c r="H355" s="154">
        <v>550470</v>
      </c>
      <c r="I355" s="155">
        <f t="shared" si="362"/>
        <v>8.5714285714285715E-2</v>
      </c>
      <c r="J355" s="155">
        <f t="shared" si="337"/>
        <v>0.54545454545454541</v>
      </c>
      <c r="K355" s="181">
        <f t="shared" si="338"/>
        <v>91745</v>
      </c>
      <c r="L355" s="380"/>
      <c r="M355" s="252" t="s">
        <v>173</v>
      </c>
      <c r="N355" s="145">
        <v>15</v>
      </c>
      <c r="O355" s="154">
        <v>10</v>
      </c>
      <c r="P355" s="154">
        <v>873040</v>
      </c>
      <c r="Q355" s="155">
        <f t="shared" si="363"/>
        <v>4.9019607843137254E-2</v>
      </c>
      <c r="R355" s="155">
        <f t="shared" si="339"/>
        <v>0.66666666666666663</v>
      </c>
      <c r="S355" s="149">
        <f t="shared" si="340"/>
        <v>87304</v>
      </c>
      <c r="T355" s="380"/>
      <c r="U355" s="252" t="s">
        <v>173</v>
      </c>
      <c r="V355" s="145">
        <v>428</v>
      </c>
      <c r="W355" s="154">
        <v>257</v>
      </c>
      <c r="X355" s="154">
        <v>19532750</v>
      </c>
      <c r="Y355" s="155">
        <f t="shared" si="364"/>
        <v>3.1212047607481176E-2</v>
      </c>
      <c r="Z355" s="155">
        <f t="shared" si="341"/>
        <v>0.60046728971962615</v>
      </c>
      <c r="AA355" s="154">
        <f t="shared" si="342"/>
        <v>76002.918287937748</v>
      </c>
      <c r="AB355" s="380"/>
      <c r="AC355" s="252" t="s">
        <v>173</v>
      </c>
      <c r="AD355" s="145">
        <v>482</v>
      </c>
      <c r="AE355" s="154">
        <v>280</v>
      </c>
      <c r="AF355" s="154">
        <v>22104660</v>
      </c>
      <c r="AG355" s="155">
        <f t="shared" si="365"/>
        <v>3.971631205673759E-2</v>
      </c>
      <c r="AH355" s="155">
        <f t="shared" si="343"/>
        <v>0.58091286307053946</v>
      </c>
      <c r="AI355" s="149">
        <f t="shared" si="344"/>
        <v>78945.21428571429</v>
      </c>
      <c r="AJ355" s="380"/>
      <c r="AK355" s="252" t="s">
        <v>173</v>
      </c>
      <c r="AL355" s="145">
        <v>292</v>
      </c>
      <c r="AM355" s="154">
        <v>170</v>
      </c>
      <c r="AN355" s="154">
        <v>15345320</v>
      </c>
      <c r="AO355" s="155">
        <f t="shared" si="366"/>
        <v>3.8610038610038609E-2</v>
      </c>
      <c r="AP355" s="155">
        <f t="shared" si="345"/>
        <v>0.5821917808219178</v>
      </c>
      <c r="AQ355" s="149">
        <f t="shared" si="346"/>
        <v>90266.588235294112</v>
      </c>
      <c r="AR355" s="380"/>
      <c r="AS355" s="252" t="s">
        <v>173</v>
      </c>
      <c r="AT355" s="145">
        <v>154</v>
      </c>
      <c r="AU355" s="154">
        <v>90</v>
      </c>
      <c r="AV355" s="154">
        <v>8869000</v>
      </c>
      <c r="AW355" s="155">
        <f t="shared" si="367"/>
        <v>4.4182621502209134E-2</v>
      </c>
      <c r="AX355" s="155">
        <f t="shared" si="347"/>
        <v>0.58441558441558439</v>
      </c>
      <c r="AY355" s="154">
        <f t="shared" si="348"/>
        <v>98544.444444444438</v>
      </c>
      <c r="AZ355" s="380"/>
      <c r="BA355" s="252" t="s">
        <v>173</v>
      </c>
      <c r="BB355" s="145">
        <v>46</v>
      </c>
      <c r="BC355" s="154">
        <v>23</v>
      </c>
      <c r="BD355" s="154">
        <v>2711990</v>
      </c>
      <c r="BE355" s="155">
        <f t="shared" si="368"/>
        <v>3.244005641748942E-2</v>
      </c>
      <c r="BF355" s="155">
        <f t="shared" si="349"/>
        <v>0.5</v>
      </c>
      <c r="BG355" s="181">
        <f t="shared" si="350"/>
        <v>117912.60869565218</v>
      </c>
      <c r="BH355" s="380"/>
      <c r="BI355" s="252" t="s">
        <v>173</v>
      </c>
      <c r="BJ355" s="145">
        <f t="shared" si="351"/>
        <v>1428</v>
      </c>
      <c r="BK355" s="154">
        <f t="shared" si="334"/>
        <v>836</v>
      </c>
      <c r="BL355" s="154">
        <f t="shared" si="335"/>
        <v>69987230</v>
      </c>
      <c r="BM355" s="155">
        <f t="shared" si="369"/>
        <v>3.6816840621834677E-2</v>
      </c>
      <c r="BN355" s="155">
        <f t="shared" si="352"/>
        <v>0.58543417366946782</v>
      </c>
      <c r="BO355" s="154">
        <f t="shared" si="353"/>
        <v>83716.782296650723</v>
      </c>
      <c r="BP355" s="218"/>
    </row>
    <row r="356" spans="2:68" s="87" customFormat="1">
      <c r="B356" s="390"/>
      <c r="C356" s="420"/>
      <c r="D356" s="380"/>
      <c r="E356" s="252" t="s">
        <v>174</v>
      </c>
      <c r="F356" s="145">
        <v>27</v>
      </c>
      <c r="G356" s="154">
        <v>18</v>
      </c>
      <c r="H356" s="154">
        <v>1528410</v>
      </c>
      <c r="I356" s="155">
        <f t="shared" si="362"/>
        <v>0.25714285714285712</v>
      </c>
      <c r="J356" s="155">
        <f t="shared" si="337"/>
        <v>0.66666666666666663</v>
      </c>
      <c r="K356" s="181">
        <f t="shared" si="338"/>
        <v>84911.666666666672</v>
      </c>
      <c r="L356" s="380"/>
      <c r="M356" s="252" t="s">
        <v>174</v>
      </c>
      <c r="N356" s="145">
        <v>81</v>
      </c>
      <c r="O356" s="154">
        <v>40</v>
      </c>
      <c r="P356" s="154">
        <v>3522470</v>
      </c>
      <c r="Q356" s="155">
        <f t="shared" si="363"/>
        <v>0.19607843137254902</v>
      </c>
      <c r="R356" s="155">
        <f t="shared" si="339"/>
        <v>0.49382716049382713</v>
      </c>
      <c r="S356" s="149">
        <f t="shared" si="340"/>
        <v>88061.75</v>
      </c>
      <c r="T356" s="380"/>
      <c r="U356" s="252" t="s">
        <v>174</v>
      </c>
      <c r="V356" s="145">
        <v>3138</v>
      </c>
      <c r="W356" s="154">
        <v>1998</v>
      </c>
      <c r="X356" s="154">
        <v>147353740</v>
      </c>
      <c r="Y356" s="155">
        <f t="shared" si="364"/>
        <v>0.24265241680835559</v>
      </c>
      <c r="Z356" s="155">
        <f t="shared" si="341"/>
        <v>0.6367112810707457</v>
      </c>
      <c r="AA356" s="154">
        <f t="shared" si="342"/>
        <v>73750.620620620626</v>
      </c>
      <c r="AB356" s="380"/>
      <c r="AC356" s="252" t="s">
        <v>174</v>
      </c>
      <c r="AD356" s="145">
        <v>2927</v>
      </c>
      <c r="AE356" s="154">
        <v>1726</v>
      </c>
      <c r="AF356" s="154">
        <v>141701420</v>
      </c>
      <c r="AG356" s="155">
        <f t="shared" si="365"/>
        <v>0.244822695035461</v>
      </c>
      <c r="AH356" s="155">
        <f t="shared" si="343"/>
        <v>0.58968226853433547</v>
      </c>
      <c r="AI356" s="149">
        <f t="shared" si="344"/>
        <v>82098.157589803013</v>
      </c>
      <c r="AJ356" s="380"/>
      <c r="AK356" s="252" t="s">
        <v>174</v>
      </c>
      <c r="AL356" s="145">
        <v>1679</v>
      </c>
      <c r="AM356" s="154">
        <v>929</v>
      </c>
      <c r="AN356" s="154">
        <v>77079720</v>
      </c>
      <c r="AO356" s="155">
        <f t="shared" si="366"/>
        <v>0.21099250511015216</v>
      </c>
      <c r="AP356" s="155">
        <f t="shared" si="345"/>
        <v>0.55330553901131629</v>
      </c>
      <c r="AQ356" s="149">
        <f t="shared" si="346"/>
        <v>82970.635091496239</v>
      </c>
      <c r="AR356" s="380"/>
      <c r="AS356" s="252" t="s">
        <v>174</v>
      </c>
      <c r="AT356" s="145">
        <v>606</v>
      </c>
      <c r="AU356" s="154">
        <v>304</v>
      </c>
      <c r="AV356" s="154">
        <v>26134690</v>
      </c>
      <c r="AW356" s="155">
        <f t="shared" si="367"/>
        <v>0.14923907707412862</v>
      </c>
      <c r="AX356" s="155">
        <f t="shared" si="347"/>
        <v>0.50165016501650161</v>
      </c>
      <c r="AY356" s="154">
        <f t="shared" si="348"/>
        <v>85969.375</v>
      </c>
      <c r="AZ356" s="380"/>
      <c r="BA356" s="252" t="s">
        <v>174</v>
      </c>
      <c r="BB356" s="145">
        <v>174</v>
      </c>
      <c r="BC356" s="154">
        <v>88</v>
      </c>
      <c r="BD356" s="154">
        <v>8521640</v>
      </c>
      <c r="BE356" s="155">
        <f t="shared" si="368"/>
        <v>0.12411847672778561</v>
      </c>
      <c r="BF356" s="155">
        <f t="shared" si="349"/>
        <v>0.50574712643678166</v>
      </c>
      <c r="BG356" s="181">
        <f t="shared" si="350"/>
        <v>96836.818181818177</v>
      </c>
      <c r="BH356" s="380"/>
      <c r="BI356" s="252" t="s">
        <v>174</v>
      </c>
      <c r="BJ356" s="145">
        <f t="shared" si="351"/>
        <v>8632</v>
      </c>
      <c r="BK356" s="154">
        <f t="shared" si="334"/>
        <v>5103</v>
      </c>
      <c r="BL356" s="154">
        <f t="shared" si="335"/>
        <v>405842090</v>
      </c>
      <c r="BM356" s="155">
        <f t="shared" si="369"/>
        <v>0.22473246135552913</v>
      </c>
      <c r="BN356" s="155">
        <f t="shared" si="352"/>
        <v>0.5911723818350324</v>
      </c>
      <c r="BO356" s="154">
        <f t="shared" si="353"/>
        <v>79530.097981579456</v>
      </c>
      <c r="BP356" s="218"/>
    </row>
    <row r="357" spans="2:68" s="87" customFormat="1">
      <c r="B357" s="390"/>
      <c r="C357" s="420"/>
      <c r="D357" s="380"/>
      <c r="E357" s="252" t="s">
        <v>175</v>
      </c>
      <c r="F357" s="145">
        <v>3</v>
      </c>
      <c r="G357" s="154">
        <v>2</v>
      </c>
      <c r="H357" s="154">
        <v>284230</v>
      </c>
      <c r="I357" s="155">
        <f t="shared" si="362"/>
        <v>2.8571428571428571E-2</v>
      </c>
      <c r="J357" s="155">
        <f t="shared" si="337"/>
        <v>0.66666666666666663</v>
      </c>
      <c r="K357" s="181">
        <f t="shared" si="338"/>
        <v>142115</v>
      </c>
      <c r="L357" s="380"/>
      <c r="M357" s="252" t="s">
        <v>175</v>
      </c>
      <c r="N357" s="145">
        <v>23</v>
      </c>
      <c r="O357" s="154">
        <v>13</v>
      </c>
      <c r="P357" s="154">
        <v>1486980</v>
      </c>
      <c r="Q357" s="155">
        <f t="shared" si="363"/>
        <v>6.3725490196078427E-2</v>
      </c>
      <c r="R357" s="155">
        <f t="shared" si="339"/>
        <v>0.56521739130434778</v>
      </c>
      <c r="S357" s="149">
        <f t="shared" si="340"/>
        <v>114383.07692307692</v>
      </c>
      <c r="T357" s="380"/>
      <c r="U357" s="252" t="s">
        <v>175</v>
      </c>
      <c r="V357" s="145">
        <v>544</v>
      </c>
      <c r="W357" s="154">
        <v>319</v>
      </c>
      <c r="X357" s="154">
        <v>24362420</v>
      </c>
      <c r="Y357" s="155">
        <f t="shared" si="364"/>
        <v>3.8741802283215936E-2</v>
      </c>
      <c r="Z357" s="155">
        <f t="shared" si="341"/>
        <v>0.58639705882352944</v>
      </c>
      <c r="AA357" s="154">
        <f t="shared" si="342"/>
        <v>76371.222570532918</v>
      </c>
      <c r="AB357" s="380"/>
      <c r="AC357" s="252" t="s">
        <v>175</v>
      </c>
      <c r="AD357" s="145">
        <v>715</v>
      </c>
      <c r="AE357" s="154">
        <v>411</v>
      </c>
      <c r="AF357" s="154">
        <v>33966470</v>
      </c>
      <c r="AG357" s="155">
        <f t="shared" si="365"/>
        <v>5.8297872340425529E-2</v>
      </c>
      <c r="AH357" s="155">
        <f t="shared" si="343"/>
        <v>0.57482517482517481</v>
      </c>
      <c r="AI357" s="149">
        <f t="shared" si="344"/>
        <v>82643.479318734797</v>
      </c>
      <c r="AJ357" s="380"/>
      <c r="AK357" s="252" t="s">
        <v>175</v>
      </c>
      <c r="AL357" s="145">
        <v>557</v>
      </c>
      <c r="AM357" s="154">
        <v>303</v>
      </c>
      <c r="AN357" s="154">
        <v>28068040</v>
      </c>
      <c r="AO357" s="155">
        <f t="shared" si="366"/>
        <v>6.8816715875539405E-2</v>
      </c>
      <c r="AP357" s="155">
        <f t="shared" si="345"/>
        <v>0.54398563734290839</v>
      </c>
      <c r="AQ357" s="149">
        <f t="shared" si="346"/>
        <v>92633.795379537958</v>
      </c>
      <c r="AR357" s="380"/>
      <c r="AS357" s="252" t="s">
        <v>175</v>
      </c>
      <c r="AT357" s="145">
        <v>299</v>
      </c>
      <c r="AU357" s="154">
        <v>146</v>
      </c>
      <c r="AV357" s="154">
        <v>13533340</v>
      </c>
      <c r="AW357" s="155">
        <f t="shared" si="367"/>
        <v>7.167403043691703E-2</v>
      </c>
      <c r="AX357" s="155">
        <f t="shared" si="347"/>
        <v>0.48829431438127091</v>
      </c>
      <c r="AY357" s="154">
        <f t="shared" si="348"/>
        <v>92694.109589041094</v>
      </c>
      <c r="AZ357" s="380"/>
      <c r="BA357" s="252" t="s">
        <v>175</v>
      </c>
      <c r="BB357" s="145">
        <v>138</v>
      </c>
      <c r="BC357" s="154">
        <v>68</v>
      </c>
      <c r="BD357" s="154">
        <v>4948670</v>
      </c>
      <c r="BE357" s="155">
        <f t="shared" si="368"/>
        <v>9.590973201692525E-2</v>
      </c>
      <c r="BF357" s="155">
        <f t="shared" si="349"/>
        <v>0.49275362318840582</v>
      </c>
      <c r="BG357" s="181">
        <f t="shared" si="350"/>
        <v>72774.558823529413</v>
      </c>
      <c r="BH357" s="380"/>
      <c r="BI357" s="252" t="s">
        <v>175</v>
      </c>
      <c r="BJ357" s="145">
        <f t="shared" si="351"/>
        <v>2279</v>
      </c>
      <c r="BK357" s="154">
        <f t="shared" si="334"/>
        <v>1262</v>
      </c>
      <c r="BL357" s="154">
        <f t="shared" si="335"/>
        <v>106650150</v>
      </c>
      <c r="BM357" s="155">
        <f t="shared" si="369"/>
        <v>5.557757519707579E-2</v>
      </c>
      <c r="BN357" s="155">
        <f t="shared" si="352"/>
        <v>0.55375164545853439</v>
      </c>
      <c r="BO357" s="154">
        <f t="shared" si="353"/>
        <v>84508.83518225039</v>
      </c>
      <c r="BP357" s="218"/>
    </row>
    <row r="358" spans="2:68" s="87" customFormat="1">
      <c r="B358" s="390"/>
      <c r="C358" s="420"/>
      <c r="D358" s="380"/>
      <c r="E358" s="253" t="s">
        <v>166</v>
      </c>
      <c r="F358" s="145">
        <v>8</v>
      </c>
      <c r="G358" s="154">
        <v>6</v>
      </c>
      <c r="H358" s="154">
        <v>394900</v>
      </c>
      <c r="I358" s="155">
        <f t="shared" si="362"/>
        <v>8.5714285714285715E-2</v>
      </c>
      <c r="J358" s="155">
        <f t="shared" si="337"/>
        <v>0.75</v>
      </c>
      <c r="K358" s="181">
        <f t="shared" si="338"/>
        <v>65816.666666666672</v>
      </c>
      <c r="L358" s="380"/>
      <c r="M358" s="253" t="s">
        <v>166</v>
      </c>
      <c r="N358" s="145">
        <v>18</v>
      </c>
      <c r="O358" s="154">
        <v>11</v>
      </c>
      <c r="P358" s="154">
        <v>797290</v>
      </c>
      <c r="Q358" s="155">
        <f t="shared" si="363"/>
        <v>5.3921568627450983E-2</v>
      </c>
      <c r="R358" s="155">
        <f t="shared" si="339"/>
        <v>0.61111111111111116</v>
      </c>
      <c r="S358" s="149">
        <f t="shared" si="340"/>
        <v>72480.909090909088</v>
      </c>
      <c r="T358" s="380"/>
      <c r="U358" s="253" t="s">
        <v>166</v>
      </c>
      <c r="V358" s="145">
        <v>779</v>
      </c>
      <c r="W358" s="154">
        <v>397</v>
      </c>
      <c r="X358" s="154">
        <v>30756200</v>
      </c>
      <c r="Y358" s="155">
        <f t="shared" si="364"/>
        <v>4.8214719455914504E-2</v>
      </c>
      <c r="Z358" s="155">
        <f t="shared" si="341"/>
        <v>0.5096277278562259</v>
      </c>
      <c r="AA358" s="154">
        <f t="shared" si="342"/>
        <v>77471.536523929477</v>
      </c>
      <c r="AB358" s="380"/>
      <c r="AC358" s="253" t="s">
        <v>166</v>
      </c>
      <c r="AD358" s="145">
        <v>498</v>
      </c>
      <c r="AE358" s="154">
        <v>263</v>
      </c>
      <c r="AF358" s="154">
        <v>20242880</v>
      </c>
      <c r="AG358" s="155">
        <f t="shared" si="365"/>
        <v>3.7304964539007092E-2</v>
      </c>
      <c r="AH358" s="155">
        <f t="shared" si="343"/>
        <v>0.5281124497991968</v>
      </c>
      <c r="AI358" s="149">
        <f t="shared" si="344"/>
        <v>76969.125475285167</v>
      </c>
      <c r="AJ358" s="380"/>
      <c r="AK358" s="253" t="s">
        <v>166</v>
      </c>
      <c r="AL358" s="145">
        <v>260</v>
      </c>
      <c r="AM358" s="154">
        <v>126</v>
      </c>
      <c r="AN358" s="154">
        <v>14259450</v>
      </c>
      <c r="AO358" s="155">
        <f t="shared" si="366"/>
        <v>2.8616852146263912E-2</v>
      </c>
      <c r="AP358" s="155">
        <f t="shared" si="345"/>
        <v>0.48461538461538461</v>
      </c>
      <c r="AQ358" s="149">
        <f t="shared" si="346"/>
        <v>113170.23809523809</v>
      </c>
      <c r="AR358" s="380"/>
      <c r="AS358" s="253" t="s">
        <v>166</v>
      </c>
      <c r="AT358" s="145">
        <v>106</v>
      </c>
      <c r="AU358" s="154">
        <v>33</v>
      </c>
      <c r="AV358" s="154">
        <v>4596580</v>
      </c>
      <c r="AW358" s="155">
        <f t="shared" si="367"/>
        <v>1.6200294550810016E-2</v>
      </c>
      <c r="AX358" s="155">
        <f t="shared" si="347"/>
        <v>0.31132075471698112</v>
      </c>
      <c r="AY358" s="154">
        <f t="shared" si="348"/>
        <v>139290.30303030304</v>
      </c>
      <c r="AZ358" s="380"/>
      <c r="BA358" s="253" t="s">
        <v>166</v>
      </c>
      <c r="BB358" s="145">
        <v>57</v>
      </c>
      <c r="BC358" s="154">
        <v>29</v>
      </c>
      <c r="BD358" s="154">
        <v>3347500</v>
      </c>
      <c r="BE358" s="155">
        <f t="shared" si="368"/>
        <v>4.0902679830747531E-2</v>
      </c>
      <c r="BF358" s="155">
        <f t="shared" si="349"/>
        <v>0.50877192982456143</v>
      </c>
      <c r="BG358" s="181">
        <f t="shared" si="350"/>
        <v>115431.03448275862</v>
      </c>
      <c r="BH358" s="380"/>
      <c r="BI358" s="253" t="s">
        <v>166</v>
      </c>
      <c r="BJ358" s="145">
        <f t="shared" si="351"/>
        <v>1726</v>
      </c>
      <c r="BK358" s="154">
        <f t="shared" si="334"/>
        <v>865</v>
      </c>
      <c r="BL358" s="154">
        <f t="shared" si="335"/>
        <v>74394800</v>
      </c>
      <c r="BM358" s="155">
        <f t="shared" si="369"/>
        <v>3.8093979830008368E-2</v>
      </c>
      <c r="BN358" s="155">
        <f t="shared" si="352"/>
        <v>0.50115874855156428</v>
      </c>
      <c r="BO358" s="154">
        <f t="shared" si="353"/>
        <v>86005.54913294797</v>
      </c>
      <c r="BP358" s="218"/>
    </row>
    <row r="359" spans="2:68" s="87" customFormat="1">
      <c r="B359" s="390">
        <v>33</v>
      </c>
      <c r="C359" s="419" t="s">
        <v>43</v>
      </c>
      <c r="D359" s="388">
        <f>BS40</f>
        <v>19</v>
      </c>
      <c r="E359" s="250" t="s">
        <v>143</v>
      </c>
      <c r="F359" s="144">
        <v>9</v>
      </c>
      <c r="G359" s="152">
        <v>4</v>
      </c>
      <c r="H359" s="152">
        <v>161180</v>
      </c>
      <c r="I359" s="153">
        <f>IFERROR(G359/$D$359,"-")</f>
        <v>0.21052631578947367</v>
      </c>
      <c r="J359" s="153">
        <f t="shared" si="337"/>
        <v>0.44444444444444442</v>
      </c>
      <c r="K359" s="180">
        <f t="shared" si="338"/>
        <v>40295</v>
      </c>
      <c r="L359" s="388">
        <f>BT40</f>
        <v>75</v>
      </c>
      <c r="M359" s="250" t="s">
        <v>143</v>
      </c>
      <c r="N359" s="144">
        <v>45</v>
      </c>
      <c r="O359" s="152">
        <v>27</v>
      </c>
      <c r="P359" s="152">
        <v>2215770</v>
      </c>
      <c r="Q359" s="153">
        <f>IFERROR(O359/$L$359,"-")</f>
        <v>0.36</v>
      </c>
      <c r="R359" s="153">
        <f t="shared" si="339"/>
        <v>0.6</v>
      </c>
      <c r="S359" s="148">
        <f t="shared" si="340"/>
        <v>82065.555555555562</v>
      </c>
      <c r="T359" s="388">
        <f>BU40</f>
        <v>2533</v>
      </c>
      <c r="U359" s="250" t="s">
        <v>143</v>
      </c>
      <c r="V359" s="144">
        <v>1210</v>
      </c>
      <c r="W359" s="152">
        <v>693</v>
      </c>
      <c r="X359" s="152">
        <v>49491880</v>
      </c>
      <c r="Y359" s="153">
        <f>IFERROR(W359/$T$359,"-")</f>
        <v>0.27358863008290563</v>
      </c>
      <c r="Z359" s="153">
        <f t="shared" si="341"/>
        <v>0.57272727272727275</v>
      </c>
      <c r="AA359" s="152">
        <f t="shared" si="342"/>
        <v>71416.854256854262</v>
      </c>
      <c r="AB359" s="388">
        <f>BV40</f>
        <v>1847</v>
      </c>
      <c r="AC359" s="250" t="s">
        <v>143</v>
      </c>
      <c r="AD359" s="144">
        <v>895</v>
      </c>
      <c r="AE359" s="152">
        <v>528</v>
      </c>
      <c r="AF359" s="152">
        <v>36996680</v>
      </c>
      <c r="AG359" s="153">
        <f>IFERROR(AE359/$AB$359,"-")</f>
        <v>0.2858689767190038</v>
      </c>
      <c r="AH359" s="153">
        <f t="shared" si="343"/>
        <v>0.58994413407821233</v>
      </c>
      <c r="AI359" s="148">
        <f t="shared" si="344"/>
        <v>70069.469696969696</v>
      </c>
      <c r="AJ359" s="388">
        <f>BW40</f>
        <v>1142</v>
      </c>
      <c r="AK359" s="250" t="s">
        <v>143</v>
      </c>
      <c r="AL359" s="144">
        <v>544</v>
      </c>
      <c r="AM359" s="152">
        <v>297</v>
      </c>
      <c r="AN359" s="152">
        <v>24130620</v>
      </c>
      <c r="AO359" s="153">
        <f>IFERROR(AM359/$AJ$359,"-")</f>
        <v>0.26007005253940457</v>
      </c>
      <c r="AP359" s="153">
        <f t="shared" si="345"/>
        <v>0.54595588235294112</v>
      </c>
      <c r="AQ359" s="148">
        <f t="shared" si="346"/>
        <v>81247.878787878784</v>
      </c>
      <c r="AR359" s="388">
        <f>BX40</f>
        <v>544</v>
      </c>
      <c r="AS359" s="250" t="s">
        <v>143</v>
      </c>
      <c r="AT359" s="144">
        <v>214</v>
      </c>
      <c r="AU359" s="152">
        <v>105</v>
      </c>
      <c r="AV359" s="152">
        <v>10427330</v>
      </c>
      <c r="AW359" s="153">
        <f>IFERROR(AU359/$AR$359,"-")</f>
        <v>0.19301470588235295</v>
      </c>
      <c r="AX359" s="153">
        <f t="shared" si="347"/>
        <v>0.49065420560747663</v>
      </c>
      <c r="AY359" s="152">
        <f t="shared" si="348"/>
        <v>99307.904761904763</v>
      </c>
      <c r="AZ359" s="388">
        <f>BY40</f>
        <v>210</v>
      </c>
      <c r="BA359" s="250" t="s">
        <v>143</v>
      </c>
      <c r="BB359" s="144">
        <v>53</v>
      </c>
      <c r="BC359" s="152">
        <v>17</v>
      </c>
      <c r="BD359" s="152">
        <v>1327290</v>
      </c>
      <c r="BE359" s="153">
        <f>IFERROR(BC359/$AZ$359,"-")</f>
        <v>8.0952380952380956E-2</v>
      </c>
      <c r="BF359" s="153">
        <f t="shared" si="349"/>
        <v>0.32075471698113206</v>
      </c>
      <c r="BG359" s="180">
        <f t="shared" si="350"/>
        <v>78075.882352941175</v>
      </c>
      <c r="BH359" s="388">
        <f>BZ40</f>
        <v>6370</v>
      </c>
      <c r="BI359" s="250" t="s">
        <v>143</v>
      </c>
      <c r="BJ359" s="144">
        <f t="shared" si="351"/>
        <v>2970</v>
      </c>
      <c r="BK359" s="152">
        <f t="shared" si="334"/>
        <v>1671</v>
      </c>
      <c r="BL359" s="152">
        <f t="shared" si="335"/>
        <v>124750750</v>
      </c>
      <c r="BM359" s="153">
        <f>IFERROR(BK359/$BH$359,"-")</f>
        <v>0.26232339089481949</v>
      </c>
      <c r="BN359" s="153">
        <f t="shared" si="352"/>
        <v>0.56262626262626259</v>
      </c>
      <c r="BO359" s="152">
        <f t="shared" si="353"/>
        <v>74656.343506882113</v>
      </c>
      <c r="BP359" s="218"/>
    </row>
    <row r="360" spans="2:68" s="87" customFormat="1">
      <c r="B360" s="390"/>
      <c r="C360" s="420"/>
      <c r="D360" s="380"/>
      <c r="E360" s="251" t="s">
        <v>192</v>
      </c>
      <c r="F360" s="145">
        <v>5</v>
      </c>
      <c r="G360" s="154">
        <v>1</v>
      </c>
      <c r="H360" s="154">
        <v>95560</v>
      </c>
      <c r="I360" s="155">
        <f t="shared" ref="I360:I369" si="370">IFERROR(G360/$D$359,"-")</f>
        <v>5.2631578947368418E-2</v>
      </c>
      <c r="J360" s="155">
        <f t="shared" si="337"/>
        <v>0.2</v>
      </c>
      <c r="K360" s="181">
        <f t="shared" si="338"/>
        <v>95560</v>
      </c>
      <c r="L360" s="380"/>
      <c r="M360" s="251" t="s">
        <v>192</v>
      </c>
      <c r="N360" s="145">
        <v>33</v>
      </c>
      <c r="O360" s="154">
        <v>21</v>
      </c>
      <c r="P360" s="154">
        <v>1560060</v>
      </c>
      <c r="Q360" s="155">
        <f t="shared" ref="Q360:Q369" si="371">IFERROR(O360/$L$359,"-")</f>
        <v>0.28000000000000003</v>
      </c>
      <c r="R360" s="155">
        <f t="shared" si="339"/>
        <v>0.63636363636363635</v>
      </c>
      <c r="S360" s="149">
        <f t="shared" si="340"/>
        <v>74288.571428571435</v>
      </c>
      <c r="T360" s="380"/>
      <c r="U360" s="251" t="s">
        <v>192</v>
      </c>
      <c r="V360" s="145">
        <v>1121</v>
      </c>
      <c r="W360" s="154">
        <v>652</v>
      </c>
      <c r="X360" s="154">
        <v>44607860</v>
      </c>
      <c r="Y360" s="155">
        <f t="shared" ref="Y360:Y369" si="372">IFERROR(W360/$T$359,"-")</f>
        <v>0.25740228977497037</v>
      </c>
      <c r="Z360" s="155">
        <f t="shared" si="341"/>
        <v>0.58162355040142732</v>
      </c>
      <c r="AA360" s="154">
        <f t="shared" si="342"/>
        <v>68416.963190184048</v>
      </c>
      <c r="AB360" s="380"/>
      <c r="AC360" s="251" t="s">
        <v>192</v>
      </c>
      <c r="AD360" s="145">
        <v>811</v>
      </c>
      <c r="AE360" s="154">
        <v>470</v>
      </c>
      <c r="AF360" s="154">
        <v>28942410</v>
      </c>
      <c r="AG360" s="155">
        <f t="shared" ref="AG360:AG369" si="373">IFERROR(AE360/$AB$359,"-")</f>
        <v>0.25446670276123445</v>
      </c>
      <c r="AH360" s="155">
        <f t="shared" si="343"/>
        <v>0.57953144266337853</v>
      </c>
      <c r="AI360" s="149">
        <f t="shared" si="344"/>
        <v>61579.595744680853</v>
      </c>
      <c r="AJ360" s="380"/>
      <c r="AK360" s="251" t="s">
        <v>192</v>
      </c>
      <c r="AL360" s="145">
        <v>444</v>
      </c>
      <c r="AM360" s="154">
        <v>233</v>
      </c>
      <c r="AN360" s="154">
        <v>15689580</v>
      </c>
      <c r="AO360" s="155">
        <f t="shared" ref="AO360:AO369" si="374">IFERROR(AM360/$AJ$359,"-")</f>
        <v>0.20402802101576181</v>
      </c>
      <c r="AP360" s="155">
        <f t="shared" si="345"/>
        <v>0.52477477477477474</v>
      </c>
      <c r="AQ360" s="149">
        <f t="shared" si="346"/>
        <v>67337.253218884114</v>
      </c>
      <c r="AR360" s="380"/>
      <c r="AS360" s="251" t="s">
        <v>192</v>
      </c>
      <c r="AT360" s="145">
        <v>153</v>
      </c>
      <c r="AU360" s="154">
        <v>78</v>
      </c>
      <c r="AV360" s="154">
        <v>6050180</v>
      </c>
      <c r="AW360" s="155">
        <f t="shared" ref="AW360:AW369" si="375">IFERROR(AU360/$AR$359,"-")</f>
        <v>0.14338235294117646</v>
      </c>
      <c r="AX360" s="155">
        <f t="shared" si="347"/>
        <v>0.50980392156862742</v>
      </c>
      <c r="AY360" s="154">
        <f t="shared" si="348"/>
        <v>77566.41025641025</v>
      </c>
      <c r="AZ360" s="380"/>
      <c r="BA360" s="251" t="s">
        <v>192</v>
      </c>
      <c r="BB360" s="145">
        <v>35</v>
      </c>
      <c r="BC360" s="154">
        <v>14</v>
      </c>
      <c r="BD360" s="154">
        <v>886340</v>
      </c>
      <c r="BE360" s="155">
        <f t="shared" ref="BE360:BE369" si="376">IFERROR(BC360/$AZ$359,"-")</f>
        <v>6.6666666666666666E-2</v>
      </c>
      <c r="BF360" s="155">
        <f t="shared" si="349"/>
        <v>0.4</v>
      </c>
      <c r="BG360" s="181">
        <f t="shared" si="350"/>
        <v>63310</v>
      </c>
      <c r="BH360" s="380"/>
      <c r="BI360" s="251" t="s">
        <v>192</v>
      </c>
      <c r="BJ360" s="145">
        <f t="shared" si="351"/>
        <v>2602</v>
      </c>
      <c r="BK360" s="154">
        <f t="shared" si="334"/>
        <v>1469</v>
      </c>
      <c r="BL360" s="154">
        <f t="shared" si="335"/>
        <v>97831990</v>
      </c>
      <c r="BM360" s="155">
        <f t="shared" ref="BM360:BM369" si="377">IFERROR(BK360/$BH$359,"-")</f>
        <v>0.23061224489795917</v>
      </c>
      <c r="BN360" s="155">
        <f t="shared" si="352"/>
        <v>0.56456571867794003</v>
      </c>
      <c r="BO360" s="154">
        <f t="shared" si="353"/>
        <v>66597.678692988426</v>
      </c>
      <c r="BP360" s="218"/>
    </row>
    <row r="361" spans="2:68" s="87" customFormat="1">
      <c r="B361" s="390"/>
      <c r="C361" s="420"/>
      <c r="D361" s="380"/>
      <c r="E361" s="252" t="s">
        <v>142</v>
      </c>
      <c r="F361" s="145">
        <v>12</v>
      </c>
      <c r="G361" s="154">
        <v>7</v>
      </c>
      <c r="H361" s="154">
        <v>319650</v>
      </c>
      <c r="I361" s="155">
        <f t="shared" si="370"/>
        <v>0.36842105263157893</v>
      </c>
      <c r="J361" s="155">
        <f t="shared" si="337"/>
        <v>0.58333333333333337</v>
      </c>
      <c r="K361" s="181">
        <f t="shared" si="338"/>
        <v>45664.285714285717</v>
      </c>
      <c r="L361" s="380"/>
      <c r="M361" s="252" t="s">
        <v>142</v>
      </c>
      <c r="N361" s="145">
        <v>48</v>
      </c>
      <c r="O361" s="154">
        <v>30</v>
      </c>
      <c r="P361" s="154">
        <v>2148860</v>
      </c>
      <c r="Q361" s="155">
        <f t="shared" si="371"/>
        <v>0.4</v>
      </c>
      <c r="R361" s="155">
        <f t="shared" si="339"/>
        <v>0.625</v>
      </c>
      <c r="S361" s="149">
        <f t="shared" si="340"/>
        <v>71628.666666666672</v>
      </c>
      <c r="T361" s="380"/>
      <c r="U361" s="252" t="s">
        <v>142</v>
      </c>
      <c r="V361" s="145">
        <v>1600</v>
      </c>
      <c r="W361" s="154">
        <v>933</v>
      </c>
      <c r="X361" s="154">
        <v>65774500</v>
      </c>
      <c r="Y361" s="155">
        <f t="shared" si="372"/>
        <v>0.36833793920252667</v>
      </c>
      <c r="Z361" s="155">
        <f t="shared" si="341"/>
        <v>0.583125</v>
      </c>
      <c r="AA361" s="154">
        <f t="shared" si="342"/>
        <v>70497.856377277596</v>
      </c>
      <c r="AB361" s="380"/>
      <c r="AC361" s="252" t="s">
        <v>142</v>
      </c>
      <c r="AD361" s="145">
        <v>1229</v>
      </c>
      <c r="AE361" s="154">
        <v>715</v>
      </c>
      <c r="AF361" s="154">
        <v>47731760</v>
      </c>
      <c r="AG361" s="155">
        <f t="shared" si="373"/>
        <v>0.3871142393069843</v>
      </c>
      <c r="AH361" s="155">
        <f t="shared" si="343"/>
        <v>0.58177379983726607</v>
      </c>
      <c r="AI361" s="149">
        <f t="shared" si="344"/>
        <v>66757.706293706287</v>
      </c>
      <c r="AJ361" s="380"/>
      <c r="AK361" s="252" t="s">
        <v>142</v>
      </c>
      <c r="AL361" s="145">
        <v>798</v>
      </c>
      <c r="AM361" s="154">
        <v>421</v>
      </c>
      <c r="AN361" s="154">
        <v>33813840</v>
      </c>
      <c r="AO361" s="155">
        <f t="shared" si="374"/>
        <v>0.36865148861646235</v>
      </c>
      <c r="AP361" s="155">
        <f t="shared" si="345"/>
        <v>0.52756892230576447</v>
      </c>
      <c r="AQ361" s="149">
        <f t="shared" si="346"/>
        <v>80317.909738717339</v>
      </c>
      <c r="AR361" s="380"/>
      <c r="AS361" s="252" t="s">
        <v>142</v>
      </c>
      <c r="AT361" s="145">
        <v>356</v>
      </c>
      <c r="AU361" s="154">
        <v>173</v>
      </c>
      <c r="AV361" s="154">
        <v>18275090</v>
      </c>
      <c r="AW361" s="155">
        <f t="shared" si="375"/>
        <v>0.31801470588235292</v>
      </c>
      <c r="AX361" s="155">
        <f t="shared" si="347"/>
        <v>0.4859550561797753</v>
      </c>
      <c r="AY361" s="154">
        <f t="shared" si="348"/>
        <v>105636.35838150288</v>
      </c>
      <c r="AZ361" s="380"/>
      <c r="BA361" s="252" t="s">
        <v>142</v>
      </c>
      <c r="BB361" s="145">
        <v>120</v>
      </c>
      <c r="BC361" s="154">
        <v>49</v>
      </c>
      <c r="BD361" s="154">
        <v>4234640</v>
      </c>
      <c r="BE361" s="155">
        <f t="shared" si="376"/>
        <v>0.23333333333333334</v>
      </c>
      <c r="BF361" s="155">
        <f t="shared" si="349"/>
        <v>0.40833333333333333</v>
      </c>
      <c r="BG361" s="181">
        <f t="shared" si="350"/>
        <v>86421.224489795917</v>
      </c>
      <c r="BH361" s="380"/>
      <c r="BI361" s="252" t="s">
        <v>142</v>
      </c>
      <c r="BJ361" s="145">
        <f t="shared" si="351"/>
        <v>4163</v>
      </c>
      <c r="BK361" s="154">
        <f t="shared" si="334"/>
        <v>2328</v>
      </c>
      <c r="BL361" s="154">
        <f t="shared" si="335"/>
        <v>172298340</v>
      </c>
      <c r="BM361" s="155">
        <f t="shared" si="377"/>
        <v>0.3654631083202512</v>
      </c>
      <c r="BN361" s="155">
        <f t="shared" si="352"/>
        <v>0.55921210665385535</v>
      </c>
      <c r="BO361" s="154">
        <f t="shared" si="353"/>
        <v>74011.31443298969</v>
      </c>
      <c r="BP361" s="218"/>
    </row>
    <row r="362" spans="2:68" s="87" customFormat="1">
      <c r="B362" s="390"/>
      <c r="C362" s="420"/>
      <c r="D362" s="380"/>
      <c r="E362" s="252" t="s">
        <v>151</v>
      </c>
      <c r="F362" s="145">
        <v>2</v>
      </c>
      <c r="G362" s="154">
        <v>1</v>
      </c>
      <c r="H362" s="154">
        <v>29190</v>
      </c>
      <c r="I362" s="155">
        <f t="shared" si="370"/>
        <v>5.2631578947368418E-2</v>
      </c>
      <c r="J362" s="155">
        <f t="shared" si="337"/>
        <v>0.5</v>
      </c>
      <c r="K362" s="181">
        <f t="shared" si="338"/>
        <v>29190</v>
      </c>
      <c r="L362" s="380"/>
      <c r="M362" s="252" t="s">
        <v>151</v>
      </c>
      <c r="N362" s="145">
        <v>27</v>
      </c>
      <c r="O362" s="154">
        <v>16</v>
      </c>
      <c r="P362" s="154">
        <v>940250</v>
      </c>
      <c r="Q362" s="155">
        <f t="shared" si="371"/>
        <v>0.21333333333333335</v>
      </c>
      <c r="R362" s="155">
        <f t="shared" si="339"/>
        <v>0.59259259259259256</v>
      </c>
      <c r="S362" s="149">
        <f t="shared" si="340"/>
        <v>58765.625</v>
      </c>
      <c r="T362" s="380"/>
      <c r="U362" s="252" t="s">
        <v>151</v>
      </c>
      <c r="V362" s="145">
        <v>497</v>
      </c>
      <c r="W362" s="154">
        <v>303</v>
      </c>
      <c r="X362" s="154">
        <v>20447980</v>
      </c>
      <c r="Y362" s="155">
        <f t="shared" si="372"/>
        <v>0.11962100276352151</v>
      </c>
      <c r="Z362" s="155">
        <f t="shared" si="341"/>
        <v>0.6096579476861167</v>
      </c>
      <c r="AA362" s="154">
        <f t="shared" si="342"/>
        <v>67485.082508250824</v>
      </c>
      <c r="AB362" s="380"/>
      <c r="AC362" s="252" t="s">
        <v>151</v>
      </c>
      <c r="AD362" s="145">
        <v>426</v>
      </c>
      <c r="AE362" s="154">
        <v>256</v>
      </c>
      <c r="AF362" s="154">
        <v>18961060</v>
      </c>
      <c r="AG362" s="155">
        <f t="shared" si="373"/>
        <v>0.13860314022739578</v>
      </c>
      <c r="AH362" s="155">
        <f t="shared" si="343"/>
        <v>0.60093896713615025</v>
      </c>
      <c r="AI362" s="149">
        <f t="shared" si="344"/>
        <v>74066.640625</v>
      </c>
      <c r="AJ362" s="380"/>
      <c r="AK362" s="252" t="s">
        <v>151</v>
      </c>
      <c r="AL362" s="145">
        <v>298</v>
      </c>
      <c r="AM362" s="154">
        <v>172</v>
      </c>
      <c r="AN362" s="154">
        <v>12742780</v>
      </c>
      <c r="AO362" s="155">
        <f t="shared" si="374"/>
        <v>0.15061295971978983</v>
      </c>
      <c r="AP362" s="155">
        <f t="shared" si="345"/>
        <v>0.57718120805369133</v>
      </c>
      <c r="AQ362" s="149">
        <f t="shared" si="346"/>
        <v>74085.930232558138</v>
      </c>
      <c r="AR362" s="380"/>
      <c r="AS362" s="252" t="s">
        <v>151</v>
      </c>
      <c r="AT362" s="145">
        <v>148</v>
      </c>
      <c r="AU362" s="154">
        <v>73</v>
      </c>
      <c r="AV362" s="154">
        <v>6933880</v>
      </c>
      <c r="AW362" s="155">
        <f t="shared" si="375"/>
        <v>0.13419117647058823</v>
      </c>
      <c r="AX362" s="155">
        <f t="shared" si="347"/>
        <v>0.49324324324324326</v>
      </c>
      <c r="AY362" s="154">
        <f t="shared" si="348"/>
        <v>94984.65753424658</v>
      </c>
      <c r="AZ362" s="380"/>
      <c r="BA362" s="252" t="s">
        <v>151</v>
      </c>
      <c r="BB362" s="145">
        <v>50</v>
      </c>
      <c r="BC362" s="154">
        <v>21</v>
      </c>
      <c r="BD362" s="154">
        <v>1790670</v>
      </c>
      <c r="BE362" s="155">
        <f t="shared" si="376"/>
        <v>0.1</v>
      </c>
      <c r="BF362" s="155">
        <f t="shared" si="349"/>
        <v>0.42</v>
      </c>
      <c r="BG362" s="181">
        <f t="shared" si="350"/>
        <v>85270</v>
      </c>
      <c r="BH362" s="380"/>
      <c r="BI362" s="252" t="s">
        <v>151</v>
      </c>
      <c r="BJ362" s="145">
        <f t="shared" si="351"/>
        <v>1448</v>
      </c>
      <c r="BK362" s="154">
        <f t="shared" si="334"/>
        <v>842</v>
      </c>
      <c r="BL362" s="154">
        <f t="shared" si="335"/>
        <v>61845810</v>
      </c>
      <c r="BM362" s="155">
        <f t="shared" si="377"/>
        <v>0.13218210361067503</v>
      </c>
      <c r="BN362" s="155">
        <f t="shared" si="352"/>
        <v>0.58149171270718236</v>
      </c>
      <c r="BO362" s="154">
        <f t="shared" si="353"/>
        <v>73451.080760095007</v>
      </c>
      <c r="BP362" s="218"/>
    </row>
    <row r="363" spans="2:68" s="87" customFormat="1">
      <c r="B363" s="390"/>
      <c r="C363" s="420"/>
      <c r="D363" s="380"/>
      <c r="E363" s="252" t="s">
        <v>170</v>
      </c>
      <c r="F363" s="145">
        <v>3</v>
      </c>
      <c r="G363" s="154">
        <v>3</v>
      </c>
      <c r="H363" s="154">
        <v>158470</v>
      </c>
      <c r="I363" s="155">
        <f t="shared" si="370"/>
        <v>0.15789473684210525</v>
      </c>
      <c r="J363" s="155">
        <f t="shared" si="337"/>
        <v>1</v>
      </c>
      <c r="K363" s="181">
        <f t="shared" si="338"/>
        <v>52823.333333333336</v>
      </c>
      <c r="L363" s="380"/>
      <c r="M363" s="252" t="s">
        <v>170</v>
      </c>
      <c r="N363" s="145">
        <v>25</v>
      </c>
      <c r="O363" s="154">
        <v>15</v>
      </c>
      <c r="P363" s="154">
        <v>803260</v>
      </c>
      <c r="Q363" s="155">
        <f t="shared" si="371"/>
        <v>0.2</v>
      </c>
      <c r="R363" s="155">
        <f t="shared" si="339"/>
        <v>0.6</v>
      </c>
      <c r="S363" s="149">
        <f t="shared" si="340"/>
        <v>53550.666666666664</v>
      </c>
      <c r="T363" s="380"/>
      <c r="U363" s="252" t="s">
        <v>170</v>
      </c>
      <c r="V363" s="145">
        <v>585</v>
      </c>
      <c r="W363" s="154">
        <v>369</v>
      </c>
      <c r="X363" s="154">
        <v>27141920</v>
      </c>
      <c r="Y363" s="155">
        <f t="shared" si="372"/>
        <v>0.14567706277141729</v>
      </c>
      <c r="Z363" s="155">
        <f t="shared" si="341"/>
        <v>0.63076923076923075</v>
      </c>
      <c r="AA363" s="154">
        <f t="shared" si="342"/>
        <v>73555.338753387536</v>
      </c>
      <c r="AB363" s="380"/>
      <c r="AC363" s="252" t="s">
        <v>170</v>
      </c>
      <c r="AD363" s="145">
        <v>508</v>
      </c>
      <c r="AE363" s="154">
        <v>306</v>
      </c>
      <c r="AF363" s="154">
        <v>22276960</v>
      </c>
      <c r="AG363" s="155">
        <f t="shared" si="373"/>
        <v>0.16567406605305901</v>
      </c>
      <c r="AH363" s="155">
        <f t="shared" si="343"/>
        <v>0.60236220472440949</v>
      </c>
      <c r="AI363" s="149">
        <f t="shared" si="344"/>
        <v>72800.522875816998</v>
      </c>
      <c r="AJ363" s="380"/>
      <c r="AK363" s="252" t="s">
        <v>170</v>
      </c>
      <c r="AL363" s="145">
        <v>386</v>
      </c>
      <c r="AM363" s="154">
        <v>218</v>
      </c>
      <c r="AN363" s="154">
        <v>18453920</v>
      </c>
      <c r="AO363" s="155">
        <f t="shared" si="374"/>
        <v>0.19089316987740806</v>
      </c>
      <c r="AP363" s="155">
        <f t="shared" si="345"/>
        <v>0.56476683937823835</v>
      </c>
      <c r="AQ363" s="149">
        <f t="shared" si="346"/>
        <v>84651.009174311926</v>
      </c>
      <c r="AR363" s="380"/>
      <c r="AS363" s="252" t="s">
        <v>170</v>
      </c>
      <c r="AT363" s="145">
        <v>149</v>
      </c>
      <c r="AU363" s="154">
        <v>73</v>
      </c>
      <c r="AV363" s="154">
        <v>7835440</v>
      </c>
      <c r="AW363" s="155">
        <f t="shared" si="375"/>
        <v>0.13419117647058823</v>
      </c>
      <c r="AX363" s="155">
        <f t="shared" si="347"/>
        <v>0.48993288590604028</v>
      </c>
      <c r="AY363" s="154">
        <f t="shared" si="348"/>
        <v>107334.79452054795</v>
      </c>
      <c r="AZ363" s="380"/>
      <c r="BA363" s="252" t="s">
        <v>170</v>
      </c>
      <c r="BB363" s="145">
        <v>55</v>
      </c>
      <c r="BC363" s="154">
        <v>23</v>
      </c>
      <c r="BD363" s="154">
        <v>1931130</v>
      </c>
      <c r="BE363" s="155">
        <f t="shared" si="376"/>
        <v>0.10952380952380952</v>
      </c>
      <c r="BF363" s="155">
        <f t="shared" si="349"/>
        <v>0.41818181818181815</v>
      </c>
      <c r="BG363" s="181">
        <f t="shared" si="350"/>
        <v>83962.173913043473</v>
      </c>
      <c r="BH363" s="380"/>
      <c r="BI363" s="252" t="s">
        <v>170</v>
      </c>
      <c r="BJ363" s="145">
        <f t="shared" si="351"/>
        <v>1711</v>
      </c>
      <c r="BK363" s="154">
        <f t="shared" si="334"/>
        <v>1007</v>
      </c>
      <c r="BL363" s="154">
        <f t="shared" si="335"/>
        <v>78601100</v>
      </c>
      <c r="BM363" s="155">
        <f t="shared" si="377"/>
        <v>0.15808477237048665</v>
      </c>
      <c r="BN363" s="155">
        <f t="shared" si="352"/>
        <v>0.58854471069549974</v>
      </c>
      <c r="BO363" s="154">
        <f t="shared" si="353"/>
        <v>78054.716981132078</v>
      </c>
      <c r="BP363" s="218"/>
    </row>
    <row r="364" spans="2:68" s="87" customFormat="1">
      <c r="B364" s="390"/>
      <c r="C364" s="420"/>
      <c r="D364" s="380"/>
      <c r="E364" s="252" t="s">
        <v>171</v>
      </c>
      <c r="F364" s="145">
        <v>2</v>
      </c>
      <c r="G364" s="154">
        <v>2</v>
      </c>
      <c r="H364" s="154">
        <v>96150</v>
      </c>
      <c r="I364" s="155">
        <f t="shared" si="370"/>
        <v>0.10526315789473684</v>
      </c>
      <c r="J364" s="155">
        <f t="shared" si="337"/>
        <v>1</v>
      </c>
      <c r="K364" s="181">
        <f t="shared" si="338"/>
        <v>48075</v>
      </c>
      <c r="L364" s="380"/>
      <c r="M364" s="252" t="s">
        <v>171</v>
      </c>
      <c r="N364" s="145">
        <v>14</v>
      </c>
      <c r="O364" s="154">
        <v>9</v>
      </c>
      <c r="P364" s="154">
        <v>441610</v>
      </c>
      <c r="Q364" s="155">
        <f t="shared" si="371"/>
        <v>0.12</v>
      </c>
      <c r="R364" s="155">
        <f t="shared" si="339"/>
        <v>0.6428571428571429</v>
      </c>
      <c r="S364" s="149">
        <f t="shared" si="340"/>
        <v>49067.777777777781</v>
      </c>
      <c r="T364" s="380"/>
      <c r="U364" s="252" t="s">
        <v>171</v>
      </c>
      <c r="V364" s="145">
        <v>216</v>
      </c>
      <c r="W364" s="154">
        <v>137</v>
      </c>
      <c r="X364" s="154">
        <v>10603920</v>
      </c>
      <c r="Y364" s="155">
        <f t="shared" si="372"/>
        <v>5.4086063955783657E-2</v>
      </c>
      <c r="Z364" s="155">
        <f t="shared" si="341"/>
        <v>0.6342592592592593</v>
      </c>
      <c r="AA364" s="154">
        <f t="shared" si="342"/>
        <v>77400.875912408752</v>
      </c>
      <c r="AB364" s="380"/>
      <c r="AC364" s="252" t="s">
        <v>171</v>
      </c>
      <c r="AD364" s="145">
        <v>185</v>
      </c>
      <c r="AE364" s="154">
        <v>113</v>
      </c>
      <c r="AF364" s="154">
        <v>7561010</v>
      </c>
      <c r="AG364" s="155">
        <f t="shared" si="373"/>
        <v>6.1180292365998916E-2</v>
      </c>
      <c r="AH364" s="155">
        <f t="shared" si="343"/>
        <v>0.61081081081081079</v>
      </c>
      <c r="AI364" s="149">
        <f t="shared" si="344"/>
        <v>66911.592920353985</v>
      </c>
      <c r="AJ364" s="380"/>
      <c r="AK364" s="252" t="s">
        <v>171</v>
      </c>
      <c r="AL364" s="145">
        <v>117</v>
      </c>
      <c r="AM364" s="154">
        <v>67</v>
      </c>
      <c r="AN364" s="154">
        <v>4144990</v>
      </c>
      <c r="AO364" s="155">
        <f t="shared" si="374"/>
        <v>5.8669001751313482E-2</v>
      </c>
      <c r="AP364" s="155">
        <f t="shared" si="345"/>
        <v>0.57264957264957261</v>
      </c>
      <c r="AQ364" s="149">
        <f t="shared" si="346"/>
        <v>61865.522388059704</v>
      </c>
      <c r="AR364" s="380"/>
      <c r="AS364" s="252" t="s">
        <v>171</v>
      </c>
      <c r="AT364" s="145">
        <v>31</v>
      </c>
      <c r="AU364" s="154">
        <v>17</v>
      </c>
      <c r="AV364" s="154">
        <v>886080</v>
      </c>
      <c r="AW364" s="155">
        <f t="shared" si="375"/>
        <v>3.125E-2</v>
      </c>
      <c r="AX364" s="155">
        <f t="shared" si="347"/>
        <v>0.54838709677419351</v>
      </c>
      <c r="AY364" s="154">
        <f t="shared" si="348"/>
        <v>52122.352941176468</v>
      </c>
      <c r="AZ364" s="380"/>
      <c r="BA364" s="252" t="s">
        <v>171</v>
      </c>
      <c r="BB364" s="145">
        <v>10</v>
      </c>
      <c r="BC364" s="154">
        <v>5</v>
      </c>
      <c r="BD364" s="154">
        <v>131070</v>
      </c>
      <c r="BE364" s="155">
        <f t="shared" si="376"/>
        <v>2.3809523809523808E-2</v>
      </c>
      <c r="BF364" s="155">
        <f t="shared" si="349"/>
        <v>0.5</v>
      </c>
      <c r="BG364" s="181">
        <f t="shared" si="350"/>
        <v>26214</v>
      </c>
      <c r="BH364" s="380"/>
      <c r="BI364" s="252" t="s">
        <v>171</v>
      </c>
      <c r="BJ364" s="145">
        <f t="shared" si="351"/>
        <v>575</v>
      </c>
      <c r="BK364" s="154">
        <f t="shared" si="334"/>
        <v>350</v>
      </c>
      <c r="BL364" s="154">
        <f t="shared" si="335"/>
        <v>23864830</v>
      </c>
      <c r="BM364" s="155">
        <f t="shared" si="377"/>
        <v>5.4945054945054944E-2</v>
      </c>
      <c r="BN364" s="155">
        <f t="shared" si="352"/>
        <v>0.60869565217391308</v>
      </c>
      <c r="BO364" s="154">
        <f t="shared" si="353"/>
        <v>68185.228571428568</v>
      </c>
      <c r="BP364" s="218"/>
    </row>
    <row r="365" spans="2:68" s="87" customFormat="1">
      <c r="B365" s="390"/>
      <c r="C365" s="420"/>
      <c r="D365" s="380"/>
      <c r="E365" s="252" t="s">
        <v>172</v>
      </c>
      <c r="F365" s="145">
        <v>2</v>
      </c>
      <c r="G365" s="154">
        <v>1</v>
      </c>
      <c r="H365" s="154">
        <v>29190</v>
      </c>
      <c r="I365" s="155">
        <f t="shared" si="370"/>
        <v>5.2631578947368418E-2</v>
      </c>
      <c r="J365" s="155">
        <f t="shared" si="337"/>
        <v>0.5</v>
      </c>
      <c r="K365" s="181">
        <f t="shared" si="338"/>
        <v>29190</v>
      </c>
      <c r="L365" s="380"/>
      <c r="M365" s="252" t="s">
        <v>172</v>
      </c>
      <c r="N365" s="145">
        <v>11</v>
      </c>
      <c r="O365" s="154">
        <v>5</v>
      </c>
      <c r="P365" s="154">
        <v>192390</v>
      </c>
      <c r="Q365" s="155">
        <f t="shared" si="371"/>
        <v>6.6666666666666666E-2</v>
      </c>
      <c r="R365" s="155">
        <f t="shared" si="339"/>
        <v>0.45454545454545453</v>
      </c>
      <c r="S365" s="149">
        <f t="shared" si="340"/>
        <v>38478</v>
      </c>
      <c r="T365" s="380"/>
      <c r="U365" s="252" t="s">
        <v>172</v>
      </c>
      <c r="V365" s="145">
        <v>131</v>
      </c>
      <c r="W365" s="154">
        <v>65</v>
      </c>
      <c r="X365" s="154">
        <v>3893840</v>
      </c>
      <c r="Y365" s="155">
        <f t="shared" si="372"/>
        <v>2.5661271219897353E-2</v>
      </c>
      <c r="Z365" s="155">
        <f t="shared" si="341"/>
        <v>0.49618320610687022</v>
      </c>
      <c r="AA365" s="154">
        <f t="shared" si="342"/>
        <v>59905.230769230766</v>
      </c>
      <c r="AB365" s="380"/>
      <c r="AC365" s="252" t="s">
        <v>172</v>
      </c>
      <c r="AD365" s="145">
        <v>138</v>
      </c>
      <c r="AE365" s="154">
        <v>78</v>
      </c>
      <c r="AF365" s="154">
        <v>6333600</v>
      </c>
      <c r="AG365" s="155">
        <f t="shared" si="373"/>
        <v>4.2230644288034649E-2</v>
      </c>
      <c r="AH365" s="155">
        <f t="shared" si="343"/>
        <v>0.56521739130434778</v>
      </c>
      <c r="AI365" s="149">
        <f t="shared" si="344"/>
        <v>81200</v>
      </c>
      <c r="AJ365" s="380"/>
      <c r="AK365" s="252" t="s">
        <v>172</v>
      </c>
      <c r="AL365" s="145">
        <v>114</v>
      </c>
      <c r="AM365" s="154">
        <v>57</v>
      </c>
      <c r="AN365" s="154">
        <v>5542610</v>
      </c>
      <c r="AO365" s="155">
        <f t="shared" si="374"/>
        <v>4.9912434325744305E-2</v>
      </c>
      <c r="AP365" s="155">
        <f t="shared" si="345"/>
        <v>0.5</v>
      </c>
      <c r="AQ365" s="149">
        <f t="shared" si="346"/>
        <v>97238.771929824565</v>
      </c>
      <c r="AR365" s="380"/>
      <c r="AS365" s="252" t="s">
        <v>172</v>
      </c>
      <c r="AT365" s="145">
        <v>62</v>
      </c>
      <c r="AU365" s="154">
        <v>31</v>
      </c>
      <c r="AV365" s="154">
        <v>2802310</v>
      </c>
      <c r="AW365" s="155">
        <f t="shared" si="375"/>
        <v>5.6985294117647058E-2</v>
      </c>
      <c r="AX365" s="155">
        <f t="shared" si="347"/>
        <v>0.5</v>
      </c>
      <c r="AY365" s="154">
        <f t="shared" si="348"/>
        <v>90397.096774193546</v>
      </c>
      <c r="AZ365" s="380"/>
      <c r="BA365" s="252" t="s">
        <v>172</v>
      </c>
      <c r="BB365" s="145">
        <v>25</v>
      </c>
      <c r="BC365" s="154">
        <v>10</v>
      </c>
      <c r="BD365" s="154">
        <v>1003260</v>
      </c>
      <c r="BE365" s="155">
        <f t="shared" si="376"/>
        <v>4.7619047619047616E-2</v>
      </c>
      <c r="BF365" s="155">
        <f t="shared" si="349"/>
        <v>0.4</v>
      </c>
      <c r="BG365" s="181">
        <f t="shared" si="350"/>
        <v>100326</v>
      </c>
      <c r="BH365" s="380"/>
      <c r="BI365" s="252" t="s">
        <v>172</v>
      </c>
      <c r="BJ365" s="145">
        <f t="shared" si="351"/>
        <v>483</v>
      </c>
      <c r="BK365" s="154">
        <f t="shared" si="334"/>
        <v>247</v>
      </c>
      <c r="BL365" s="154">
        <f t="shared" si="335"/>
        <v>19797200</v>
      </c>
      <c r="BM365" s="155">
        <f t="shared" si="377"/>
        <v>3.8775510204081633E-2</v>
      </c>
      <c r="BN365" s="155">
        <f t="shared" si="352"/>
        <v>0.51138716356107661</v>
      </c>
      <c r="BO365" s="154">
        <f t="shared" si="353"/>
        <v>80150.607287449398</v>
      </c>
      <c r="BP365" s="218"/>
    </row>
    <row r="366" spans="2:68" s="87" customFormat="1">
      <c r="B366" s="390"/>
      <c r="C366" s="420"/>
      <c r="D366" s="380"/>
      <c r="E366" s="252" t="s">
        <v>173</v>
      </c>
      <c r="F366" s="145">
        <v>3</v>
      </c>
      <c r="G366" s="154">
        <v>1</v>
      </c>
      <c r="H366" s="154">
        <v>95560</v>
      </c>
      <c r="I366" s="155">
        <f t="shared" si="370"/>
        <v>5.2631578947368418E-2</v>
      </c>
      <c r="J366" s="155">
        <f t="shared" si="337"/>
        <v>0.33333333333333331</v>
      </c>
      <c r="K366" s="181">
        <f t="shared" si="338"/>
        <v>95560</v>
      </c>
      <c r="L366" s="380"/>
      <c r="M366" s="252" t="s">
        <v>173</v>
      </c>
      <c r="N366" s="145">
        <v>8</v>
      </c>
      <c r="O366" s="154">
        <v>7</v>
      </c>
      <c r="P366" s="154">
        <v>357020</v>
      </c>
      <c r="Q366" s="155">
        <f t="shared" si="371"/>
        <v>9.3333333333333338E-2</v>
      </c>
      <c r="R366" s="155">
        <f t="shared" si="339"/>
        <v>0.875</v>
      </c>
      <c r="S366" s="149">
        <f t="shared" si="340"/>
        <v>51002.857142857145</v>
      </c>
      <c r="T366" s="380"/>
      <c r="U366" s="252" t="s">
        <v>173</v>
      </c>
      <c r="V366" s="145">
        <v>123</v>
      </c>
      <c r="W366" s="154">
        <v>74</v>
      </c>
      <c r="X366" s="154">
        <v>8055540</v>
      </c>
      <c r="Y366" s="155">
        <f t="shared" si="372"/>
        <v>2.9214370311883144E-2</v>
      </c>
      <c r="Z366" s="155">
        <f t="shared" si="341"/>
        <v>0.60162601626016265</v>
      </c>
      <c r="AA366" s="154">
        <f t="shared" si="342"/>
        <v>108858.64864864865</v>
      </c>
      <c r="AB366" s="380"/>
      <c r="AC366" s="252" t="s">
        <v>173</v>
      </c>
      <c r="AD366" s="145">
        <v>133</v>
      </c>
      <c r="AE366" s="154">
        <v>70</v>
      </c>
      <c r="AF366" s="154">
        <v>4923740</v>
      </c>
      <c r="AG366" s="155">
        <f t="shared" si="373"/>
        <v>3.7899296155928533E-2</v>
      </c>
      <c r="AH366" s="155">
        <f t="shared" si="343"/>
        <v>0.52631578947368418</v>
      </c>
      <c r="AI366" s="149">
        <f t="shared" si="344"/>
        <v>70339.142857142855</v>
      </c>
      <c r="AJ366" s="380"/>
      <c r="AK366" s="252" t="s">
        <v>173</v>
      </c>
      <c r="AL366" s="145">
        <v>82</v>
      </c>
      <c r="AM366" s="154">
        <v>50</v>
      </c>
      <c r="AN366" s="154">
        <v>5489500</v>
      </c>
      <c r="AO366" s="155">
        <f t="shared" si="374"/>
        <v>4.3782837127845885E-2</v>
      </c>
      <c r="AP366" s="155">
        <f t="shared" si="345"/>
        <v>0.6097560975609756</v>
      </c>
      <c r="AQ366" s="149">
        <f t="shared" si="346"/>
        <v>109790</v>
      </c>
      <c r="AR366" s="380"/>
      <c r="AS366" s="252" t="s">
        <v>173</v>
      </c>
      <c r="AT366" s="145">
        <v>48</v>
      </c>
      <c r="AU366" s="154">
        <v>30</v>
      </c>
      <c r="AV366" s="154">
        <v>4181760</v>
      </c>
      <c r="AW366" s="155">
        <f t="shared" si="375"/>
        <v>5.514705882352941E-2</v>
      </c>
      <c r="AX366" s="155">
        <f t="shared" si="347"/>
        <v>0.625</v>
      </c>
      <c r="AY366" s="154">
        <f t="shared" si="348"/>
        <v>139392</v>
      </c>
      <c r="AZ366" s="380"/>
      <c r="BA366" s="252" t="s">
        <v>173</v>
      </c>
      <c r="BB366" s="145">
        <v>16</v>
      </c>
      <c r="BC366" s="154">
        <v>8</v>
      </c>
      <c r="BD366" s="154">
        <v>924950</v>
      </c>
      <c r="BE366" s="155">
        <f t="shared" si="376"/>
        <v>3.8095238095238099E-2</v>
      </c>
      <c r="BF366" s="155">
        <f t="shared" si="349"/>
        <v>0.5</v>
      </c>
      <c r="BG366" s="181">
        <f t="shared" si="350"/>
        <v>115618.75</v>
      </c>
      <c r="BH366" s="380"/>
      <c r="BI366" s="252" t="s">
        <v>173</v>
      </c>
      <c r="BJ366" s="145">
        <f t="shared" si="351"/>
        <v>413</v>
      </c>
      <c r="BK366" s="154">
        <f t="shared" si="334"/>
        <v>240</v>
      </c>
      <c r="BL366" s="154">
        <f t="shared" si="335"/>
        <v>24028070</v>
      </c>
      <c r="BM366" s="155">
        <f t="shared" si="377"/>
        <v>3.7676609105180531E-2</v>
      </c>
      <c r="BN366" s="155">
        <f t="shared" si="352"/>
        <v>0.58111380145278446</v>
      </c>
      <c r="BO366" s="154">
        <f t="shared" si="353"/>
        <v>100116.95833333333</v>
      </c>
      <c r="BP366" s="218"/>
    </row>
    <row r="367" spans="2:68" s="87" customFormat="1">
      <c r="B367" s="390"/>
      <c r="C367" s="420"/>
      <c r="D367" s="380"/>
      <c r="E367" s="252" t="s">
        <v>174</v>
      </c>
      <c r="F367" s="145">
        <v>8</v>
      </c>
      <c r="G367" s="154">
        <v>5</v>
      </c>
      <c r="H367" s="154">
        <v>223500</v>
      </c>
      <c r="I367" s="155">
        <f t="shared" si="370"/>
        <v>0.26315789473684209</v>
      </c>
      <c r="J367" s="155">
        <f t="shared" si="337"/>
        <v>0.625</v>
      </c>
      <c r="K367" s="181">
        <f t="shared" si="338"/>
        <v>44700</v>
      </c>
      <c r="L367" s="380"/>
      <c r="M367" s="252" t="s">
        <v>174</v>
      </c>
      <c r="N367" s="145">
        <v>29</v>
      </c>
      <c r="O367" s="154">
        <v>18</v>
      </c>
      <c r="P367" s="154">
        <v>1252120</v>
      </c>
      <c r="Q367" s="155">
        <f t="shared" si="371"/>
        <v>0.24</v>
      </c>
      <c r="R367" s="155">
        <f t="shared" si="339"/>
        <v>0.62068965517241381</v>
      </c>
      <c r="S367" s="149">
        <f t="shared" si="340"/>
        <v>69562.222222222219</v>
      </c>
      <c r="T367" s="380"/>
      <c r="U367" s="252" t="s">
        <v>174</v>
      </c>
      <c r="V367" s="145">
        <v>1053</v>
      </c>
      <c r="W367" s="154">
        <v>659</v>
      </c>
      <c r="X367" s="154">
        <v>48920040</v>
      </c>
      <c r="Y367" s="155">
        <f t="shared" si="372"/>
        <v>0.26016581129095934</v>
      </c>
      <c r="Z367" s="155">
        <f t="shared" si="341"/>
        <v>0.62583095916429254</v>
      </c>
      <c r="AA367" s="154">
        <f t="shared" si="342"/>
        <v>74233.748103186648</v>
      </c>
      <c r="AB367" s="380"/>
      <c r="AC367" s="252" t="s">
        <v>174</v>
      </c>
      <c r="AD367" s="145">
        <v>787</v>
      </c>
      <c r="AE367" s="154">
        <v>483</v>
      </c>
      <c r="AF367" s="154">
        <v>33479900</v>
      </c>
      <c r="AG367" s="155">
        <f t="shared" si="373"/>
        <v>0.26150514347590686</v>
      </c>
      <c r="AH367" s="155">
        <f t="shared" si="343"/>
        <v>0.61372299872935199</v>
      </c>
      <c r="AI367" s="149">
        <f t="shared" si="344"/>
        <v>69316.563146997927</v>
      </c>
      <c r="AJ367" s="380"/>
      <c r="AK367" s="252" t="s">
        <v>174</v>
      </c>
      <c r="AL367" s="145">
        <v>478</v>
      </c>
      <c r="AM367" s="154">
        <v>260</v>
      </c>
      <c r="AN367" s="154">
        <v>19212080</v>
      </c>
      <c r="AO367" s="155">
        <f t="shared" si="374"/>
        <v>0.22767075306479859</v>
      </c>
      <c r="AP367" s="155">
        <f t="shared" si="345"/>
        <v>0.54393305439330542</v>
      </c>
      <c r="AQ367" s="149">
        <f t="shared" si="346"/>
        <v>73892.61538461539</v>
      </c>
      <c r="AR367" s="380"/>
      <c r="AS367" s="252" t="s">
        <v>174</v>
      </c>
      <c r="AT367" s="145">
        <v>195</v>
      </c>
      <c r="AU367" s="154">
        <v>100</v>
      </c>
      <c r="AV367" s="154">
        <v>9337810</v>
      </c>
      <c r="AW367" s="155">
        <f t="shared" si="375"/>
        <v>0.18382352941176472</v>
      </c>
      <c r="AX367" s="155">
        <f t="shared" si="347"/>
        <v>0.51282051282051277</v>
      </c>
      <c r="AY367" s="154">
        <f t="shared" si="348"/>
        <v>93378.1</v>
      </c>
      <c r="AZ367" s="380"/>
      <c r="BA367" s="252" t="s">
        <v>174</v>
      </c>
      <c r="BB367" s="145">
        <v>57</v>
      </c>
      <c r="BC367" s="154">
        <v>22</v>
      </c>
      <c r="BD367" s="154">
        <v>2025390</v>
      </c>
      <c r="BE367" s="155">
        <f t="shared" si="376"/>
        <v>0.10476190476190476</v>
      </c>
      <c r="BF367" s="155">
        <f t="shared" si="349"/>
        <v>0.38596491228070173</v>
      </c>
      <c r="BG367" s="181">
        <f t="shared" si="350"/>
        <v>92063.181818181823</v>
      </c>
      <c r="BH367" s="380"/>
      <c r="BI367" s="252" t="s">
        <v>174</v>
      </c>
      <c r="BJ367" s="145">
        <f t="shared" si="351"/>
        <v>2607</v>
      </c>
      <c r="BK367" s="154">
        <f t="shared" si="334"/>
        <v>1547</v>
      </c>
      <c r="BL367" s="154">
        <f t="shared" si="335"/>
        <v>114450840</v>
      </c>
      <c r="BM367" s="155">
        <f t="shared" si="377"/>
        <v>0.24285714285714285</v>
      </c>
      <c r="BN367" s="155">
        <f t="shared" si="352"/>
        <v>0.59340237821250474</v>
      </c>
      <c r="BO367" s="154">
        <f t="shared" si="353"/>
        <v>73982.443438914022</v>
      </c>
      <c r="BP367" s="218"/>
    </row>
    <row r="368" spans="2:68" s="87" customFormat="1">
      <c r="B368" s="390"/>
      <c r="C368" s="420"/>
      <c r="D368" s="380"/>
      <c r="E368" s="252" t="s">
        <v>175</v>
      </c>
      <c r="F368" s="145">
        <v>5</v>
      </c>
      <c r="G368" s="154">
        <v>4</v>
      </c>
      <c r="H368" s="154">
        <v>178210</v>
      </c>
      <c r="I368" s="155">
        <f t="shared" si="370"/>
        <v>0.21052631578947367</v>
      </c>
      <c r="J368" s="155">
        <f t="shared" si="337"/>
        <v>0.8</v>
      </c>
      <c r="K368" s="181">
        <f t="shared" si="338"/>
        <v>44552.5</v>
      </c>
      <c r="L368" s="380"/>
      <c r="M368" s="252" t="s">
        <v>175</v>
      </c>
      <c r="N368" s="145">
        <v>15</v>
      </c>
      <c r="O368" s="154">
        <v>5</v>
      </c>
      <c r="P368" s="154">
        <v>143930</v>
      </c>
      <c r="Q368" s="155">
        <f t="shared" si="371"/>
        <v>6.6666666666666666E-2</v>
      </c>
      <c r="R368" s="155">
        <f t="shared" si="339"/>
        <v>0.33333333333333331</v>
      </c>
      <c r="S368" s="149">
        <f t="shared" si="340"/>
        <v>28786</v>
      </c>
      <c r="T368" s="380"/>
      <c r="U368" s="252" t="s">
        <v>175</v>
      </c>
      <c r="V368" s="145">
        <v>204</v>
      </c>
      <c r="W368" s="154">
        <v>117</v>
      </c>
      <c r="X368" s="154">
        <v>10408210</v>
      </c>
      <c r="Y368" s="155">
        <f t="shared" si="372"/>
        <v>4.6190288195815242E-2</v>
      </c>
      <c r="Z368" s="155">
        <f t="shared" si="341"/>
        <v>0.57352941176470584</v>
      </c>
      <c r="AA368" s="154">
        <f t="shared" si="342"/>
        <v>88959.059829059828</v>
      </c>
      <c r="AB368" s="380"/>
      <c r="AC368" s="252" t="s">
        <v>175</v>
      </c>
      <c r="AD368" s="145">
        <v>196</v>
      </c>
      <c r="AE368" s="154">
        <v>107</v>
      </c>
      <c r="AF368" s="154">
        <v>8186640</v>
      </c>
      <c r="AG368" s="155">
        <f t="shared" si="373"/>
        <v>5.7931781266919329E-2</v>
      </c>
      <c r="AH368" s="155">
        <f t="shared" si="343"/>
        <v>0.54591836734693877</v>
      </c>
      <c r="AI368" s="149">
        <f t="shared" si="344"/>
        <v>76510.654205607483</v>
      </c>
      <c r="AJ368" s="380"/>
      <c r="AK368" s="252" t="s">
        <v>175</v>
      </c>
      <c r="AL368" s="145">
        <v>156</v>
      </c>
      <c r="AM368" s="154">
        <v>76</v>
      </c>
      <c r="AN368" s="154">
        <v>5770790</v>
      </c>
      <c r="AO368" s="155">
        <f t="shared" si="374"/>
        <v>6.6549912434325745E-2</v>
      </c>
      <c r="AP368" s="155">
        <f t="shared" si="345"/>
        <v>0.48717948717948717</v>
      </c>
      <c r="AQ368" s="149">
        <f t="shared" si="346"/>
        <v>75931.447368421053</v>
      </c>
      <c r="AR368" s="380"/>
      <c r="AS368" s="252" t="s">
        <v>175</v>
      </c>
      <c r="AT368" s="145">
        <v>95</v>
      </c>
      <c r="AU368" s="154">
        <v>56</v>
      </c>
      <c r="AV368" s="154">
        <v>6342340</v>
      </c>
      <c r="AW368" s="155">
        <f t="shared" si="375"/>
        <v>0.10294117647058823</v>
      </c>
      <c r="AX368" s="155">
        <f t="shared" si="347"/>
        <v>0.58947368421052626</v>
      </c>
      <c r="AY368" s="154">
        <f t="shared" si="348"/>
        <v>113256.07142857143</v>
      </c>
      <c r="AZ368" s="380"/>
      <c r="BA368" s="252" t="s">
        <v>175</v>
      </c>
      <c r="BB368" s="145">
        <v>51</v>
      </c>
      <c r="BC368" s="154">
        <v>24</v>
      </c>
      <c r="BD368" s="154">
        <v>2149160</v>
      </c>
      <c r="BE368" s="155">
        <f t="shared" si="376"/>
        <v>0.11428571428571428</v>
      </c>
      <c r="BF368" s="155">
        <f t="shared" si="349"/>
        <v>0.47058823529411764</v>
      </c>
      <c r="BG368" s="181">
        <f t="shared" si="350"/>
        <v>89548.333333333328</v>
      </c>
      <c r="BH368" s="380"/>
      <c r="BI368" s="252" t="s">
        <v>175</v>
      </c>
      <c r="BJ368" s="145">
        <f t="shared" si="351"/>
        <v>722</v>
      </c>
      <c r="BK368" s="154">
        <f t="shared" si="334"/>
        <v>389</v>
      </c>
      <c r="BL368" s="154">
        <f t="shared" si="335"/>
        <v>33179280</v>
      </c>
      <c r="BM368" s="155">
        <f t="shared" si="377"/>
        <v>6.1067503924646785E-2</v>
      </c>
      <c r="BN368" s="155">
        <f t="shared" si="352"/>
        <v>0.53878116343490301</v>
      </c>
      <c r="BO368" s="154">
        <f t="shared" si="353"/>
        <v>85293.778920308483</v>
      </c>
      <c r="BP368" s="218"/>
    </row>
    <row r="369" spans="2:68" s="87" customFormat="1">
      <c r="B369" s="390"/>
      <c r="C369" s="420"/>
      <c r="D369" s="380"/>
      <c r="E369" s="253" t="s">
        <v>166</v>
      </c>
      <c r="F369" s="145">
        <v>0</v>
      </c>
      <c r="G369" s="154">
        <v>0</v>
      </c>
      <c r="H369" s="154">
        <v>0</v>
      </c>
      <c r="I369" s="155">
        <f t="shared" si="370"/>
        <v>0</v>
      </c>
      <c r="J369" s="155" t="str">
        <f t="shared" si="337"/>
        <v>-</v>
      </c>
      <c r="K369" s="181" t="str">
        <f t="shared" si="338"/>
        <v>-</v>
      </c>
      <c r="L369" s="380"/>
      <c r="M369" s="253" t="s">
        <v>166</v>
      </c>
      <c r="N369" s="145">
        <v>7</v>
      </c>
      <c r="O369" s="154">
        <v>5</v>
      </c>
      <c r="P369" s="154">
        <v>795140</v>
      </c>
      <c r="Q369" s="155">
        <f t="shared" si="371"/>
        <v>6.6666666666666666E-2</v>
      </c>
      <c r="R369" s="155">
        <f t="shared" si="339"/>
        <v>0.7142857142857143</v>
      </c>
      <c r="S369" s="149">
        <f t="shared" si="340"/>
        <v>159028</v>
      </c>
      <c r="T369" s="380"/>
      <c r="U369" s="253" t="s">
        <v>166</v>
      </c>
      <c r="V369" s="145">
        <v>205</v>
      </c>
      <c r="W369" s="154">
        <v>105</v>
      </c>
      <c r="X369" s="154">
        <v>5961310</v>
      </c>
      <c r="Y369" s="155">
        <f t="shared" si="372"/>
        <v>4.1452822739834187E-2</v>
      </c>
      <c r="Z369" s="155">
        <f t="shared" si="341"/>
        <v>0.51219512195121952</v>
      </c>
      <c r="AA369" s="154">
        <f t="shared" si="342"/>
        <v>56774.380952380954</v>
      </c>
      <c r="AB369" s="380"/>
      <c r="AC369" s="253" t="s">
        <v>166</v>
      </c>
      <c r="AD369" s="145">
        <v>136</v>
      </c>
      <c r="AE369" s="154">
        <v>63</v>
      </c>
      <c r="AF369" s="154">
        <v>4034250</v>
      </c>
      <c r="AG369" s="155">
        <f t="shared" si="373"/>
        <v>3.4109366540335681E-2</v>
      </c>
      <c r="AH369" s="155">
        <f t="shared" si="343"/>
        <v>0.46323529411764708</v>
      </c>
      <c r="AI369" s="149">
        <f t="shared" si="344"/>
        <v>64035.714285714283</v>
      </c>
      <c r="AJ369" s="380"/>
      <c r="AK369" s="253" t="s">
        <v>166</v>
      </c>
      <c r="AL369" s="145">
        <v>58</v>
      </c>
      <c r="AM369" s="154">
        <v>22</v>
      </c>
      <c r="AN369" s="154">
        <v>3302400</v>
      </c>
      <c r="AO369" s="155">
        <f t="shared" si="374"/>
        <v>1.9264448336252189E-2</v>
      </c>
      <c r="AP369" s="155">
        <f t="shared" si="345"/>
        <v>0.37931034482758619</v>
      </c>
      <c r="AQ369" s="149">
        <f t="shared" si="346"/>
        <v>150109.09090909091</v>
      </c>
      <c r="AR369" s="380"/>
      <c r="AS369" s="253" t="s">
        <v>166</v>
      </c>
      <c r="AT369" s="145">
        <v>29</v>
      </c>
      <c r="AU369" s="154">
        <v>12</v>
      </c>
      <c r="AV369" s="154">
        <v>2191100</v>
      </c>
      <c r="AW369" s="155">
        <f t="shared" si="375"/>
        <v>2.2058823529411766E-2</v>
      </c>
      <c r="AX369" s="155">
        <f t="shared" si="347"/>
        <v>0.41379310344827586</v>
      </c>
      <c r="AY369" s="154">
        <f t="shared" si="348"/>
        <v>182591.66666666666</v>
      </c>
      <c r="AZ369" s="380"/>
      <c r="BA369" s="253" t="s">
        <v>166</v>
      </c>
      <c r="BB369" s="145">
        <v>23</v>
      </c>
      <c r="BC369" s="154">
        <v>14</v>
      </c>
      <c r="BD369" s="154">
        <v>2431300</v>
      </c>
      <c r="BE369" s="155">
        <f t="shared" si="376"/>
        <v>6.6666666666666666E-2</v>
      </c>
      <c r="BF369" s="155">
        <f t="shared" si="349"/>
        <v>0.60869565217391308</v>
      </c>
      <c r="BG369" s="181">
        <f t="shared" si="350"/>
        <v>173664.28571428571</v>
      </c>
      <c r="BH369" s="380"/>
      <c r="BI369" s="253" t="s">
        <v>166</v>
      </c>
      <c r="BJ369" s="145">
        <f t="shared" si="351"/>
        <v>458</v>
      </c>
      <c r="BK369" s="154">
        <f t="shared" si="334"/>
        <v>221</v>
      </c>
      <c r="BL369" s="154">
        <f t="shared" si="335"/>
        <v>18715500</v>
      </c>
      <c r="BM369" s="155">
        <f t="shared" si="377"/>
        <v>3.4693877551020408E-2</v>
      </c>
      <c r="BN369" s="155">
        <f t="shared" si="352"/>
        <v>0.48253275109170307</v>
      </c>
      <c r="BO369" s="154">
        <f t="shared" si="353"/>
        <v>84685.520361990944</v>
      </c>
      <c r="BP369" s="218"/>
    </row>
    <row r="370" spans="2:68" s="87" customFormat="1">
      <c r="B370" s="390">
        <v>34</v>
      </c>
      <c r="C370" s="419" t="s">
        <v>45</v>
      </c>
      <c r="D370" s="388">
        <f>BS41</f>
        <v>137</v>
      </c>
      <c r="E370" s="250" t="s">
        <v>143</v>
      </c>
      <c r="F370" s="144">
        <v>81</v>
      </c>
      <c r="G370" s="152">
        <v>42</v>
      </c>
      <c r="H370" s="152">
        <v>3794540</v>
      </c>
      <c r="I370" s="153">
        <f>IFERROR(G370/$D$370,"-")</f>
        <v>0.30656934306569344</v>
      </c>
      <c r="J370" s="153">
        <f t="shared" si="337"/>
        <v>0.51851851851851849</v>
      </c>
      <c r="K370" s="180">
        <f t="shared" si="338"/>
        <v>90346.190476190473</v>
      </c>
      <c r="L370" s="388">
        <f>BT41</f>
        <v>282</v>
      </c>
      <c r="M370" s="250" t="s">
        <v>143</v>
      </c>
      <c r="N370" s="144">
        <v>153</v>
      </c>
      <c r="O370" s="152">
        <v>81</v>
      </c>
      <c r="P370" s="152">
        <v>7213910</v>
      </c>
      <c r="Q370" s="153">
        <f>IFERROR(O370/$L$370,"-")</f>
        <v>0.28723404255319152</v>
      </c>
      <c r="R370" s="153">
        <f t="shared" si="339"/>
        <v>0.52941176470588236</v>
      </c>
      <c r="S370" s="148">
        <f t="shared" si="340"/>
        <v>89060.617283950618</v>
      </c>
      <c r="T370" s="388">
        <f>BU41</f>
        <v>10633</v>
      </c>
      <c r="U370" s="250" t="s">
        <v>143</v>
      </c>
      <c r="V370" s="144">
        <v>5094</v>
      </c>
      <c r="W370" s="152">
        <v>2827</v>
      </c>
      <c r="X370" s="152">
        <v>191056960</v>
      </c>
      <c r="Y370" s="153">
        <f>IFERROR(W370/$T$370,"-")</f>
        <v>0.26587040346092355</v>
      </c>
      <c r="Z370" s="153">
        <f t="shared" si="341"/>
        <v>0.55496662740478997</v>
      </c>
      <c r="AA370" s="152">
        <f t="shared" si="342"/>
        <v>67582.935974531312</v>
      </c>
      <c r="AB370" s="388">
        <f>BV41</f>
        <v>8633</v>
      </c>
      <c r="AC370" s="250" t="s">
        <v>143</v>
      </c>
      <c r="AD370" s="144">
        <v>4353</v>
      </c>
      <c r="AE370" s="152">
        <v>2322</v>
      </c>
      <c r="AF370" s="152">
        <v>164890280</v>
      </c>
      <c r="AG370" s="153">
        <f>IFERROR(AE370/$AB$370,"-")</f>
        <v>0.26896791381906637</v>
      </c>
      <c r="AH370" s="153">
        <f t="shared" si="343"/>
        <v>0.53342522398345971</v>
      </c>
      <c r="AI370" s="148">
        <f t="shared" si="344"/>
        <v>71012.179155900085</v>
      </c>
      <c r="AJ370" s="388">
        <f>BW41</f>
        <v>5701</v>
      </c>
      <c r="AK370" s="250" t="s">
        <v>143</v>
      </c>
      <c r="AL370" s="144">
        <v>2664</v>
      </c>
      <c r="AM370" s="152">
        <v>1271</v>
      </c>
      <c r="AN370" s="152">
        <v>99954880</v>
      </c>
      <c r="AO370" s="153">
        <f>IFERROR(AM370/$AJ$370,"-")</f>
        <v>0.22294334327310997</v>
      </c>
      <c r="AP370" s="153">
        <f t="shared" si="345"/>
        <v>0.47710210210210208</v>
      </c>
      <c r="AQ370" s="148">
        <f t="shared" si="346"/>
        <v>78642.706530291107</v>
      </c>
      <c r="AR370" s="388">
        <f>BX41</f>
        <v>2705</v>
      </c>
      <c r="AS370" s="250" t="s">
        <v>143</v>
      </c>
      <c r="AT370" s="144">
        <v>1093</v>
      </c>
      <c r="AU370" s="152">
        <v>430</v>
      </c>
      <c r="AV370" s="152">
        <v>34485880</v>
      </c>
      <c r="AW370" s="153">
        <f>IFERROR(AU370/$AR$370,"-")</f>
        <v>0.15896487985212571</v>
      </c>
      <c r="AX370" s="153">
        <f t="shared" si="347"/>
        <v>0.39341262580054892</v>
      </c>
      <c r="AY370" s="152">
        <f t="shared" si="348"/>
        <v>80199.720930232565</v>
      </c>
      <c r="AZ370" s="388">
        <f>BY41</f>
        <v>940</v>
      </c>
      <c r="BA370" s="250" t="s">
        <v>143</v>
      </c>
      <c r="BB370" s="144">
        <v>324</v>
      </c>
      <c r="BC370" s="152">
        <v>131</v>
      </c>
      <c r="BD370" s="152">
        <v>12054530</v>
      </c>
      <c r="BE370" s="153">
        <f>IFERROR(BC370/$AZ$370,"-")</f>
        <v>0.13936170212765958</v>
      </c>
      <c r="BF370" s="153">
        <f t="shared" si="349"/>
        <v>0.40432098765432101</v>
      </c>
      <c r="BG370" s="180">
        <f t="shared" si="350"/>
        <v>92019.312977099238</v>
      </c>
      <c r="BH370" s="388">
        <f>BZ41</f>
        <v>29031</v>
      </c>
      <c r="BI370" s="250" t="s">
        <v>143</v>
      </c>
      <c r="BJ370" s="144">
        <f t="shared" si="351"/>
        <v>13762</v>
      </c>
      <c r="BK370" s="152">
        <f t="shared" si="334"/>
        <v>7104</v>
      </c>
      <c r="BL370" s="152">
        <f t="shared" si="335"/>
        <v>513450980</v>
      </c>
      <c r="BM370" s="153">
        <f>IFERROR(BK370/$BH$370,"-")</f>
        <v>0.24470393717061073</v>
      </c>
      <c r="BN370" s="153">
        <f t="shared" si="352"/>
        <v>0.51620404011044907</v>
      </c>
      <c r="BO370" s="152">
        <f t="shared" si="353"/>
        <v>72276.320382882885</v>
      </c>
      <c r="BP370" s="218"/>
    </row>
    <row r="371" spans="2:68" s="87" customFormat="1">
      <c r="B371" s="390"/>
      <c r="C371" s="420"/>
      <c r="D371" s="380"/>
      <c r="E371" s="251" t="s">
        <v>192</v>
      </c>
      <c r="F371" s="145">
        <v>68</v>
      </c>
      <c r="G371" s="154">
        <v>32</v>
      </c>
      <c r="H371" s="154">
        <v>2616290</v>
      </c>
      <c r="I371" s="155">
        <f t="shared" ref="I371:I380" si="378">IFERROR(G371/$D$370,"-")</f>
        <v>0.23357664233576642</v>
      </c>
      <c r="J371" s="155">
        <f t="shared" si="337"/>
        <v>0.47058823529411764</v>
      </c>
      <c r="K371" s="181">
        <f t="shared" si="338"/>
        <v>81759.0625</v>
      </c>
      <c r="L371" s="380"/>
      <c r="M371" s="251" t="s">
        <v>192</v>
      </c>
      <c r="N371" s="145">
        <v>111</v>
      </c>
      <c r="O371" s="154">
        <v>58</v>
      </c>
      <c r="P371" s="154">
        <v>4720870</v>
      </c>
      <c r="Q371" s="155">
        <f t="shared" ref="Q371:Q380" si="379">IFERROR(O371/$L$370,"-")</f>
        <v>0.20567375886524822</v>
      </c>
      <c r="R371" s="155">
        <f t="shared" si="339"/>
        <v>0.52252252252252251</v>
      </c>
      <c r="S371" s="149">
        <f t="shared" si="340"/>
        <v>81394.31034482758</v>
      </c>
      <c r="T371" s="380"/>
      <c r="U371" s="251" t="s">
        <v>192</v>
      </c>
      <c r="V371" s="145">
        <v>4729</v>
      </c>
      <c r="W371" s="154">
        <v>2723</v>
      </c>
      <c r="X371" s="154">
        <v>177626780</v>
      </c>
      <c r="Y371" s="155">
        <f t="shared" ref="Y371:Y380" si="380">IFERROR(W371/$T$370,"-")</f>
        <v>0.25608953258722844</v>
      </c>
      <c r="Z371" s="155">
        <f t="shared" si="341"/>
        <v>0.57580883907802916</v>
      </c>
      <c r="AA371" s="154">
        <f t="shared" si="342"/>
        <v>65232.016158648548</v>
      </c>
      <c r="AB371" s="380"/>
      <c r="AC371" s="251" t="s">
        <v>192</v>
      </c>
      <c r="AD371" s="145">
        <v>3687</v>
      </c>
      <c r="AE371" s="154">
        <v>2029</v>
      </c>
      <c r="AF371" s="154">
        <v>148709700</v>
      </c>
      <c r="AG371" s="155">
        <f t="shared" ref="AG371:AG380" si="381">IFERROR(AE371/$AB$370,"-")</f>
        <v>0.23502837947411098</v>
      </c>
      <c r="AH371" s="155">
        <f t="shared" si="343"/>
        <v>0.55031190669921348</v>
      </c>
      <c r="AI371" s="149">
        <f t="shared" si="344"/>
        <v>73292.114342040411</v>
      </c>
      <c r="AJ371" s="380"/>
      <c r="AK371" s="251" t="s">
        <v>192</v>
      </c>
      <c r="AL371" s="145">
        <v>2164</v>
      </c>
      <c r="AM371" s="154">
        <v>1054</v>
      </c>
      <c r="AN371" s="154">
        <v>77272420</v>
      </c>
      <c r="AO371" s="155">
        <f t="shared" ref="AO371:AO380" si="382">IFERROR(AM371/$AJ$370,"-")</f>
        <v>0.18487984564111559</v>
      </c>
      <c r="AP371" s="155">
        <f t="shared" si="345"/>
        <v>0.48706099815157117</v>
      </c>
      <c r="AQ371" s="149">
        <f t="shared" si="346"/>
        <v>73313.491461100566</v>
      </c>
      <c r="AR371" s="380"/>
      <c r="AS371" s="251" t="s">
        <v>192</v>
      </c>
      <c r="AT371" s="145">
        <v>748</v>
      </c>
      <c r="AU371" s="154">
        <v>285</v>
      </c>
      <c r="AV371" s="154">
        <v>18811890</v>
      </c>
      <c r="AW371" s="155">
        <f t="shared" ref="AW371:AW380" si="383">IFERROR(AU371/$AR$370,"-")</f>
        <v>0.10536044362292052</v>
      </c>
      <c r="AX371" s="155">
        <f t="shared" si="347"/>
        <v>0.38101604278074869</v>
      </c>
      <c r="AY371" s="154">
        <f t="shared" si="348"/>
        <v>66006.631578947374</v>
      </c>
      <c r="AZ371" s="380"/>
      <c r="BA371" s="251" t="s">
        <v>192</v>
      </c>
      <c r="BB371" s="145">
        <v>189</v>
      </c>
      <c r="BC371" s="154">
        <v>61</v>
      </c>
      <c r="BD371" s="154">
        <v>5073200</v>
      </c>
      <c r="BE371" s="155">
        <f t="shared" ref="BE371:BE380" si="384">IFERROR(BC371/$AZ$370,"-")</f>
        <v>6.4893617021276592E-2</v>
      </c>
      <c r="BF371" s="155">
        <f t="shared" si="349"/>
        <v>0.32275132275132273</v>
      </c>
      <c r="BG371" s="181">
        <f t="shared" si="350"/>
        <v>83167.213114754093</v>
      </c>
      <c r="BH371" s="380"/>
      <c r="BI371" s="251" t="s">
        <v>192</v>
      </c>
      <c r="BJ371" s="145">
        <f t="shared" si="351"/>
        <v>11696</v>
      </c>
      <c r="BK371" s="154">
        <f t="shared" si="334"/>
        <v>6242</v>
      </c>
      <c r="BL371" s="154">
        <f t="shared" si="335"/>
        <v>434831150</v>
      </c>
      <c r="BM371" s="155">
        <f t="shared" ref="BM371:BM380" si="385">IFERROR(BK371/$BH$370,"-")</f>
        <v>0.21501153938892908</v>
      </c>
      <c r="BN371" s="155">
        <f t="shared" si="352"/>
        <v>0.533686730506156</v>
      </c>
      <c r="BO371" s="154">
        <f t="shared" si="353"/>
        <v>69662.151553989112</v>
      </c>
      <c r="BP371" s="218"/>
    </row>
    <row r="372" spans="2:68" s="87" customFormat="1">
      <c r="B372" s="390"/>
      <c r="C372" s="420"/>
      <c r="D372" s="380"/>
      <c r="E372" s="252" t="s">
        <v>142</v>
      </c>
      <c r="F372" s="145">
        <v>84</v>
      </c>
      <c r="G372" s="154">
        <v>36</v>
      </c>
      <c r="H372" s="154">
        <v>3422120</v>
      </c>
      <c r="I372" s="155">
        <f t="shared" si="378"/>
        <v>0.26277372262773724</v>
      </c>
      <c r="J372" s="155">
        <f t="shared" si="337"/>
        <v>0.42857142857142855</v>
      </c>
      <c r="K372" s="181">
        <f t="shared" si="338"/>
        <v>95058.888888888891</v>
      </c>
      <c r="L372" s="380"/>
      <c r="M372" s="252" t="s">
        <v>142</v>
      </c>
      <c r="N372" s="145">
        <v>178</v>
      </c>
      <c r="O372" s="154">
        <v>93</v>
      </c>
      <c r="P372" s="154">
        <v>7718910</v>
      </c>
      <c r="Q372" s="155">
        <f t="shared" si="379"/>
        <v>0.32978723404255317</v>
      </c>
      <c r="R372" s="155">
        <f t="shared" si="339"/>
        <v>0.52247191011235961</v>
      </c>
      <c r="S372" s="149">
        <f t="shared" si="340"/>
        <v>82999.032258064515</v>
      </c>
      <c r="T372" s="380"/>
      <c r="U372" s="252" t="s">
        <v>142</v>
      </c>
      <c r="V372" s="145">
        <v>6709</v>
      </c>
      <c r="W372" s="154">
        <v>3624</v>
      </c>
      <c r="X372" s="154">
        <v>248216270</v>
      </c>
      <c r="Y372" s="155">
        <f t="shared" si="380"/>
        <v>0.34082573121414467</v>
      </c>
      <c r="Z372" s="155">
        <f t="shared" si="341"/>
        <v>0.54016992100163963</v>
      </c>
      <c r="AA372" s="154">
        <f t="shared" si="342"/>
        <v>68492.348233995581</v>
      </c>
      <c r="AB372" s="380"/>
      <c r="AC372" s="252" t="s">
        <v>142</v>
      </c>
      <c r="AD372" s="145">
        <v>5811</v>
      </c>
      <c r="AE372" s="154">
        <v>3115</v>
      </c>
      <c r="AF372" s="154">
        <v>227354580</v>
      </c>
      <c r="AG372" s="155">
        <f t="shared" si="381"/>
        <v>0.36082474226804123</v>
      </c>
      <c r="AH372" s="155">
        <f t="shared" si="343"/>
        <v>0.53605231457580449</v>
      </c>
      <c r="AI372" s="149">
        <f t="shared" si="344"/>
        <v>72987.024077046546</v>
      </c>
      <c r="AJ372" s="380"/>
      <c r="AK372" s="252" t="s">
        <v>142</v>
      </c>
      <c r="AL372" s="145">
        <v>3991</v>
      </c>
      <c r="AM372" s="154">
        <v>1869</v>
      </c>
      <c r="AN372" s="154">
        <v>146656620</v>
      </c>
      <c r="AO372" s="155">
        <f t="shared" si="382"/>
        <v>0.32783722154008071</v>
      </c>
      <c r="AP372" s="155">
        <f t="shared" si="345"/>
        <v>0.46830368328739663</v>
      </c>
      <c r="AQ372" s="149">
        <f t="shared" si="346"/>
        <v>78467.961476725526</v>
      </c>
      <c r="AR372" s="380"/>
      <c r="AS372" s="252" t="s">
        <v>142</v>
      </c>
      <c r="AT372" s="145">
        <v>1788</v>
      </c>
      <c r="AU372" s="154">
        <v>694</v>
      </c>
      <c r="AV372" s="154">
        <v>56374600</v>
      </c>
      <c r="AW372" s="155">
        <f t="shared" si="383"/>
        <v>0.2565619223659889</v>
      </c>
      <c r="AX372" s="155">
        <f t="shared" si="347"/>
        <v>0.38814317673378074</v>
      </c>
      <c r="AY372" s="154">
        <f t="shared" si="348"/>
        <v>81231.412103746392</v>
      </c>
      <c r="AZ372" s="380"/>
      <c r="BA372" s="252" t="s">
        <v>142</v>
      </c>
      <c r="BB372" s="145">
        <v>593</v>
      </c>
      <c r="BC372" s="154">
        <v>228</v>
      </c>
      <c r="BD372" s="154">
        <v>21641090</v>
      </c>
      <c r="BE372" s="155">
        <f t="shared" si="384"/>
        <v>0.24255319148936169</v>
      </c>
      <c r="BF372" s="155">
        <f t="shared" si="349"/>
        <v>0.38448566610455309</v>
      </c>
      <c r="BG372" s="181">
        <f t="shared" si="350"/>
        <v>94917.061403508778</v>
      </c>
      <c r="BH372" s="380"/>
      <c r="BI372" s="252" t="s">
        <v>142</v>
      </c>
      <c r="BJ372" s="145">
        <f t="shared" si="351"/>
        <v>19154</v>
      </c>
      <c r="BK372" s="154">
        <f t="shared" si="334"/>
        <v>9659</v>
      </c>
      <c r="BL372" s="154">
        <f t="shared" si="335"/>
        <v>711384190</v>
      </c>
      <c r="BM372" s="155">
        <f t="shared" si="385"/>
        <v>0.3327133064655024</v>
      </c>
      <c r="BN372" s="155">
        <f t="shared" si="352"/>
        <v>0.50428109011172606</v>
      </c>
      <c r="BO372" s="154">
        <f t="shared" si="353"/>
        <v>73649.879904752044</v>
      </c>
      <c r="BP372" s="218"/>
    </row>
    <row r="373" spans="2:68" s="87" customFormat="1">
      <c r="B373" s="390"/>
      <c r="C373" s="420"/>
      <c r="D373" s="380"/>
      <c r="E373" s="252" t="s">
        <v>151</v>
      </c>
      <c r="F373" s="145">
        <v>54</v>
      </c>
      <c r="G373" s="154">
        <v>26</v>
      </c>
      <c r="H373" s="154">
        <v>1902400</v>
      </c>
      <c r="I373" s="155">
        <f t="shared" si="378"/>
        <v>0.18978102189781021</v>
      </c>
      <c r="J373" s="155">
        <f t="shared" si="337"/>
        <v>0.48148148148148145</v>
      </c>
      <c r="K373" s="181">
        <f t="shared" si="338"/>
        <v>73169.230769230766</v>
      </c>
      <c r="L373" s="380"/>
      <c r="M373" s="252" t="s">
        <v>151</v>
      </c>
      <c r="N373" s="145">
        <v>95</v>
      </c>
      <c r="O373" s="154">
        <v>48</v>
      </c>
      <c r="P373" s="154">
        <v>3998360</v>
      </c>
      <c r="Q373" s="155">
        <f t="shared" si="379"/>
        <v>0.1702127659574468</v>
      </c>
      <c r="R373" s="155">
        <f t="shared" si="339"/>
        <v>0.50526315789473686</v>
      </c>
      <c r="S373" s="149">
        <f t="shared" si="340"/>
        <v>83299.166666666672</v>
      </c>
      <c r="T373" s="380"/>
      <c r="U373" s="252" t="s">
        <v>151</v>
      </c>
      <c r="V373" s="145">
        <v>2439</v>
      </c>
      <c r="W373" s="154">
        <v>1394</v>
      </c>
      <c r="X373" s="154">
        <v>97347150</v>
      </c>
      <c r="Y373" s="155">
        <f t="shared" si="380"/>
        <v>0.13110128844164393</v>
      </c>
      <c r="Z373" s="155">
        <f t="shared" si="341"/>
        <v>0.5715457154571546</v>
      </c>
      <c r="AA373" s="154">
        <f t="shared" si="342"/>
        <v>69832.962697274037</v>
      </c>
      <c r="AB373" s="380"/>
      <c r="AC373" s="252" t="s">
        <v>151</v>
      </c>
      <c r="AD373" s="145">
        <v>2373</v>
      </c>
      <c r="AE373" s="154">
        <v>1297</v>
      </c>
      <c r="AF373" s="154">
        <v>95756630</v>
      </c>
      <c r="AG373" s="155">
        <f t="shared" si="381"/>
        <v>0.15023746090582649</v>
      </c>
      <c r="AH373" s="155">
        <f t="shared" si="343"/>
        <v>0.54656552886641385</v>
      </c>
      <c r="AI373" s="149">
        <f t="shared" si="344"/>
        <v>73829.321511179645</v>
      </c>
      <c r="AJ373" s="380"/>
      <c r="AK373" s="252" t="s">
        <v>151</v>
      </c>
      <c r="AL373" s="145">
        <v>1717</v>
      </c>
      <c r="AM373" s="154">
        <v>881</v>
      </c>
      <c r="AN373" s="154">
        <v>67290360</v>
      </c>
      <c r="AO373" s="155">
        <f t="shared" si="382"/>
        <v>0.15453429222943343</v>
      </c>
      <c r="AP373" s="155">
        <f t="shared" si="345"/>
        <v>0.51310425160163076</v>
      </c>
      <c r="AQ373" s="149">
        <f t="shared" si="346"/>
        <v>76379.523269012483</v>
      </c>
      <c r="AR373" s="380"/>
      <c r="AS373" s="252" t="s">
        <v>151</v>
      </c>
      <c r="AT373" s="145">
        <v>864</v>
      </c>
      <c r="AU373" s="154">
        <v>335</v>
      </c>
      <c r="AV373" s="154">
        <v>27333590</v>
      </c>
      <c r="AW373" s="155">
        <f t="shared" si="383"/>
        <v>0.12384473197781885</v>
      </c>
      <c r="AX373" s="155">
        <f t="shared" si="347"/>
        <v>0.38773148148148145</v>
      </c>
      <c r="AY373" s="154">
        <f t="shared" si="348"/>
        <v>81592.80597014926</v>
      </c>
      <c r="AZ373" s="380"/>
      <c r="BA373" s="252" t="s">
        <v>151</v>
      </c>
      <c r="BB373" s="145">
        <v>301</v>
      </c>
      <c r="BC373" s="154">
        <v>117</v>
      </c>
      <c r="BD373" s="154">
        <v>10347760</v>
      </c>
      <c r="BE373" s="155">
        <f t="shared" si="384"/>
        <v>0.12446808510638298</v>
      </c>
      <c r="BF373" s="155">
        <f t="shared" si="349"/>
        <v>0.38870431893687707</v>
      </c>
      <c r="BG373" s="181">
        <f t="shared" si="350"/>
        <v>88442.393162393157</v>
      </c>
      <c r="BH373" s="380"/>
      <c r="BI373" s="252" t="s">
        <v>151</v>
      </c>
      <c r="BJ373" s="145">
        <f t="shared" si="351"/>
        <v>7843</v>
      </c>
      <c r="BK373" s="154">
        <f t="shared" si="334"/>
        <v>4098</v>
      </c>
      <c r="BL373" s="154">
        <f t="shared" si="335"/>
        <v>303976250</v>
      </c>
      <c r="BM373" s="155">
        <f t="shared" si="385"/>
        <v>0.14115945024284385</v>
      </c>
      <c r="BN373" s="155">
        <f t="shared" si="352"/>
        <v>0.52250414382251686</v>
      </c>
      <c r="BO373" s="154">
        <f t="shared" si="353"/>
        <v>74176.732552464615</v>
      </c>
      <c r="BP373" s="218"/>
    </row>
    <row r="374" spans="2:68" s="87" customFormat="1">
      <c r="B374" s="390"/>
      <c r="C374" s="420"/>
      <c r="D374" s="380"/>
      <c r="E374" s="252" t="s">
        <v>170</v>
      </c>
      <c r="F374" s="145">
        <v>53</v>
      </c>
      <c r="G374" s="154">
        <v>25</v>
      </c>
      <c r="H374" s="154">
        <v>2100810</v>
      </c>
      <c r="I374" s="155">
        <f t="shared" si="378"/>
        <v>0.18248175182481752</v>
      </c>
      <c r="J374" s="155">
        <f t="shared" si="337"/>
        <v>0.47169811320754718</v>
      </c>
      <c r="K374" s="181">
        <f t="shared" si="338"/>
        <v>84032.4</v>
      </c>
      <c r="L374" s="380"/>
      <c r="M374" s="252" t="s">
        <v>170</v>
      </c>
      <c r="N374" s="145">
        <v>96</v>
      </c>
      <c r="O374" s="154">
        <v>48</v>
      </c>
      <c r="P374" s="154">
        <v>3897920</v>
      </c>
      <c r="Q374" s="155">
        <f t="shared" si="379"/>
        <v>0.1702127659574468</v>
      </c>
      <c r="R374" s="155">
        <f t="shared" si="339"/>
        <v>0.5</v>
      </c>
      <c r="S374" s="149">
        <f t="shared" si="340"/>
        <v>81206.666666666672</v>
      </c>
      <c r="T374" s="380"/>
      <c r="U374" s="252" t="s">
        <v>170</v>
      </c>
      <c r="V374" s="145">
        <v>2223</v>
      </c>
      <c r="W374" s="154">
        <v>1212</v>
      </c>
      <c r="X374" s="154">
        <v>84408580</v>
      </c>
      <c r="Y374" s="155">
        <f t="shared" si="380"/>
        <v>0.11398476441267752</v>
      </c>
      <c r="Z374" s="155">
        <f t="shared" si="341"/>
        <v>0.54520917678812419</v>
      </c>
      <c r="AA374" s="154">
        <f t="shared" si="342"/>
        <v>69644.042904290429</v>
      </c>
      <c r="AB374" s="380"/>
      <c r="AC374" s="252" t="s">
        <v>170</v>
      </c>
      <c r="AD374" s="145">
        <v>2243</v>
      </c>
      <c r="AE374" s="154">
        <v>1209</v>
      </c>
      <c r="AF374" s="154">
        <v>94659790</v>
      </c>
      <c r="AG374" s="155">
        <f t="shared" si="381"/>
        <v>0.14004401714351905</v>
      </c>
      <c r="AH374" s="155">
        <f t="shared" si="343"/>
        <v>0.5390102541239411</v>
      </c>
      <c r="AI374" s="149">
        <f t="shared" si="344"/>
        <v>78295.9387923904</v>
      </c>
      <c r="AJ374" s="380"/>
      <c r="AK374" s="252" t="s">
        <v>170</v>
      </c>
      <c r="AL374" s="145">
        <v>1627</v>
      </c>
      <c r="AM374" s="154">
        <v>790</v>
      </c>
      <c r="AN374" s="154">
        <v>65871160</v>
      </c>
      <c r="AO374" s="155">
        <f t="shared" si="382"/>
        <v>0.13857218031924223</v>
      </c>
      <c r="AP374" s="155">
        <f t="shared" si="345"/>
        <v>0.48555623847572221</v>
      </c>
      <c r="AQ374" s="149">
        <f t="shared" si="346"/>
        <v>83381.215189873416</v>
      </c>
      <c r="AR374" s="380"/>
      <c r="AS374" s="252" t="s">
        <v>170</v>
      </c>
      <c r="AT374" s="145">
        <v>790</v>
      </c>
      <c r="AU374" s="154">
        <v>312</v>
      </c>
      <c r="AV374" s="154">
        <v>28923220</v>
      </c>
      <c r="AW374" s="155">
        <f t="shared" si="383"/>
        <v>0.11534195933456562</v>
      </c>
      <c r="AX374" s="155">
        <f t="shared" si="347"/>
        <v>0.39493670886075949</v>
      </c>
      <c r="AY374" s="154">
        <f t="shared" si="348"/>
        <v>92702.628205128203</v>
      </c>
      <c r="AZ374" s="380"/>
      <c r="BA374" s="252" t="s">
        <v>170</v>
      </c>
      <c r="BB374" s="145">
        <v>262</v>
      </c>
      <c r="BC374" s="154">
        <v>97</v>
      </c>
      <c r="BD374" s="154">
        <v>9577130</v>
      </c>
      <c r="BE374" s="155">
        <f t="shared" si="384"/>
        <v>0.10319148936170212</v>
      </c>
      <c r="BF374" s="155">
        <f t="shared" si="349"/>
        <v>0.37022900763358779</v>
      </c>
      <c r="BG374" s="181">
        <f t="shared" si="350"/>
        <v>98733.298969072159</v>
      </c>
      <c r="BH374" s="380"/>
      <c r="BI374" s="252" t="s">
        <v>170</v>
      </c>
      <c r="BJ374" s="145">
        <f t="shared" si="351"/>
        <v>7294</v>
      </c>
      <c r="BK374" s="154">
        <f t="shared" si="334"/>
        <v>3693</v>
      </c>
      <c r="BL374" s="154">
        <f t="shared" si="335"/>
        <v>289438610</v>
      </c>
      <c r="BM374" s="155">
        <f t="shared" si="385"/>
        <v>0.12720884571664773</v>
      </c>
      <c r="BN374" s="155">
        <f t="shared" si="352"/>
        <v>0.50630655333150532</v>
      </c>
      <c r="BO374" s="154">
        <f t="shared" si="353"/>
        <v>78374.928242621172</v>
      </c>
      <c r="BP374" s="218"/>
    </row>
    <row r="375" spans="2:68" s="87" customFormat="1">
      <c r="B375" s="390"/>
      <c r="C375" s="420"/>
      <c r="D375" s="380"/>
      <c r="E375" s="252" t="s">
        <v>171</v>
      </c>
      <c r="F375" s="145">
        <v>30</v>
      </c>
      <c r="G375" s="154">
        <v>14</v>
      </c>
      <c r="H375" s="154">
        <v>960370</v>
      </c>
      <c r="I375" s="155">
        <f t="shared" si="378"/>
        <v>0.10218978102189781</v>
      </c>
      <c r="J375" s="155">
        <f t="shared" si="337"/>
        <v>0.46666666666666667</v>
      </c>
      <c r="K375" s="181">
        <f t="shared" si="338"/>
        <v>68597.857142857145</v>
      </c>
      <c r="L375" s="380"/>
      <c r="M375" s="252" t="s">
        <v>171</v>
      </c>
      <c r="N375" s="145">
        <v>56</v>
      </c>
      <c r="O375" s="154">
        <v>29</v>
      </c>
      <c r="P375" s="154">
        <v>2658750</v>
      </c>
      <c r="Q375" s="155">
        <f t="shared" si="379"/>
        <v>0.10283687943262411</v>
      </c>
      <c r="R375" s="155">
        <f t="shared" si="339"/>
        <v>0.5178571428571429</v>
      </c>
      <c r="S375" s="149">
        <f t="shared" si="340"/>
        <v>91681.034482758623</v>
      </c>
      <c r="T375" s="380"/>
      <c r="U375" s="252" t="s">
        <v>171</v>
      </c>
      <c r="V375" s="145">
        <v>1498</v>
      </c>
      <c r="W375" s="154">
        <v>876</v>
      </c>
      <c r="X375" s="154">
        <v>59963230</v>
      </c>
      <c r="Y375" s="155">
        <f t="shared" si="380"/>
        <v>8.2385027743816425E-2</v>
      </c>
      <c r="Z375" s="155">
        <f t="shared" si="341"/>
        <v>0.5847797062750334</v>
      </c>
      <c r="AA375" s="154">
        <f t="shared" si="342"/>
        <v>68451.175799086763</v>
      </c>
      <c r="AB375" s="380"/>
      <c r="AC375" s="252" t="s">
        <v>171</v>
      </c>
      <c r="AD375" s="145">
        <v>1308</v>
      </c>
      <c r="AE375" s="154">
        <v>749</v>
      </c>
      <c r="AF375" s="154">
        <v>53274150</v>
      </c>
      <c r="AG375" s="155">
        <f t="shared" si="381"/>
        <v>8.6760106567821155E-2</v>
      </c>
      <c r="AH375" s="155">
        <f t="shared" si="343"/>
        <v>0.57262996941896027</v>
      </c>
      <c r="AI375" s="149">
        <f t="shared" si="344"/>
        <v>71127.036048064081</v>
      </c>
      <c r="AJ375" s="380"/>
      <c r="AK375" s="252" t="s">
        <v>171</v>
      </c>
      <c r="AL375" s="145">
        <v>809</v>
      </c>
      <c r="AM375" s="154">
        <v>420</v>
      </c>
      <c r="AN375" s="154">
        <v>30688370</v>
      </c>
      <c r="AO375" s="155">
        <f t="shared" si="382"/>
        <v>7.3671285739343978E-2</v>
      </c>
      <c r="AP375" s="155">
        <f t="shared" si="345"/>
        <v>0.51915945611866499</v>
      </c>
      <c r="AQ375" s="149">
        <f t="shared" si="346"/>
        <v>73067.547619047618</v>
      </c>
      <c r="AR375" s="380"/>
      <c r="AS375" s="252" t="s">
        <v>171</v>
      </c>
      <c r="AT375" s="145">
        <v>326</v>
      </c>
      <c r="AU375" s="154">
        <v>131</v>
      </c>
      <c r="AV375" s="154">
        <v>9776960</v>
      </c>
      <c r="AW375" s="155">
        <f t="shared" si="383"/>
        <v>4.8428835489833642E-2</v>
      </c>
      <c r="AX375" s="155">
        <f t="shared" si="347"/>
        <v>0.40184049079754602</v>
      </c>
      <c r="AY375" s="154">
        <f t="shared" si="348"/>
        <v>74633.282442748095</v>
      </c>
      <c r="AZ375" s="380"/>
      <c r="BA375" s="252" t="s">
        <v>171</v>
      </c>
      <c r="BB375" s="145">
        <v>75</v>
      </c>
      <c r="BC375" s="154">
        <v>28</v>
      </c>
      <c r="BD375" s="154">
        <v>1568250</v>
      </c>
      <c r="BE375" s="155">
        <f t="shared" si="384"/>
        <v>2.9787234042553193E-2</v>
      </c>
      <c r="BF375" s="155">
        <f t="shared" si="349"/>
        <v>0.37333333333333335</v>
      </c>
      <c r="BG375" s="181">
        <f t="shared" si="350"/>
        <v>56008.928571428572</v>
      </c>
      <c r="BH375" s="380"/>
      <c r="BI375" s="252" t="s">
        <v>171</v>
      </c>
      <c r="BJ375" s="145">
        <f t="shared" si="351"/>
        <v>4102</v>
      </c>
      <c r="BK375" s="154">
        <f t="shared" si="334"/>
        <v>2247</v>
      </c>
      <c r="BL375" s="154">
        <f t="shared" si="335"/>
        <v>158890080</v>
      </c>
      <c r="BM375" s="155">
        <f t="shared" si="385"/>
        <v>7.7400020667562255E-2</v>
      </c>
      <c r="BN375" s="155">
        <f t="shared" si="352"/>
        <v>0.54778156996587035</v>
      </c>
      <c r="BO375" s="154">
        <f t="shared" si="353"/>
        <v>70712.096128170888</v>
      </c>
      <c r="BP375" s="218"/>
    </row>
    <row r="376" spans="2:68" s="87" customFormat="1">
      <c r="B376" s="390"/>
      <c r="C376" s="420"/>
      <c r="D376" s="380"/>
      <c r="E376" s="252" t="s">
        <v>172</v>
      </c>
      <c r="F376" s="145">
        <v>24</v>
      </c>
      <c r="G376" s="154">
        <v>9</v>
      </c>
      <c r="H376" s="154">
        <v>536270</v>
      </c>
      <c r="I376" s="155">
        <f t="shared" si="378"/>
        <v>6.569343065693431E-2</v>
      </c>
      <c r="J376" s="155">
        <f t="shared" si="337"/>
        <v>0.375</v>
      </c>
      <c r="K376" s="181">
        <f t="shared" si="338"/>
        <v>59585.555555555555</v>
      </c>
      <c r="L376" s="380"/>
      <c r="M376" s="252" t="s">
        <v>172</v>
      </c>
      <c r="N376" s="145">
        <v>46</v>
      </c>
      <c r="O376" s="154">
        <v>21</v>
      </c>
      <c r="P376" s="154">
        <v>1391900</v>
      </c>
      <c r="Q376" s="155">
        <f t="shared" si="379"/>
        <v>7.4468085106382975E-2</v>
      </c>
      <c r="R376" s="155">
        <f t="shared" si="339"/>
        <v>0.45652173913043476</v>
      </c>
      <c r="S376" s="149">
        <f t="shared" si="340"/>
        <v>66280.952380952382</v>
      </c>
      <c r="T376" s="380"/>
      <c r="U376" s="252" t="s">
        <v>172</v>
      </c>
      <c r="V376" s="145">
        <v>733</v>
      </c>
      <c r="W376" s="154">
        <v>387</v>
      </c>
      <c r="X376" s="154">
        <v>27062480</v>
      </c>
      <c r="Y376" s="155">
        <f t="shared" si="380"/>
        <v>3.6396125270384654E-2</v>
      </c>
      <c r="Z376" s="155">
        <f t="shared" si="341"/>
        <v>0.52796725784447474</v>
      </c>
      <c r="AA376" s="154">
        <f t="shared" si="342"/>
        <v>69928.888888888891</v>
      </c>
      <c r="AB376" s="380"/>
      <c r="AC376" s="252" t="s">
        <v>172</v>
      </c>
      <c r="AD376" s="145">
        <v>802</v>
      </c>
      <c r="AE376" s="154">
        <v>401</v>
      </c>
      <c r="AF376" s="154">
        <v>30489370</v>
      </c>
      <c r="AG376" s="155">
        <f t="shared" si="381"/>
        <v>4.6449669871423606E-2</v>
      </c>
      <c r="AH376" s="155">
        <f t="shared" si="343"/>
        <v>0.5</v>
      </c>
      <c r="AI376" s="149">
        <f t="shared" si="344"/>
        <v>76033.341645885288</v>
      </c>
      <c r="AJ376" s="380"/>
      <c r="AK376" s="252" t="s">
        <v>172</v>
      </c>
      <c r="AL376" s="145">
        <v>706</v>
      </c>
      <c r="AM376" s="154">
        <v>302</v>
      </c>
      <c r="AN376" s="154">
        <v>26353440</v>
      </c>
      <c r="AO376" s="155">
        <f t="shared" si="382"/>
        <v>5.2973162603052099E-2</v>
      </c>
      <c r="AP376" s="155">
        <f t="shared" si="345"/>
        <v>0.42776203966005666</v>
      </c>
      <c r="AQ376" s="149">
        <f t="shared" si="346"/>
        <v>87263.046357615895</v>
      </c>
      <c r="AR376" s="380"/>
      <c r="AS376" s="252" t="s">
        <v>172</v>
      </c>
      <c r="AT376" s="145">
        <v>390</v>
      </c>
      <c r="AU376" s="154">
        <v>143</v>
      </c>
      <c r="AV376" s="154">
        <v>11535620</v>
      </c>
      <c r="AW376" s="155">
        <f t="shared" si="383"/>
        <v>5.2865064695009241E-2</v>
      </c>
      <c r="AX376" s="155">
        <f t="shared" si="347"/>
        <v>0.36666666666666664</v>
      </c>
      <c r="AY376" s="154">
        <f t="shared" si="348"/>
        <v>80668.671328671335</v>
      </c>
      <c r="AZ376" s="380"/>
      <c r="BA376" s="252" t="s">
        <v>172</v>
      </c>
      <c r="BB376" s="145">
        <v>138</v>
      </c>
      <c r="BC376" s="154">
        <v>46</v>
      </c>
      <c r="BD376" s="154">
        <v>4345240</v>
      </c>
      <c r="BE376" s="155">
        <f t="shared" si="384"/>
        <v>4.8936170212765959E-2</v>
      </c>
      <c r="BF376" s="155">
        <f t="shared" si="349"/>
        <v>0.33333333333333331</v>
      </c>
      <c r="BG376" s="181">
        <f t="shared" si="350"/>
        <v>94461.739130434784</v>
      </c>
      <c r="BH376" s="380"/>
      <c r="BI376" s="252" t="s">
        <v>172</v>
      </c>
      <c r="BJ376" s="145">
        <f t="shared" si="351"/>
        <v>2839</v>
      </c>
      <c r="BK376" s="154">
        <f t="shared" si="334"/>
        <v>1309</v>
      </c>
      <c r="BL376" s="154">
        <f t="shared" si="335"/>
        <v>101714320</v>
      </c>
      <c r="BM376" s="155">
        <f t="shared" si="385"/>
        <v>4.5089731666149976E-2</v>
      </c>
      <c r="BN376" s="155">
        <f t="shared" si="352"/>
        <v>0.46107784431137727</v>
      </c>
      <c r="BO376" s="154">
        <f t="shared" si="353"/>
        <v>77703.834988540868</v>
      </c>
      <c r="BP376" s="218"/>
    </row>
    <row r="377" spans="2:68" s="87" customFormat="1">
      <c r="B377" s="390"/>
      <c r="C377" s="420"/>
      <c r="D377" s="380"/>
      <c r="E377" s="252" t="s">
        <v>173</v>
      </c>
      <c r="F377" s="145">
        <v>13</v>
      </c>
      <c r="G377" s="154">
        <v>7</v>
      </c>
      <c r="H377" s="154">
        <v>412970</v>
      </c>
      <c r="I377" s="155">
        <f t="shared" si="378"/>
        <v>5.1094890510948905E-2</v>
      </c>
      <c r="J377" s="155">
        <f t="shared" si="337"/>
        <v>0.53846153846153844</v>
      </c>
      <c r="K377" s="181">
        <f t="shared" si="338"/>
        <v>58995.714285714283</v>
      </c>
      <c r="L377" s="380"/>
      <c r="M377" s="252" t="s">
        <v>173</v>
      </c>
      <c r="N377" s="145">
        <v>23</v>
      </c>
      <c r="O377" s="154">
        <v>16</v>
      </c>
      <c r="P377" s="154">
        <v>1994680</v>
      </c>
      <c r="Q377" s="155">
        <f t="shared" si="379"/>
        <v>5.6737588652482268E-2</v>
      </c>
      <c r="R377" s="155">
        <f t="shared" si="339"/>
        <v>0.69565217391304346</v>
      </c>
      <c r="S377" s="149">
        <f t="shared" si="340"/>
        <v>124667.5</v>
      </c>
      <c r="T377" s="380"/>
      <c r="U377" s="252" t="s">
        <v>173</v>
      </c>
      <c r="V377" s="145">
        <v>635</v>
      </c>
      <c r="W377" s="154">
        <v>345</v>
      </c>
      <c r="X377" s="154">
        <v>25064760</v>
      </c>
      <c r="Y377" s="155">
        <f t="shared" si="380"/>
        <v>3.2446158186777013E-2</v>
      </c>
      <c r="Z377" s="155">
        <f t="shared" si="341"/>
        <v>0.54330708661417326</v>
      </c>
      <c r="AA377" s="154">
        <f t="shared" si="342"/>
        <v>72651.478260869568</v>
      </c>
      <c r="AB377" s="380"/>
      <c r="AC377" s="252" t="s">
        <v>173</v>
      </c>
      <c r="AD377" s="145">
        <v>656</v>
      </c>
      <c r="AE377" s="154">
        <v>354</v>
      </c>
      <c r="AF377" s="154">
        <v>27136740</v>
      </c>
      <c r="AG377" s="155">
        <f t="shared" si="381"/>
        <v>4.1005444225645775E-2</v>
      </c>
      <c r="AH377" s="155">
        <f t="shared" si="343"/>
        <v>0.53963414634146345</v>
      </c>
      <c r="AI377" s="149">
        <f t="shared" si="344"/>
        <v>76657.457627118638</v>
      </c>
      <c r="AJ377" s="380"/>
      <c r="AK377" s="252" t="s">
        <v>173</v>
      </c>
      <c r="AL377" s="145">
        <v>502</v>
      </c>
      <c r="AM377" s="154">
        <v>229</v>
      </c>
      <c r="AN377" s="154">
        <v>21644350</v>
      </c>
      <c r="AO377" s="155">
        <f t="shared" si="382"/>
        <v>4.0168391510261359E-2</v>
      </c>
      <c r="AP377" s="155">
        <f t="shared" si="345"/>
        <v>0.45617529880478086</v>
      </c>
      <c r="AQ377" s="149">
        <f t="shared" si="346"/>
        <v>94516.812227074231</v>
      </c>
      <c r="AR377" s="380"/>
      <c r="AS377" s="252" t="s">
        <v>173</v>
      </c>
      <c r="AT377" s="145">
        <v>243</v>
      </c>
      <c r="AU377" s="154">
        <v>111</v>
      </c>
      <c r="AV377" s="154">
        <v>8299050</v>
      </c>
      <c r="AW377" s="155">
        <f t="shared" si="383"/>
        <v>4.1035120147874304E-2</v>
      </c>
      <c r="AX377" s="155">
        <f t="shared" si="347"/>
        <v>0.4567901234567901</v>
      </c>
      <c r="AY377" s="154">
        <f t="shared" si="348"/>
        <v>74766.216216216213</v>
      </c>
      <c r="AZ377" s="380"/>
      <c r="BA377" s="252" t="s">
        <v>173</v>
      </c>
      <c r="BB377" s="145">
        <v>89</v>
      </c>
      <c r="BC377" s="154">
        <v>48</v>
      </c>
      <c r="BD377" s="154">
        <v>4660710</v>
      </c>
      <c r="BE377" s="155">
        <f t="shared" si="384"/>
        <v>5.106382978723404E-2</v>
      </c>
      <c r="BF377" s="155">
        <f t="shared" si="349"/>
        <v>0.5393258426966292</v>
      </c>
      <c r="BG377" s="181">
        <f t="shared" si="350"/>
        <v>97098.125</v>
      </c>
      <c r="BH377" s="380"/>
      <c r="BI377" s="252" t="s">
        <v>173</v>
      </c>
      <c r="BJ377" s="145">
        <f t="shared" si="351"/>
        <v>2161</v>
      </c>
      <c r="BK377" s="154">
        <f t="shared" si="334"/>
        <v>1110</v>
      </c>
      <c r="BL377" s="154">
        <f t="shared" si="335"/>
        <v>89213260</v>
      </c>
      <c r="BM377" s="155">
        <f t="shared" si="385"/>
        <v>3.8234990182907928E-2</v>
      </c>
      <c r="BN377" s="155">
        <f t="shared" si="352"/>
        <v>0.51365108745950949</v>
      </c>
      <c r="BO377" s="154">
        <f t="shared" si="353"/>
        <v>80372.306306306302</v>
      </c>
      <c r="BP377" s="218"/>
    </row>
    <row r="378" spans="2:68" s="87" customFormat="1">
      <c r="B378" s="390"/>
      <c r="C378" s="420"/>
      <c r="D378" s="380"/>
      <c r="E378" s="252" t="s">
        <v>174</v>
      </c>
      <c r="F378" s="145">
        <v>56</v>
      </c>
      <c r="G378" s="154">
        <v>29</v>
      </c>
      <c r="H378" s="154">
        <v>2913940</v>
      </c>
      <c r="I378" s="155">
        <f t="shared" si="378"/>
        <v>0.21167883211678831</v>
      </c>
      <c r="J378" s="155">
        <f t="shared" si="337"/>
        <v>0.5178571428571429</v>
      </c>
      <c r="K378" s="181">
        <f t="shared" si="338"/>
        <v>100480.68965517242</v>
      </c>
      <c r="L378" s="380"/>
      <c r="M378" s="252" t="s">
        <v>174</v>
      </c>
      <c r="N378" s="145">
        <v>122</v>
      </c>
      <c r="O378" s="154">
        <v>70</v>
      </c>
      <c r="P378" s="154">
        <v>5993750</v>
      </c>
      <c r="Q378" s="155">
        <f t="shared" si="379"/>
        <v>0.24822695035460993</v>
      </c>
      <c r="R378" s="155">
        <f t="shared" si="339"/>
        <v>0.57377049180327866</v>
      </c>
      <c r="S378" s="149">
        <f t="shared" si="340"/>
        <v>85625</v>
      </c>
      <c r="T378" s="380"/>
      <c r="U378" s="252" t="s">
        <v>174</v>
      </c>
      <c r="V378" s="145">
        <v>4267</v>
      </c>
      <c r="W378" s="154">
        <v>2549</v>
      </c>
      <c r="X378" s="154">
        <v>171253240</v>
      </c>
      <c r="Y378" s="155">
        <f t="shared" si="380"/>
        <v>0.23972538324085393</v>
      </c>
      <c r="Z378" s="155">
        <f t="shared" si="341"/>
        <v>0.59737520506210451</v>
      </c>
      <c r="AA378" s="154">
        <f t="shared" si="342"/>
        <v>67184.480188309142</v>
      </c>
      <c r="AB378" s="380"/>
      <c r="AC378" s="252" t="s">
        <v>174</v>
      </c>
      <c r="AD378" s="145">
        <v>3510</v>
      </c>
      <c r="AE378" s="154">
        <v>2028</v>
      </c>
      <c r="AF378" s="154">
        <v>151332160</v>
      </c>
      <c r="AG378" s="155">
        <f t="shared" si="381"/>
        <v>0.23491254488590294</v>
      </c>
      <c r="AH378" s="155">
        <f t="shared" si="343"/>
        <v>0.57777777777777772</v>
      </c>
      <c r="AI378" s="149">
        <f t="shared" si="344"/>
        <v>74621.380670611441</v>
      </c>
      <c r="AJ378" s="380"/>
      <c r="AK378" s="252" t="s">
        <v>174</v>
      </c>
      <c r="AL378" s="145">
        <v>2045</v>
      </c>
      <c r="AM378" s="154">
        <v>1038</v>
      </c>
      <c r="AN378" s="154">
        <v>80115180</v>
      </c>
      <c r="AO378" s="155">
        <f t="shared" si="382"/>
        <v>0.18207332047009298</v>
      </c>
      <c r="AP378" s="155">
        <f t="shared" si="345"/>
        <v>0.50757946210268945</v>
      </c>
      <c r="AQ378" s="149">
        <f t="shared" si="346"/>
        <v>77182.254335260121</v>
      </c>
      <c r="AR378" s="380"/>
      <c r="AS378" s="252" t="s">
        <v>174</v>
      </c>
      <c r="AT378" s="145">
        <v>778</v>
      </c>
      <c r="AU378" s="154">
        <v>325</v>
      </c>
      <c r="AV378" s="154">
        <v>26267700</v>
      </c>
      <c r="AW378" s="155">
        <f t="shared" si="383"/>
        <v>0.12014787430683918</v>
      </c>
      <c r="AX378" s="155">
        <f t="shared" si="347"/>
        <v>0.41773778920308485</v>
      </c>
      <c r="AY378" s="154">
        <f t="shared" si="348"/>
        <v>80823.692307692312</v>
      </c>
      <c r="AZ378" s="380"/>
      <c r="BA378" s="252" t="s">
        <v>174</v>
      </c>
      <c r="BB378" s="145">
        <v>221</v>
      </c>
      <c r="BC378" s="154">
        <v>80</v>
      </c>
      <c r="BD378" s="154">
        <v>7978550</v>
      </c>
      <c r="BE378" s="155">
        <f t="shared" si="384"/>
        <v>8.5106382978723402E-2</v>
      </c>
      <c r="BF378" s="155">
        <f t="shared" si="349"/>
        <v>0.36199095022624433</v>
      </c>
      <c r="BG378" s="181">
        <f t="shared" si="350"/>
        <v>99731.875</v>
      </c>
      <c r="BH378" s="380"/>
      <c r="BI378" s="252" t="s">
        <v>174</v>
      </c>
      <c r="BJ378" s="145">
        <f t="shared" si="351"/>
        <v>10999</v>
      </c>
      <c r="BK378" s="154">
        <f t="shared" si="334"/>
        <v>6119</v>
      </c>
      <c r="BL378" s="154">
        <f t="shared" si="335"/>
        <v>445854520</v>
      </c>
      <c r="BM378" s="155">
        <f t="shared" si="385"/>
        <v>0.21077468912541766</v>
      </c>
      <c r="BN378" s="155">
        <f t="shared" si="352"/>
        <v>0.55632330211837444</v>
      </c>
      <c r="BO378" s="154">
        <f t="shared" si="353"/>
        <v>72863.951626082693</v>
      </c>
      <c r="BP378" s="218"/>
    </row>
    <row r="379" spans="2:68" s="87" customFormat="1">
      <c r="B379" s="390"/>
      <c r="C379" s="420"/>
      <c r="D379" s="380"/>
      <c r="E379" s="252" t="s">
        <v>175</v>
      </c>
      <c r="F379" s="145">
        <v>19</v>
      </c>
      <c r="G379" s="154">
        <v>6</v>
      </c>
      <c r="H379" s="154">
        <v>702640</v>
      </c>
      <c r="I379" s="155">
        <f t="shared" si="378"/>
        <v>4.3795620437956206E-2</v>
      </c>
      <c r="J379" s="155">
        <f t="shared" si="337"/>
        <v>0.31578947368421051</v>
      </c>
      <c r="K379" s="181">
        <f t="shared" si="338"/>
        <v>117106.66666666667</v>
      </c>
      <c r="L379" s="380"/>
      <c r="M379" s="252" t="s">
        <v>175</v>
      </c>
      <c r="N379" s="145">
        <v>36</v>
      </c>
      <c r="O379" s="154">
        <v>19</v>
      </c>
      <c r="P379" s="154">
        <v>2285140</v>
      </c>
      <c r="Q379" s="155">
        <f t="shared" si="379"/>
        <v>6.7375886524822695E-2</v>
      </c>
      <c r="R379" s="155">
        <f t="shared" si="339"/>
        <v>0.52777777777777779</v>
      </c>
      <c r="S379" s="149">
        <f t="shared" si="340"/>
        <v>120270.52631578948</v>
      </c>
      <c r="T379" s="380"/>
      <c r="U379" s="252" t="s">
        <v>175</v>
      </c>
      <c r="V379" s="145">
        <v>778</v>
      </c>
      <c r="W379" s="154">
        <v>437</v>
      </c>
      <c r="X379" s="154">
        <v>31329750</v>
      </c>
      <c r="Y379" s="155">
        <f t="shared" si="380"/>
        <v>4.1098467036584221E-2</v>
      </c>
      <c r="Z379" s="155">
        <f t="shared" si="341"/>
        <v>0.56169665809768643</v>
      </c>
      <c r="AA379" s="154">
        <f t="shared" si="342"/>
        <v>71692.79176201373</v>
      </c>
      <c r="AB379" s="380"/>
      <c r="AC379" s="252" t="s">
        <v>175</v>
      </c>
      <c r="AD379" s="145">
        <v>864</v>
      </c>
      <c r="AE379" s="154">
        <v>439</v>
      </c>
      <c r="AF379" s="154">
        <v>34388170</v>
      </c>
      <c r="AG379" s="155">
        <f t="shared" si="381"/>
        <v>5.0851384223329084E-2</v>
      </c>
      <c r="AH379" s="155">
        <f t="shared" si="343"/>
        <v>0.50810185185185186</v>
      </c>
      <c r="AI379" s="149">
        <f t="shared" si="344"/>
        <v>78332.961275626425</v>
      </c>
      <c r="AJ379" s="380"/>
      <c r="AK379" s="252" t="s">
        <v>175</v>
      </c>
      <c r="AL379" s="145">
        <v>732</v>
      </c>
      <c r="AM379" s="154">
        <v>342</v>
      </c>
      <c r="AN379" s="154">
        <v>28602690</v>
      </c>
      <c r="AO379" s="155">
        <f t="shared" si="382"/>
        <v>5.9989475530608669E-2</v>
      </c>
      <c r="AP379" s="155">
        <f t="shared" si="345"/>
        <v>0.46721311475409838</v>
      </c>
      <c r="AQ379" s="149">
        <f t="shared" si="346"/>
        <v>83633.596491228076</v>
      </c>
      <c r="AR379" s="380"/>
      <c r="AS379" s="252" t="s">
        <v>175</v>
      </c>
      <c r="AT379" s="145">
        <v>460</v>
      </c>
      <c r="AU379" s="154">
        <v>184</v>
      </c>
      <c r="AV379" s="154">
        <v>15379370</v>
      </c>
      <c r="AW379" s="155">
        <f t="shared" si="383"/>
        <v>6.8022181146025873E-2</v>
      </c>
      <c r="AX379" s="155">
        <f t="shared" si="347"/>
        <v>0.4</v>
      </c>
      <c r="AY379" s="154">
        <f t="shared" si="348"/>
        <v>83583.532608695648</v>
      </c>
      <c r="AZ379" s="380"/>
      <c r="BA379" s="252" t="s">
        <v>175</v>
      </c>
      <c r="BB379" s="145">
        <v>174</v>
      </c>
      <c r="BC379" s="154">
        <v>59</v>
      </c>
      <c r="BD379" s="154">
        <v>5562840</v>
      </c>
      <c r="BE379" s="155">
        <f t="shared" si="384"/>
        <v>6.2765957446808504E-2</v>
      </c>
      <c r="BF379" s="155">
        <f t="shared" si="349"/>
        <v>0.33908045977011492</v>
      </c>
      <c r="BG379" s="181">
        <f t="shared" si="350"/>
        <v>94285.423728813563</v>
      </c>
      <c r="BH379" s="380"/>
      <c r="BI379" s="252" t="s">
        <v>175</v>
      </c>
      <c r="BJ379" s="145">
        <f t="shared" si="351"/>
        <v>3063</v>
      </c>
      <c r="BK379" s="154">
        <f t="shared" si="334"/>
        <v>1486</v>
      </c>
      <c r="BL379" s="154">
        <f t="shared" si="335"/>
        <v>118250600</v>
      </c>
      <c r="BM379" s="155">
        <f t="shared" si="385"/>
        <v>5.1186662533154216E-2</v>
      </c>
      <c r="BN379" s="155">
        <f t="shared" si="352"/>
        <v>0.48514528240287302</v>
      </c>
      <c r="BO379" s="154">
        <f t="shared" si="353"/>
        <v>79576.446837146708</v>
      </c>
      <c r="BP379" s="218"/>
    </row>
    <row r="380" spans="2:68" s="87" customFormat="1">
      <c r="B380" s="390"/>
      <c r="C380" s="420"/>
      <c r="D380" s="380"/>
      <c r="E380" s="253" t="s">
        <v>166</v>
      </c>
      <c r="F380" s="145">
        <v>12</v>
      </c>
      <c r="G380" s="154">
        <v>5</v>
      </c>
      <c r="H380" s="154">
        <v>329970</v>
      </c>
      <c r="I380" s="155">
        <f t="shared" si="378"/>
        <v>3.6496350364963501E-2</v>
      </c>
      <c r="J380" s="155">
        <f t="shared" si="337"/>
        <v>0.41666666666666669</v>
      </c>
      <c r="K380" s="181">
        <f t="shared" si="338"/>
        <v>65994</v>
      </c>
      <c r="L380" s="380"/>
      <c r="M380" s="253" t="s">
        <v>166</v>
      </c>
      <c r="N380" s="145">
        <v>19</v>
      </c>
      <c r="O380" s="154">
        <v>12</v>
      </c>
      <c r="P380" s="154">
        <v>699710</v>
      </c>
      <c r="Q380" s="155">
        <f t="shared" si="379"/>
        <v>4.2553191489361701E-2</v>
      </c>
      <c r="R380" s="155">
        <f t="shared" si="339"/>
        <v>0.63157894736842102</v>
      </c>
      <c r="S380" s="149">
        <f t="shared" si="340"/>
        <v>58309.166666666664</v>
      </c>
      <c r="T380" s="380"/>
      <c r="U380" s="253" t="s">
        <v>166</v>
      </c>
      <c r="V380" s="145">
        <v>802</v>
      </c>
      <c r="W380" s="154">
        <v>387</v>
      </c>
      <c r="X380" s="154">
        <v>23083470</v>
      </c>
      <c r="Y380" s="155">
        <f t="shared" si="380"/>
        <v>3.6396125270384654E-2</v>
      </c>
      <c r="Z380" s="155">
        <f t="shared" si="341"/>
        <v>0.48254364089775559</v>
      </c>
      <c r="AA380" s="154">
        <f t="shared" si="342"/>
        <v>59647.20930232558</v>
      </c>
      <c r="AB380" s="380"/>
      <c r="AC380" s="253" t="s">
        <v>166</v>
      </c>
      <c r="AD380" s="145">
        <v>553</v>
      </c>
      <c r="AE380" s="154">
        <v>249</v>
      </c>
      <c r="AF380" s="154">
        <v>18300730</v>
      </c>
      <c r="AG380" s="155">
        <f t="shared" si="381"/>
        <v>2.884281246380169E-2</v>
      </c>
      <c r="AH380" s="155">
        <f t="shared" si="343"/>
        <v>0.45027124773960214</v>
      </c>
      <c r="AI380" s="149">
        <f t="shared" si="344"/>
        <v>73496.907630522095</v>
      </c>
      <c r="AJ380" s="380"/>
      <c r="AK380" s="253" t="s">
        <v>166</v>
      </c>
      <c r="AL380" s="145">
        <v>322</v>
      </c>
      <c r="AM380" s="154">
        <v>119</v>
      </c>
      <c r="AN380" s="154">
        <v>9335470</v>
      </c>
      <c r="AO380" s="155">
        <f t="shared" si="382"/>
        <v>2.0873530959480791E-2</v>
      </c>
      <c r="AP380" s="155">
        <f t="shared" si="345"/>
        <v>0.36956521739130432</v>
      </c>
      <c r="AQ380" s="149">
        <f t="shared" si="346"/>
        <v>78449.327731092431</v>
      </c>
      <c r="AR380" s="380"/>
      <c r="AS380" s="253" t="s">
        <v>166</v>
      </c>
      <c r="AT380" s="145">
        <v>175</v>
      </c>
      <c r="AU380" s="154">
        <v>60</v>
      </c>
      <c r="AV380" s="154">
        <v>7119940</v>
      </c>
      <c r="AW380" s="155">
        <f t="shared" si="383"/>
        <v>2.2181146025878003E-2</v>
      </c>
      <c r="AX380" s="155">
        <f t="shared" si="347"/>
        <v>0.34285714285714286</v>
      </c>
      <c r="AY380" s="154">
        <f t="shared" si="348"/>
        <v>118665.66666666667</v>
      </c>
      <c r="AZ380" s="380"/>
      <c r="BA380" s="253" t="s">
        <v>166</v>
      </c>
      <c r="BB380" s="145">
        <v>67</v>
      </c>
      <c r="BC380" s="154">
        <v>13</v>
      </c>
      <c r="BD380" s="154">
        <v>1379880</v>
      </c>
      <c r="BE380" s="155">
        <f t="shared" si="384"/>
        <v>1.3829787234042552E-2</v>
      </c>
      <c r="BF380" s="155">
        <f t="shared" si="349"/>
        <v>0.19402985074626866</v>
      </c>
      <c r="BG380" s="181">
        <f t="shared" si="350"/>
        <v>106144.61538461539</v>
      </c>
      <c r="BH380" s="380"/>
      <c r="BI380" s="253" t="s">
        <v>166</v>
      </c>
      <c r="BJ380" s="145">
        <f t="shared" si="351"/>
        <v>1950</v>
      </c>
      <c r="BK380" s="154">
        <f t="shared" si="334"/>
        <v>845</v>
      </c>
      <c r="BL380" s="154">
        <f t="shared" si="335"/>
        <v>60249170</v>
      </c>
      <c r="BM380" s="155">
        <f t="shared" si="385"/>
        <v>2.9106816850952431E-2</v>
      </c>
      <c r="BN380" s="155">
        <f t="shared" si="352"/>
        <v>0.43333333333333335</v>
      </c>
      <c r="BO380" s="154">
        <f t="shared" si="353"/>
        <v>71300.79289940829</v>
      </c>
      <c r="BP380" s="218"/>
    </row>
    <row r="381" spans="2:68" s="87" customFormat="1">
      <c r="B381" s="390">
        <v>35</v>
      </c>
      <c r="C381" s="419" t="s">
        <v>2</v>
      </c>
      <c r="D381" s="388">
        <f>BS42</f>
        <v>29</v>
      </c>
      <c r="E381" s="250" t="s">
        <v>143</v>
      </c>
      <c r="F381" s="144">
        <v>15</v>
      </c>
      <c r="G381" s="152">
        <v>9</v>
      </c>
      <c r="H381" s="152">
        <v>1036310</v>
      </c>
      <c r="I381" s="153">
        <f>IFERROR(G381/$D$381,"-")</f>
        <v>0.31034482758620691</v>
      </c>
      <c r="J381" s="153">
        <f t="shared" si="337"/>
        <v>0.6</v>
      </c>
      <c r="K381" s="180">
        <f t="shared" si="338"/>
        <v>115145.55555555556</v>
      </c>
      <c r="L381" s="388">
        <f>BT42</f>
        <v>62</v>
      </c>
      <c r="M381" s="250" t="s">
        <v>143</v>
      </c>
      <c r="N381" s="144">
        <v>24</v>
      </c>
      <c r="O381" s="152">
        <v>13</v>
      </c>
      <c r="P381" s="152">
        <v>920830</v>
      </c>
      <c r="Q381" s="153">
        <f>IFERROR(O381/$L$381,"-")</f>
        <v>0.20967741935483872</v>
      </c>
      <c r="R381" s="153">
        <f t="shared" si="339"/>
        <v>0.54166666666666663</v>
      </c>
      <c r="S381" s="148">
        <f t="shared" si="340"/>
        <v>70833.076923076922</v>
      </c>
      <c r="T381" s="388">
        <f>BU42</f>
        <v>20902</v>
      </c>
      <c r="U381" s="250" t="s">
        <v>143</v>
      </c>
      <c r="V381" s="144">
        <v>9429</v>
      </c>
      <c r="W381" s="152">
        <v>6017</v>
      </c>
      <c r="X381" s="152">
        <v>438066450</v>
      </c>
      <c r="Y381" s="153">
        <f>IFERROR(W381/$T$381,"-")</f>
        <v>0.28786718974260839</v>
      </c>
      <c r="Z381" s="153">
        <f t="shared" si="341"/>
        <v>0.63813766040937536</v>
      </c>
      <c r="AA381" s="152">
        <f t="shared" si="342"/>
        <v>72804.79474821339</v>
      </c>
      <c r="AB381" s="388">
        <f>BV42</f>
        <v>17872</v>
      </c>
      <c r="AC381" s="250" t="s">
        <v>143</v>
      </c>
      <c r="AD381" s="144">
        <v>8659</v>
      </c>
      <c r="AE381" s="152">
        <v>5424</v>
      </c>
      <c r="AF381" s="152">
        <v>418828910</v>
      </c>
      <c r="AG381" s="153">
        <f>IFERROR(AE381/$AB$381,"-")</f>
        <v>0.30349149507609668</v>
      </c>
      <c r="AH381" s="153">
        <f t="shared" si="343"/>
        <v>0.62640027716826419</v>
      </c>
      <c r="AI381" s="148">
        <f t="shared" si="344"/>
        <v>77217.719395280234</v>
      </c>
      <c r="AJ381" s="388">
        <f>BW42</f>
        <v>12277</v>
      </c>
      <c r="AK381" s="250" t="s">
        <v>143</v>
      </c>
      <c r="AL381" s="144">
        <v>5825</v>
      </c>
      <c r="AM381" s="152">
        <v>3348</v>
      </c>
      <c r="AN381" s="152">
        <v>271346760</v>
      </c>
      <c r="AO381" s="153">
        <f>IFERROR(AM381/$AJ$381,"-")</f>
        <v>0.27270505823898344</v>
      </c>
      <c r="AP381" s="153">
        <f t="shared" si="345"/>
        <v>0.57476394849785406</v>
      </c>
      <c r="AQ381" s="148">
        <f t="shared" si="346"/>
        <v>81047.419354838712</v>
      </c>
      <c r="AR381" s="388">
        <f>BX42</f>
        <v>5585</v>
      </c>
      <c r="AS381" s="250" t="s">
        <v>143</v>
      </c>
      <c r="AT381" s="144">
        <v>2309</v>
      </c>
      <c r="AU381" s="152">
        <v>1256</v>
      </c>
      <c r="AV381" s="152">
        <v>102548150</v>
      </c>
      <c r="AW381" s="153">
        <f>IFERROR(AU381/$AR$381,"-")</f>
        <v>0.22488809310653537</v>
      </c>
      <c r="AX381" s="153">
        <f t="shared" si="347"/>
        <v>0.5439584235599827</v>
      </c>
      <c r="AY381" s="152">
        <f t="shared" si="348"/>
        <v>81646.616242038217</v>
      </c>
      <c r="AZ381" s="388">
        <f>BY42</f>
        <v>1995</v>
      </c>
      <c r="BA381" s="250" t="s">
        <v>143</v>
      </c>
      <c r="BB381" s="144">
        <v>644</v>
      </c>
      <c r="BC381" s="152">
        <v>330</v>
      </c>
      <c r="BD381" s="152">
        <v>29350730</v>
      </c>
      <c r="BE381" s="153">
        <f>IFERROR(BC381/$AZ$381,"-")</f>
        <v>0.16541353383458646</v>
      </c>
      <c r="BF381" s="153">
        <f t="shared" si="349"/>
        <v>0.51242236024844723</v>
      </c>
      <c r="BG381" s="180">
        <f t="shared" si="350"/>
        <v>88941.606060606064</v>
      </c>
      <c r="BH381" s="388">
        <f>BZ42</f>
        <v>58722</v>
      </c>
      <c r="BI381" s="250" t="s">
        <v>143</v>
      </c>
      <c r="BJ381" s="144">
        <f t="shared" si="351"/>
        <v>26905</v>
      </c>
      <c r="BK381" s="152">
        <f t="shared" si="334"/>
        <v>16397</v>
      </c>
      <c r="BL381" s="152">
        <f t="shared" si="335"/>
        <v>1262098140</v>
      </c>
      <c r="BM381" s="153">
        <f>IFERROR(BK381/$BH$381,"-")</f>
        <v>0.27923095262422942</v>
      </c>
      <c r="BN381" s="153">
        <f t="shared" si="352"/>
        <v>0.60944062441925295</v>
      </c>
      <c r="BO381" s="152">
        <f t="shared" si="353"/>
        <v>76971.2837714216</v>
      </c>
      <c r="BP381" s="218"/>
    </row>
    <row r="382" spans="2:68" s="87" customFormat="1">
      <c r="B382" s="390"/>
      <c r="C382" s="420"/>
      <c r="D382" s="380"/>
      <c r="E382" s="251" t="s">
        <v>192</v>
      </c>
      <c r="F382" s="145">
        <v>12</v>
      </c>
      <c r="G382" s="154">
        <v>9</v>
      </c>
      <c r="H382" s="154">
        <v>1067580</v>
      </c>
      <c r="I382" s="155">
        <f t="shared" ref="I382:I391" si="386">IFERROR(G382/$D$381,"-")</f>
        <v>0.31034482758620691</v>
      </c>
      <c r="J382" s="155">
        <f t="shared" si="337"/>
        <v>0.75</v>
      </c>
      <c r="K382" s="181">
        <f t="shared" si="338"/>
        <v>118620</v>
      </c>
      <c r="L382" s="380"/>
      <c r="M382" s="251" t="s">
        <v>192</v>
      </c>
      <c r="N382" s="145">
        <v>24</v>
      </c>
      <c r="O382" s="154">
        <v>14</v>
      </c>
      <c r="P382" s="154">
        <v>972880</v>
      </c>
      <c r="Q382" s="155">
        <f t="shared" ref="Q382:Q391" si="387">IFERROR(O382/$L$381,"-")</f>
        <v>0.22580645161290322</v>
      </c>
      <c r="R382" s="155">
        <f t="shared" si="339"/>
        <v>0.58333333333333337</v>
      </c>
      <c r="S382" s="149">
        <f t="shared" si="340"/>
        <v>69491.428571428565</v>
      </c>
      <c r="T382" s="380"/>
      <c r="U382" s="251" t="s">
        <v>192</v>
      </c>
      <c r="V382" s="145">
        <v>9352</v>
      </c>
      <c r="W382" s="154">
        <v>6044</v>
      </c>
      <c r="X382" s="154">
        <v>433955550</v>
      </c>
      <c r="Y382" s="155">
        <f t="shared" ref="Y382:Y391" si="388">IFERROR(W382/$T$381,"-")</f>
        <v>0.28915893215960198</v>
      </c>
      <c r="Z382" s="155">
        <f t="shared" si="341"/>
        <v>0.64627887082976898</v>
      </c>
      <c r="AA382" s="154">
        <f t="shared" si="342"/>
        <v>71799.396095301126</v>
      </c>
      <c r="AB382" s="380"/>
      <c r="AC382" s="251" t="s">
        <v>192</v>
      </c>
      <c r="AD382" s="145">
        <v>8087</v>
      </c>
      <c r="AE382" s="154">
        <v>5181</v>
      </c>
      <c r="AF382" s="154">
        <v>396117000</v>
      </c>
      <c r="AG382" s="155">
        <f t="shared" ref="AG382:AG391" si="389">IFERROR(AE382/$AB$381,"-")</f>
        <v>0.28989480752014324</v>
      </c>
      <c r="AH382" s="155">
        <f t="shared" si="343"/>
        <v>0.64065784592555952</v>
      </c>
      <c r="AI382" s="149">
        <f t="shared" si="344"/>
        <v>76455.703532136657</v>
      </c>
      <c r="AJ382" s="380"/>
      <c r="AK382" s="251" t="s">
        <v>192</v>
      </c>
      <c r="AL382" s="145">
        <v>5002</v>
      </c>
      <c r="AM382" s="154">
        <v>2894</v>
      </c>
      <c r="AN382" s="154">
        <v>227559270</v>
      </c>
      <c r="AO382" s="155">
        <f t="shared" ref="AO382:AO391" si="390">IFERROR(AM382/$AJ$381,"-")</f>
        <v>0.23572534006679155</v>
      </c>
      <c r="AP382" s="155">
        <f t="shared" si="345"/>
        <v>0.57856857257097161</v>
      </c>
      <c r="AQ382" s="149">
        <f t="shared" si="346"/>
        <v>78631.399447132004</v>
      </c>
      <c r="AR382" s="380"/>
      <c r="AS382" s="251" t="s">
        <v>192</v>
      </c>
      <c r="AT382" s="145">
        <v>1798</v>
      </c>
      <c r="AU382" s="154">
        <v>986</v>
      </c>
      <c r="AV382" s="154">
        <v>75164610</v>
      </c>
      <c r="AW382" s="155">
        <f t="shared" ref="AW382:AW391" si="391">IFERROR(AU382/$AR$381,"-")</f>
        <v>0.176544315129812</v>
      </c>
      <c r="AX382" s="155">
        <f t="shared" si="347"/>
        <v>0.54838709677419351</v>
      </c>
      <c r="AY382" s="154">
        <f t="shared" si="348"/>
        <v>76231.855983772824</v>
      </c>
      <c r="AZ382" s="380"/>
      <c r="BA382" s="251" t="s">
        <v>192</v>
      </c>
      <c r="BB382" s="145">
        <v>394</v>
      </c>
      <c r="BC382" s="154">
        <v>195</v>
      </c>
      <c r="BD382" s="154">
        <v>16384490</v>
      </c>
      <c r="BE382" s="155">
        <f t="shared" ref="BE382:BE391" si="392">IFERROR(BC382/$AZ$381,"-")</f>
        <v>9.7744360902255634E-2</v>
      </c>
      <c r="BF382" s="155">
        <f t="shared" si="349"/>
        <v>0.49492385786802029</v>
      </c>
      <c r="BG382" s="181">
        <f t="shared" si="350"/>
        <v>84023.025641025641</v>
      </c>
      <c r="BH382" s="380"/>
      <c r="BI382" s="251" t="s">
        <v>192</v>
      </c>
      <c r="BJ382" s="145">
        <f t="shared" si="351"/>
        <v>24669</v>
      </c>
      <c r="BK382" s="154">
        <f t="shared" si="334"/>
        <v>15323</v>
      </c>
      <c r="BL382" s="154">
        <f t="shared" si="335"/>
        <v>1151221380</v>
      </c>
      <c r="BM382" s="155">
        <f t="shared" ref="BM382:BM391" si="393">IFERROR(BK382/$BH$381,"-")</f>
        <v>0.26094138483021695</v>
      </c>
      <c r="BN382" s="155">
        <f t="shared" si="352"/>
        <v>0.62114394584296084</v>
      </c>
      <c r="BO382" s="154">
        <f t="shared" si="353"/>
        <v>75130.286497422174</v>
      </c>
      <c r="BP382" s="218"/>
    </row>
    <row r="383" spans="2:68" s="87" customFormat="1">
      <c r="B383" s="390"/>
      <c r="C383" s="420"/>
      <c r="D383" s="380"/>
      <c r="E383" s="252" t="s">
        <v>142</v>
      </c>
      <c r="F383" s="145">
        <v>12</v>
      </c>
      <c r="G383" s="154">
        <v>8</v>
      </c>
      <c r="H383" s="154">
        <v>948150</v>
      </c>
      <c r="I383" s="155">
        <f t="shared" si="386"/>
        <v>0.27586206896551724</v>
      </c>
      <c r="J383" s="155">
        <f t="shared" si="337"/>
        <v>0.66666666666666663</v>
      </c>
      <c r="K383" s="181">
        <f t="shared" si="338"/>
        <v>118518.75</v>
      </c>
      <c r="L383" s="380"/>
      <c r="M383" s="252" t="s">
        <v>142</v>
      </c>
      <c r="N383" s="145">
        <v>34</v>
      </c>
      <c r="O383" s="154">
        <v>20</v>
      </c>
      <c r="P383" s="154">
        <v>1574840</v>
      </c>
      <c r="Q383" s="155">
        <f t="shared" si="387"/>
        <v>0.32258064516129031</v>
      </c>
      <c r="R383" s="155">
        <f t="shared" si="339"/>
        <v>0.58823529411764708</v>
      </c>
      <c r="S383" s="149">
        <f t="shared" si="340"/>
        <v>78742</v>
      </c>
      <c r="T383" s="380"/>
      <c r="U383" s="252" t="s">
        <v>142</v>
      </c>
      <c r="V383" s="145">
        <v>12166</v>
      </c>
      <c r="W383" s="154">
        <v>7601</v>
      </c>
      <c r="X383" s="154">
        <v>550682050</v>
      </c>
      <c r="Y383" s="155">
        <f t="shared" si="388"/>
        <v>0.36364941153956559</v>
      </c>
      <c r="Z383" s="155">
        <f t="shared" si="341"/>
        <v>0.62477396021699816</v>
      </c>
      <c r="AA383" s="154">
        <f t="shared" si="342"/>
        <v>72448.631758979085</v>
      </c>
      <c r="AB383" s="380"/>
      <c r="AC383" s="252" t="s">
        <v>142</v>
      </c>
      <c r="AD383" s="145">
        <v>11345</v>
      </c>
      <c r="AE383" s="154">
        <v>7033</v>
      </c>
      <c r="AF383" s="154">
        <v>538514330</v>
      </c>
      <c r="AG383" s="155">
        <f t="shared" si="389"/>
        <v>0.39352059086839747</v>
      </c>
      <c r="AH383" s="155">
        <f t="shared" si="343"/>
        <v>0.61992066989863381</v>
      </c>
      <c r="AI383" s="149">
        <f t="shared" si="344"/>
        <v>76569.647376652923</v>
      </c>
      <c r="AJ383" s="380"/>
      <c r="AK383" s="252" t="s">
        <v>142</v>
      </c>
      <c r="AL383" s="145">
        <v>8281</v>
      </c>
      <c r="AM383" s="154">
        <v>4721</v>
      </c>
      <c r="AN383" s="154">
        <v>375030610</v>
      </c>
      <c r="AO383" s="155">
        <f t="shared" si="390"/>
        <v>0.3845401971165594</v>
      </c>
      <c r="AP383" s="155">
        <f t="shared" si="345"/>
        <v>0.57010022944088878</v>
      </c>
      <c r="AQ383" s="149">
        <f t="shared" si="346"/>
        <v>79438.807456047449</v>
      </c>
      <c r="AR383" s="380"/>
      <c r="AS383" s="252" t="s">
        <v>142</v>
      </c>
      <c r="AT383" s="145">
        <v>3631</v>
      </c>
      <c r="AU383" s="154">
        <v>1955</v>
      </c>
      <c r="AV383" s="154">
        <v>166524810</v>
      </c>
      <c r="AW383" s="155">
        <f t="shared" si="391"/>
        <v>0.35004476275738583</v>
      </c>
      <c r="AX383" s="155">
        <f t="shared" si="347"/>
        <v>0.53841916827320302</v>
      </c>
      <c r="AY383" s="154">
        <f t="shared" si="348"/>
        <v>85178.930946291555</v>
      </c>
      <c r="AZ383" s="380"/>
      <c r="BA383" s="252" t="s">
        <v>142</v>
      </c>
      <c r="BB383" s="145">
        <v>1168</v>
      </c>
      <c r="BC383" s="154">
        <v>582</v>
      </c>
      <c r="BD383" s="154">
        <v>53415840</v>
      </c>
      <c r="BE383" s="155">
        <f t="shared" si="392"/>
        <v>0.29172932330827067</v>
      </c>
      <c r="BF383" s="155">
        <f t="shared" si="349"/>
        <v>0.49828767123287671</v>
      </c>
      <c r="BG383" s="181">
        <f t="shared" si="350"/>
        <v>91779.793814432996</v>
      </c>
      <c r="BH383" s="380"/>
      <c r="BI383" s="252" t="s">
        <v>142</v>
      </c>
      <c r="BJ383" s="145">
        <f t="shared" si="351"/>
        <v>36637</v>
      </c>
      <c r="BK383" s="154">
        <f t="shared" si="334"/>
        <v>21920</v>
      </c>
      <c r="BL383" s="154">
        <f t="shared" si="335"/>
        <v>1686690630</v>
      </c>
      <c r="BM383" s="155">
        <f t="shared" si="393"/>
        <v>0.3732842886822656</v>
      </c>
      <c r="BN383" s="155">
        <f t="shared" si="352"/>
        <v>0.59830226273985321</v>
      </c>
      <c r="BO383" s="154">
        <f t="shared" si="353"/>
        <v>76947.56523722627</v>
      </c>
      <c r="BP383" s="218"/>
    </row>
    <row r="384" spans="2:68" s="87" customFormat="1">
      <c r="B384" s="390"/>
      <c r="C384" s="420"/>
      <c r="D384" s="380"/>
      <c r="E384" s="252" t="s">
        <v>151</v>
      </c>
      <c r="F384" s="145">
        <v>7</v>
      </c>
      <c r="G384" s="154">
        <v>5</v>
      </c>
      <c r="H384" s="154">
        <v>645760</v>
      </c>
      <c r="I384" s="155">
        <f t="shared" si="386"/>
        <v>0.17241379310344829</v>
      </c>
      <c r="J384" s="155">
        <f t="shared" si="337"/>
        <v>0.7142857142857143</v>
      </c>
      <c r="K384" s="181">
        <f t="shared" si="338"/>
        <v>129152</v>
      </c>
      <c r="L384" s="380"/>
      <c r="M384" s="252" t="s">
        <v>151</v>
      </c>
      <c r="N384" s="145">
        <v>16</v>
      </c>
      <c r="O384" s="154">
        <v>7</v>
      </c>
      <c r="P384" s="154">
        <v>306050</v>
      </c>
      <c r="Q384" s="155">
        <f t="shared" si="387"/>
        <v>0.11290322580645161</v>
      </c>
      <c r="R384" s="155">
        <f t="shared" si="339"/>
        <v>0.4375</v>
      </c>
      <c r="S384" s="149">
        <f t="shared" si="340"/>
        <v>43721.428571428572</v>
      </c>
      <c r="T384" s="380"/>
      <c r="U384" s="252" t="s">
        <v>151</v>
      </c>
      <c r="V384" s="145">
        <v>3964</v>
      </c>
      <c r="W384" s="154">
        <v>2524</v>
      </c>
      <c r="X384" s="154">
        <v>192296750</v>
      </c>
      <c r="Y384" s="155">
        <f t="shared" si="388"/>
        <v>0.12075399483303033</v>
      </c>
      <c r="Z384" s="155">
        <f t="shared" si="341"/>
        <v>0.63673057517658926</v>
      </c>
      <c r="AA384" s="154">
        <f t="shared" si="342"/>
        <v>76187.301901743267</v>
      </c>
      <c r="AB384" s="380"/>
      <c r="AC384" s="252" t="s">
        <v>151</v>
      </c>
      <c r="AD384" s="145">
        <v>4148</v>
      </c>
      <c r="AE384" s="154">
        <v>2622</v>
      </c>
      <c r="AF384" s="154">
        <v>203985700</v>
      </c>
      <c r="AG384" s="155">
        <f t="shared" si="389"/>
        <v>0.14670993733213966</v>
      </c>
      <c r="AH384" s="155">
        <f t="shared" si="343"/>
        <v>0.63211186113789775</v>
      </c>
      <c r="AI384" s="149">
        <f t="shared" si="344"/>
        <v>77797.749809305868</v>
      </c>
      <c r="AJ384" s="380"/>
      <c r="AK384" s="252" t="s">
        <v>151</v>
      </c>
      <c r="AL384" s="145">
        <v>3196</v>
      </c>
      <c r="AM384" s="154">
        <v>1846</v>
      </c>
      <c r="AN384" s="154">
        <v>144841560</v>
      </c>
      <c r="AO384" s="155">
        <f t="shared" si="390"/>
        <v>0.15036246640058645</v>
      </c>
      <c r="AP384" s="155">
        <f t="shared" si="345"/>
        <v>0.57759699624530658</v>
      </c>
      <c r="AQ384" s="149">
        <f t="shared" si="346"/>
        <v>78462.383531960993</v>
      </c>
      <c r="AR384" s="380"/>
      <c r="AS384" s="252" t="s">
        <v>151</v>
      </c>
      <c r="AT384" s="145">
        <v>1504</v>
      </c>
      <c r="AU384" s="154">
        <v>800</v>
      </c>
      <c r="AV384" s="154">
        <v>67666470</v>
      </c>
      <c r="AW384" s="155">
        <f t="shared" si="391"/>
        <v>0.14324082363473589</v>
      </c>
      <c r="AX384" s="155">
        <f t="shared" si="347"/>
        <v>0.53191489361702127</v>
      </c>
      <c r="AY384" s="154">
        <f t="shared" si="348"/>
        <v>84583.087499999994</v>
      </c>
      <c r="AZ384" s="380"/>
      <c r="BA384" s="252" t="s">
        <v>151</v>
      </c>
      <c r="BB384" s="145">
        <v>493</v>
      </c>
      <c r="BC384" s="154">
        <v>253</v>
      </c>
      <c r="BD384" s="154">
        <v>21192750</v>
      </c>
      <c r="BE384" s="155">
        <f t="shared" si="392"/>
        <v>0.1268170426065163</v>
      </c>
      <c r="BF384" s="155">
        <f t="shared" si="349"/>
        <v>0.51318458417849899</v>
      </c>
      <c r="BG384" s="181">
        <f t="shared" si="350"/>
        <v>83765.81027667984</v>
      </c>
      <c r="BH384" s="380"/>
      <c r="BI384" s="252" t="s">
        <v>151</v>
      </c>
      <c r="BJ384" s="145">
        <f t="shared" si="351"/>
        <v>13328</v>
      </c>
      <c r="BK384" s="154">
        <f t="shared" si="334"/>
        <v>8057</v>
      </c>
      <c r="BL384" s="154">
        <f t="shared" si="335"/>
        <v>630935040</v>
      </c>
      <c r="BM384" s="155">
        <f t="shared" si="393"/>
        <v>0.13720581724055719</v>
      </c>
      <c r="BN384" s="155">
        <f t="shared" si="352"/>
        <v>0.60451680672268904</v>
      </c>
      <c r="BO384" s="154">
        <f t="shared" si="353"/>
        <v>78308.928881717758</v>
      </c>
      <c r="BP384" s="218"/>
    </row>
    <row r="385" spans="2:68" s="87" customFormat="1">
      <c r="B385" s="390"/>
      <c r="C385" s="420"/>
      <c r="D385" s="380"/>
      <c r="E385" s="252" t="s">
        <v>170</v>
      </c>
      <c r="F385" s="145">
        <v>5</v>
      </c>
      <c r="G385" s="154">
        <v>3</v>
      </c>
      <c r="H385" s="154">
        <v>114930</v>
      </c>
      <c r="I385" s="155">
        <f t="shared" si="386"/>
        <v>0.10344827586206896</v>
      </c>
      <c r="J385" s="155">
        <f t="shared" si="337"/>
        <v>0.6</v>
      </c>
      <c r="K385" s="181">
        <f t="shared" si="338"/>
        <v>38310</v>
      </c>
      <c r="L385" s="380"/>
      <c r="M385" s="252" t="s">
        <v>170</v>
      </c>
      <c r="N385" s="145">
        <v>15</v>
      </c>
      <c r="O385" s="154">
        <v>10</v>
      </c>
      <c r="P385" s="154">
        <v>1015990</v>
      </c>
      <c r="Q385" s="155">
        <f t="shared" si="387"/>
        <v>0.16129032258064516</v>
      </c>
      <c r="R385" s="155">
        <f t="shared" si="339"/>
        <v>0.66666666666666663</v>
      </c>
      <c r="S385" s="149">
        <f t="shared" si="340"/>
        <v>101599</v>
      </c>
      <c r="T385" s="380"/>
      <c r="U385" s="252" t="s">
        <v>170</v>
      </c>
      <c r="V385" s="145">
        <v>4427</v>
      </c>
      <c r="W385" s="154">
        <v>2881</v>
      </c>
      <c r="X385" s="154">
        <v>224894510</v>
      </c>
      <c r="Y385" s="155">
        <f t="shared" si="388"/>
        <v>0.13783370012439</v>
      </c>
      <c r="Z385" s="155">
        <f t="shared" si="341"/>
        <v>0.65077930878698897</v>
      </c>
      <c r="AA385" s="154">
        <f t="shared" si="342"/>
        <v>78061.26692120792</v>
      </c>
      <c r="AB385" s="380"/>
      <c r="AC385" s="252" t="s">
        <v>170</v>
      </c>
      <c r="AD385" s="145">
        <v>4798</v>
      </c>
      <c r="AE385" s="154">
        <v>3030</v>
      </c>
      <c r="AF385" s="154">
        <v>239968410</v>
      </c>
      <c r="AG385" s="155">
        <f t="shared" si="389"/>
        <v>0.16953894359892568</v>
      </c>
      <c r="AH385" s="155">
        <f t="shared" si="343"/>
        <v>0.63151313047102964</v>
      </c>
      <c r="AI385" s="149">
        <f t="shared" si="344"/>
        <v>79197.495049504956</v>
      </c>
      <c r="AJ385" s="380"/>
      <c r="AK385" s="252" t="s">
        <v>170</v>
      </c>
      <c r="AL385" s="145">
        <v>3580</v>
      </c>
      <c r="AM385" s="154">
        <v>2120</v>
      </c>
      <c r="AN385" s="154">
        <v>180075150</v>
      </c>
      <c r="AO385" s="155">
        <f t="shared" si="390"/>
        <v>0.17268062230186529</v>
      </c>
      <c r="AP385" s="155">
        <f t="shared" si="345"/>
        <v>0.59217877094972071</v>
      </c>
      <c r="AQ385" s="149">
        <f t="shared" si="346"/>
        <v>84941.108490566039</v>
      </c>
      <c r="AR385" s="380"/>
      <c r="AS385" s="252" t="s">
        <v>170</v>
      </c>
      <c r="AT385" s="145">
        <v>1564</v>
      </c>
      <c r="AU385" s="154">
        <v>871</v>
      </c>
      <c r="AV385" s="154">
        <v>78639870</v>
      </c>
      <c r="AW385" s="155">
        <f t="shared" si="391"/>
        <v>0.1559534467323187</v>
      </c>
      <c r="AX385" s="155">
        <f t="shared" si="347"/>
        <v>0.55690537084398972</v>
      </c>
      <c r="AY385" s="154">
        <f t="shared" si="348"/>
        <v>90286.877152698042</v>
      </c>
      <c r="AZ385" s="380"/>
      <c r="BA385" s="252" t="s">
        <v>170</v>
      </c>
      <c r="BB385" s="145">
        <v>436</v>
      </c>
      <c r="BC385" s="154">
        <v>232</v>
      </c>
      <c r="BD385" s="154">
        <v>21778900</v>
      </c>
      <c r="BE385" s="155">
        <f t="shared" si="392"/>
        <v>0.11629072681704261</v>
      </c>
      <c r="BF385" s="155">
        <f t="shared" si="349"/>
        <v>0.5321100917431193</v>
      </c>
      <c r="BG385" s="181">
        <f t="shared" si="350"/>
        <v>93874.568965517246</v>
      </c>
      <c r="BH385" s="380"/>
      <c r="BI385" s="252" t="s">
        <v>170</v>
      </c>
      <c r="BJ385" s="145">
        <f t="shared" si="351"/>
        <v>14825</v>
      </c>
      <c r="BK385" s="154">
        <f t="shared" si="334"/>
        <v>9147</v>
      </c>
      <c r="BL385" s="154">
        <f t="shared" si="335"/>
        <v>746487760</v>
      </c>
      <c r="BM385" s="155">
        <f t="shared" si="393"/>
        <v>0.15576785531827936</v>
      </c>
      <c r="BN385" s="155">
        <f t="shared" si="352"/>
        <v>0.6169983136593592</v>
      </c>
      <c r="BO385" s="154">
        <f t="shared" si="353"/>
        <v>81610.119164753472</v>
      </c>
      <c r="BP385" s="218"/>
    </row>
    <row r="386" spans="2:68" s="87" customFormat="1">
      <c r="B386" s="390"/>
      <c r="C386" s="420"/>
      <c r="D386" s="380"/>
      <c r="E386" s="252" t="s">
        <v>171</v>
      </c>
      <c r="F386" s="145">
        <v>1</v>
      </c>
      <c r="G386" s="154">
        <v>1</v>
      </c>
      <c r="H386" s="154">
        <v>549320</v>
      </c>
      <c r="I386" s="155">
        <f t="shared" si="386"/>
        <v>3.4482758620689655E-2</v>
      </c>
      <c r="J386" s="155">
        <f t="shared" si="337"/>
        <v>1</v>
      </c>
      <c r="K386" s="181">
        <f t="shared" si="338"/>
        <v>549320</v>
      </c>
      <c r="L386" s="380"/>
      <c r="M386" s="252" t="s">
        <v>171</v>
      </c>
      <c r="N386" s="145">
        <v>6</v>
      </c>
      <c r="O386" s="154">
        <v>4</v>
      </c>
      <c r="P386" s="154">
        <v>292220</v>
      </c>
      <c r="Q386" s="155">
        <f t="shared" si="387"/>
        <v>6.4516129032258063E-2</v>
      </c>
      <c r="R386" s="155">
        <f t="shared" si="339"/>
        <v>0.66666666666666663</v>
      </c>
      <c r="S386" s="149">
        <f t="shared" si="340"/>
        <v>73055</v>
      </c>
      <c r="T386" s="380"/>
      <c r="U386" s="252" t="s">
        <v>171</v>
      </c>
      <c r="V386" s="145">
        <v>1921</v>
      </c>
      <c r="W386" s="154">
        <v>1269</v>
      </c>
      <c r="X386" s="154">
        <v>95276380</v>
      </c>
      <c r="Y386" s="155">
        <f t="shared" si="388"/>
        <v>6.0711893598698691E-2</v>
      </c>
      <c r="Z386" s="155">
        <f t="shared" si="341"/>
        <v>0.66059344091618943</v>
      </c>
      <c r="AA386" s="154">
        <f t="shared" si="342"/>
        <v>75079.889676910956</v>
      </c>
      <c r="AB386" s="380"/>
      <c r="AC386" s="252" t="s">
        <v>171</v>
      </c>
      <c r="AD386" s="145">
        <v>1813</v>
      </c>
      <c r="AE386" s="154">
        <v>1216</v>
      </c>
      <c r="AF386" s="154">
        <v>90581850</v>
      </c>
      <c r="AG386" s="155">
        <f t="shared" si="389"/>
        <v>6.8039391226499546E-2</v>
      </c>
      <c r="AH386" s="155">
        <f t="shared" si="343"/>
        <v>0.67071152785438504</v>
      </c>
      <c r="AI386" s="149">
        <f t="shared" si="344"/>
        <v>74491.65296052632</v>
      </c>
      <c r="AJ386" s="380"/>
      <c r="AK386" s="252" t="s">
        <v>171</v>
      </c>
      <c r="AL386" s="145">
        <v>1191</v>
      </c>
      <c r="AM386" s="154">
        <v>742</v>
      </c>
      <c r="AN386" s="154">
        <v>56052420</v>
      </c>
      <c r="AO386" s="155">
        <f t="shared" si="390"/>
        <v>6.0438217805652845E-2</v>
      </c>
      <c r="AP386" s="155">
        <f t="shared" si="345"/>
        <v>0.62300587741393787</v>
      </c>
      <c r="AQ386" s="149">
        <f t="shared" si="346"/>
        <v>75542.345013477083</v>
      </c>
      <c r="AR386" s="380"/>
      <c r="AS386" s="252" t="s">
        <v>171</v>
      </c>
      <c r="AT386" s="145">
        <v>414</v>
      </c>
      <c r="AU386" s="154">
        <v>230</v>
      </c>
      <c r="AV386" s="154">
        <v>16309590</v>
      </c>
      <c r="AW386" s="155">
        <f t="shared" si="391"/>
        <v>4.1181736794986573E-2</v>
      </c>
      <c r="AX386" s="155">
        <f t="shared" si="347"/>
        <v>0.55555555555555558</v>
      </c>
      <c r="AY386" s="154">
        <f t="shared" si="348"/>
        <v>70911.260869565216</v>
      </c>
      <c r="AZ386" s="380"/>
      <c r="BA386" s="252" t="s">
        <v>171</v>
      </c>
      <c r="BB386" s="145">
        <v>97</v>
      </c>
      <c r="BC386" s="154">
        <v>54</v>
      </c>
      <c r="BD386" s="154">
        <v>3994010</v>
      </c>
      <c r="BE386" s="155">
        <f t="shared" si="392"/>
        <v>2.7067669172932331E-2</v>
      </c>
      <c r="BF386" s="155">
        <f t="shared" si="349"/>
        <v>0.55670103092783507</v>
      </c>
      <c r="BG386" s="181">
        <f t="shared" si="350"/>
        <v>73963.148148148146</v>
      </c>
      <c r="BH386" s="380"/>
      <c r="BI386" s="252" t="s">
        <v>171</v>
      </c>
      <c r="BJ386" s="145">
        <f t="shared" si="351"/>
        <v>5443</v>
      </c>
      <c r="BK386" s="154">
        <f t="shared" si="334"/>
        <v>3516</v>
      </c>
      <c r="BL386" s="154">
        <f t="shared" si="335"/>
        <v>263055790</v>
      </c>
      <c r="BM386" s="155">
        <f t="shared" si="393"/>
        <v>5.9875344845202821E-2</v>
      </c>
      <c r="BN386" s="155">
        <f t="shared" si="352"/>
        <v>0.64596729744626125</v>
      </c>
      <c r="BO386" s="154">
        <f t="shared" si="353"/>
        <v>74816.777588168377</v>
      </c>
      <c r="BP386" s="218"/>
    </row>
    <row r="387" spans="2:68" s="87" customFormat="1">
      <c r="B387" s="390"/>
      <c r="C387" s="420"/>
      <c r="D387" s="380"/>
      <c r="E387" s="252" t="s">
        <v>172</v>
      </c>
      <c r="F387" s="145">
        <v>1</v>
      </c>
      <c r="G387" s="154">
        <v>1</v>
      </c>
      <c r="H387" s="154">
        <v>16730</v>
      </c>
      <c r="I387" s="155">
        <f t="shared" si="386"/>
        <v>3.4482758620689655E-2</v>
      </c>
      <c r="J387" s="155">
        <f t="shared" si="337"/>
        <v>1</v>
      </c>
      <c r="K387" s="181">
        <f t="shared" si="338"/>
        <v>16730</v>
      </c>
      <c r="L387" s="380"/>
      <c r="M387" s="252" t="s">
        <v>172</v>
      </c>
      <c r="N387" s="145">
        <v>11</v>
      </c>
      <c r="O387" s="154">
        <v>5</v>
      </c>
      <c r="P387" s="154">
        <v>334320</v>
      </c>
      <c r="Q387" s="155">
        <f t="shared" si="387"/>
        <v>8.0645161290322578E-2</v>
      </c>
      <c r="R387" s="155">
        <f t="shared" si="339"/>
        <v>0.45454545454545453</v>
      </c>
      <c r="S387" s="149">
        <f t="shared" si="340"/>
        <v>66864</v>
      </c>
      <c r="T387" s="380"/>
      <c r="U387" s="252" t="s">
        <v>172</v>
      </c>
      <c r="V387" s="145">
        <v>1283</v>
      </c>
      <c r="W387" s="154">
        <v>783</v>
      </c>
      <c r="X387" s="154">
        <v>59641100</v>
      </c>
      <c r="Y387" s="155">
        <f t="shared" si="388"/>
        <v>3.7460530092814082E-2</v>
      </c>
      <c r="Z387" s="155">
        <f t="shared" si="341"/>
        <v>0.61028838659392048</v>
      </c>
      <c r="AA387" s="154">
        <f t="shared" si="342"/>
        <v>76169.987228607919</v>
      </c>
      <c r="AB387" s="380"/>
      <c r="AC387" s="252" t="s">
        <v>172</v>
      </c>
      <c r="AD387" s="145">
        <v>1566</v>
      </c>
      <c r="AE387" s="154">
        <v>906</v>
      </c>
      <c r="AF387" s="154">
        <v>70364890</v>
      </c>
      <c r="AG387" s="155">
        <f t="shared" si="389"/>
        <v>5.0693822739480754E-2</v>
      </c>
      <c r="AH387" s="155">
        <f t="shared" si="343"/>
        <v>0.57854406130268199</v>
      </c>
      <c r="AI387" s="149">
        <f t="shared" si="344"/>
        <v>77665.441501103749</v>
      </c>
      <c r="AJ387" s="380"/>
      <c r="AK387" s="252" t="s">
        <v>172</v>
      </c>
      <c r="AL387" s="145">
        <v>1284</v>
      </c>
      <c r="AM387" s="154">
        <v>717</v>
      </c>
      <c r="AN387" s="154">
        <v>53475480</v>
      </c>
      <c r="AO387" s="155">
        <f t="shared" si="390"/>
        <v>5.840188971247047E-2</v>
      </c>
      <c r="AP387" s="155">
        <f t="shared" si="345"/>
        <v>0.55841121495327106</v>
      </c>
      <c r="AQ387" s="149">
        <f t="shared" si="346"/>
        <v>74582.259414225948</v>
      </c>
      <c r="AR387" s="380"/>
      <c r="AS387" s="252" t="s">
        <v>172</v>
      </c>
      <c r="AT387" s="145">
        <v>708</v>
      </c>
      <c r="AU387" s="154">
        <v>357</v>
      </c>
      <c r="AV387" s="154">
        <v>28520060</v>
      </c>
      <c r="AW387" s="155">
        <f t="shared" si="391"/>
        <v>6.3921217547000891E-2</v>
      </c>
      <c r="AX387" s="155">
        <f t="shared" si="347"/>
        <v>0.50423728813559321</v>
      </c>
      <c r="AY387" s="154">
        <f t="shared" si="348"/>
        <v>79888.123249299722</v>
      </c>
      <c r="AZ387" s="380"/>
      <c r="BA387" s="252" t="s">
        <v>172</v>
      </c>
      <c r="BB387" s="145">
        <v>265</v>
      </c>
      <c r="BC387" s="154">
        <v>141</v>
      </c>
      <c r="BD387" s="154">
        <v>10482510</v>
      </c>
      <c r="BE387" s="155">
        <f t="shared" si="392"/>
        <v>7.067669172932331E-2</v>
      </c>
      <c r="BF387" s="155">
        <f t="shared" si="349"/>
        <v>0.5320754716981132</v>
      </c>
      <c r="BG387" s="181">
        <f t="shared" si="350"/>
        <v>74344.042553191495</v>
      </c>
      <c r="BH387" s="380"/>
      <c r="BI387" s="252" t="s">
        <v>172</v>
      </c>
      <c r="BJ387" s="145">
        <f t="shared" si="351"/>
        <v>5118</v>
      </c>
      <c r="BK387" s="154">
        <f t="shared" si="334"/>
        <v>2910</v>
      </c>
      <c r="BL387" s="154">
        <f t="shared" si="335"/>
        <v>222835090</v>
      </c>
      <c r="BM387" s="155">
        <f t="shared" si="393"/>
        <v>4.9555532849698582E-2</v>
      </c>
      <c r="BN387" s="155">
        <f t="shared" si="352"/>
        <v>0.56858147713950757</v>
      </c>
      <c r="BO387" s="154">
        <f t="shared" si="353"/>
        <v>76575.632302405502</v>
      </c>
      <c r="BP387" s="218"/>
    </row>
    <row r="388" spans="2:68" s="87" customFormat="1">
      <c r="B388" s="390"/>
      <c r="C388" s="420"/>
      <c r="D388" s="380"/>
      <c r="E388" s="252" t="s">
        <v>173</v>
      </c>
      <c r="F388" s="145">
        <v>2</v>
      </c>
      <c r="G388" s="154">
        <v>1</v>
      </c>
      <c r="H388" s="154">
        <v>67900</v>
      </c>
      <c r="I388" s="155">
        <f t="shared" si="386"/>
        <v>3.4482758620689655E-2</v>
      </c>
      <c r="J388" s="155">
        <f t="shared" si="337"/>
        <v>0.5</v>
      </c>
      <c r="K388" s="181">
        <f t="shared" si="338"/>
        <v>67900</v>
      </c>
      <c r="L388" s="380"/>
      <c r="M388" s="252" t="s">
        <v>173</v>
      </c>
      <c r="N388" s="145">
        <v>8</v>
      </c>
      <c r="O388" s="154">
        <v>4</v>
      </c>
      <c r="P388" s="154">
        <v>372500</v>
      </c>
      <c r="Q388" s="155">
        <f t="shared" si="387"/>
        <v>6.4516129032258063E-2</v>
      </c>
      <c r="R388" s="155">
        <f t="shared" si="339"/>
        <v>0.5</v>
      </c>
      <c r="S388" s="149">
        <f t="shared" si="340"/>
        <v>93125</v>
      </c>
      <c r="T388" s="380"/>
      <c r="U388" s="252" t="s">
        <v>173</v>
      </c>
      <c r="V388" s="145">
        <v>1179</v>
      </c>
      <c r="W388" s="154">
        <v>765</v>
      </c>
      <c r="X388" s="154">
        <v>65524800</v>
      </c>
      <c r="Y388" s="155">
        <f t="shared" si="388"/>
        <v>3.6599368481485026E-2</v>
      </c>
      <c r="Z388" s="155">
        <f t="shared" si="341"/>
        <v>0.64885496183206104</v>
      </c>
      <c r="AA388" s="154">
        <f t="shared" si="342"/>
        <v>85653.333333333328</v>
      </c>
      <c r="AB388" s="380"/>
      <c r="AC388" s="252" t="s">
        <v>173</v>
      </c>
      <c r="AD388" s="145">
        <v>1266</v>
      </c>
      <c r="AE388" s="154">
        <v>821</v>
      </c>
      <c r="AF388" s="154">
        <v>65985870</v>
      </c>
      <c r="AG388" s="155">
        <f t="shared" si="389"/>
        <v>4.5937779767233664E-2</v>
      </c>
      <c r="AH388" s="155">
        <f t="shared" si="343"/>
        <v>0.64849921011058453</v>
      </c>
      <c r="AI388" s="149">
        <f t="shared" si="344"/>
        <v>80372.557856272833</v>
      </c>
      <c r="AJ388" s="380"/>
      <c r="AK388" s="252" t="s">
        <v>173</v>
      </c>
      <c r="AL388" s="145">
        <v>1055</v>
      </c>
      <c r="AM388" s="154">
        <v>659</v>
      </c>
      <c r="AN388" s="154">
        <v>54898000</v>
      </c>
      <c r="AO388" s="155">
        <f t="shared" si="390"/>
        <v>5.3677608536287363E-2</v>
      </c>
      <c r="AP388" s="155">
        <f t="shared" si="345"/>
        <v>0.62464454976303319</v>
      </c>
      <c r="AQ388" s="149">
        <f t="shared" si="346"/>
        <v>83305.007587253407</v>
      </c>
      <c r="AR388" s="380"/>
      <c r="AS388" s="252" t="s">
        <v>173</v>
      </c>
      <c r="AT388" s="145">
        <v>469</v>
      </c>
      <c r="AU388" s="154">
        <v>286</v>
      </c>
      <c r="AV388" s="154">
        <v>27886590</v>
      </c>
      <c r="AW388" s="155">
        <f t="shared" si="391"/>
        <v>5.1208594449418082E-2</v>
      </c>
      <c r="AX388" s="155">
        <f t="shared" si="347"/>
        <v>0.60980810234541583</v>
      </c>
      <c r="AY388" s="154">
        <f t="shared" si="348"/>
        <v>97505.559440559446</v>
      </c>
      <c r="AZ388" s="380"/>
      <c r="BA388" s="252" t="s">
        <v>173</v>
      </c>
      <c r="BB388" s="145">
        <v>128</v>
      </c>
      <c r="BC388" s="154">
        <v>72</v>
      </c>
      <c r="BD388" s="154">
        <v>5762700</v>
      </c>
      <c r="BE388" s="155">
        <f t="shared" si="392"/>
        <v>3.6090225563909777E-2</v>
      </c>
      <c r="BF388" s="155">
        <f t="shared" si="349"/>
        <v>0.5625</v>
      </c>
      <c r="BG388" s="181">
        <f t="shared" si="350"/>
        <v>80037.5</v>
      </c>
      <c r="BH388" s="380"/>
      <c r="BI388" s="252" t="s">
        <v>173</v>
      </c>
      <c r="BJ388" s="145">
        <f t="shared" si="351"/>
        <v>4107</v>
      </c>
      <c r="BK388" s="154">
        <f t="shared" si="334"/>
        <v>2608</v>
      </c>
      <c r="BL388" s="154">
        <f t="shared" si="335"/>
        <v>220498360</v>
      </c>
      <c r="BM388" s="155">
        <f t="shared" si="393"/>
        <v>4.4412656244678314E-2</v>
      </c>
      <c r="BN388" s="155">
        <f t="shared" si="352"/>
        <v>0.63501339177014848</v>
      </c>
      <c r="BO388" s="154">
        <f t="shared" si="353"/>
        <v>84546.917177914103</v>
      </c>
      <c r="BP388" s="218"/>
    </row>
    <row r="389" spans="2:68" s="87" customFormat="1">
      <c r="B389" s="390"/>
      <c r="C389" s="420"/>
      <c r="D389" s="380"/>
      <c r="E389" s="252" t="s">
        <v>174</v>
      </c>
      <c r="F389" s="145">
        <v>11</v>
      </c>
      <c r="G389" s="154">
        <v>7</v>
      </c>
      <c r="H389" s="154">
        <v>693780</v>
      </c>
      <c r="I389" s="155">
        <f t="shared" si="386"/>
        <v>0.2413793103448276</v>
      </c>
      <c r="J389" s="155">
        <f t="shared" si="337"/>
        <v>0.63636363636363635</v>
      </c>
      <c r="K389" s="181">
        <f t="shared" si="338"/>
        <v>99111.428571428565</v>
      </c>
      <c r="L389" s="380"/>
      <c r="M389" s="252" t="s">
        <v>174</v>
      </c>
      <c r="N389" s="145">
        <v>18</v>
      </c>
      <c r="O389" s="154">
        <v>9</v>
      </c>
      <c r="P389" s="154">
        <v>584510</v>
      </c>
      <c r="Q389" s="155">
        <f t="shared" si="387"/>
        <v>0.14516129032258066</v>
      </c>
      <c r="R389" s="155">
        <f t="shared" si="339"/>
        <v>0.5</v>
      </c>
      <c r="S389" s="149">
        <f t="shared" si="340"/>
        <v>64945.555555555555</v>
      </c>
      <c r="T389" s="380"/>
      <c r="U389" s="252" t="s">
        <v>174</v>
      </c>
      <c r="V389" s="145">
        <v>8035</v>
      </c>
      <c r="W389" s="154">
        <v>5459</v>
      </c>
      <c r="X389" s="154">
        <v>411293550</v>
      </c>
      <c r="Y389" s="155">
        <f t="shared" si="388"/>
        <v>0.26117117979140753</v>
      </c>
      <c r="Z389" s="155">
        <f t="shared" si="341"/>
        <v>0.67940261356565024</v>
      </c>
      <c r="AA389" s="154">
        <f t="shared" si="342"/>
        <v>75342.28796482872</v>
      </c>
      <c r="AB389" s="380"/>
      <c r="AC389" s="252" t="s">
        <v>174</v>
      </c>
      <c r="AD389" s="145">
        <v>7263</v>
      </c>
      <c r="AE389" s="154">
        <v>4806</v>
      </c>
      <c r="AF389" s="154">
        <v>377042730</v>
      </c>
      <c r="AG389" s="155">
        <f t="shared" si="389"/>
        <v>0.26891226499552373</v>
      </c>
      <c r="AH389" s="155">
        <f t="shared" si="343"/>
        <v>0.66171003717472121</v>
      </c>
      <c r="AI389" s="149">
        <f t="shared" si="344"/>
        <v>78452.50312109862</v>
      </c>
      <c r="AJ389" s="380"/>
      <c r="AK389" s="252" t="s">
        <v>174</v>
      </c>
      <c r="AL389" s="145">
        <v>4544</v>
      </c>
      <c r="AM389" s="154">
        <v>2798</v>
      </c>
      <c r="AN389" s="154">
        <v>221649340</v>
      </c>
      <c r="AO389" s="155">
        <f t="shared" si="390"/>
        <v>0.22790584018897125</v>
      </c>
      <c r="AP389" s="155">
        <f t="shared" si="345"/>
        <v>0.61575704225352113</v>
      </c>
      <c r="AQ389" s="149">
        <f t="shared" si="346"/>
        <v>79217.062187276621</v>
      </c>
      <c r="AR389" s="380"/>
      <c r="AS389" s="252" t="s">
        <v>174</v>
      </c>
      <c r="AT389" s="145">
        <v>1687</v>
      </c>
      <c r="AU389" s="154">
        <v>951</v>
      </c>
      <c r="AV389" s="154">
        <v>73028940</v>
      </c>
      <c r="AW389" s="155">
        <f t="shared" si="391"/>
        <v>0.1702775290957923</v>
      </c>
      <c r="AX389" s="155">
        <f t="shared" si="347"/>
        <v>0.56372258446947243</v>
      </c>
      <c r="AY389" s="154">
        <f t="shared" si="348"/>
        <v>76791.735015772865</v>
      </c>
      <c r="AZ389" s="380"/>
      <c r="BA389" s="252" t="s">
        <v>174</v>
      </c>
      <c r="BB389" s="145">
        <v>425</v>
      </c>
      <c r="BC389" s="154">
        <v>232</v>
      </c>
      <c r="BD389" s="154">
        <v>20123900</v>
      </c>
      <c r="BE389" s="155">
        <f t="shared" si="392"/>
        <v>0.11629072681704261</v>
      </c>
      <c r="BF389" s="155">
        <f t="shared" si="349"/>
        <v>0.54588235294117649</v>
      </c>
      <c r="BG389" s="181">
        <f t="shared" si="350"/>
        <v>86740.948275862072</v>
      </c>
      <c r="BH389" s="380"/>
      <c r="BI389" s="252" t="s">
        <v>174</v>
      </c>
      <c r="BJ389" s="145">
        <f t="shared" si="351"/>
        <v>21983</v>
      </c>
      <c r="BK389" s="154">
        <f t="shared" si="334"/>
        <v>14262</v>
      </c>
      <c r="BL389" s="154">
        <f t="shared" si="335"/>
        <v>1104416750</v>
      </c>
      <c r="BM389" s="155">
        <f t="shared" si="393"/>
        <v>0.24287319914171859</v>
      </c>
      <c r="BN389" s="155">
        <f t="shared" si="352"/>
        <v>0.64877405267706867</v>
      </c>
      <c r="BO389" s="154">
        <f t="shared" si="353"/>
        <v>77437.719113728788</v>
      </c>
      <c r="BP389" s="218"/>
    </row>
    <row r="390" spans="2:68" s="87" customFormat="1">
      <c r="B390" s="390"/>
      <c r="C390" s="420"/>
      <c r="D390" s="380"/>
      <c r="E390" s="252" t="s">
        <v>175</v>
      </c>
      <c r="F390" s="145">
        <v>3</v>
      </c>
      <c r="G390" s="154">
        <v>2</v>
      </c>
      <c r="H390" s="154">
        <v>109870</v>
      </c>
      <c r="I390" s="155">
        <f t="shared" si="386"/>
        <v>6.8965517241379309E-2</v>
      </c>
      <c r="J390" s="155">
        <f t="shared" si="337"/>
        <v>0.66666666666666663</v>
      </c>
      <c r="K390" s="181">
        <f t="shared" si="338"/>
        <v>54935</v>
      </c>
      <c r="L390" s="380"/>
      <c r="M390" s="252" t="s">
        <v>175</v>
      </c>
      <c r="N390" s="145">
        <v>13</v>
      </c>
      <c r="O390" s="154">
        <v>5</v>
      </c>
      <c r="P390" s="154">
        <v>294470</v>
      </c>
      <c r="Q390" s="155">
        <f t="shared" si="387"/>
        <v>8.0645161290322578E-2</v>
      </c>
      <c r="R390" s="155">
        <f t="shared" si="339"/>
        <v>0.38461538461538464</v>
      </c>
      <c r="S390" s="149">
        <f t="shared" si="340"/>
        <v>58894</v>
      </c>
      <c r="T390" s="380"/>
      <c r="U390" s="252" t="s">
        <v>175</v>
      </c>
      <c r="V390" s="145">
        <v>1352</v>
      </c>
      <c r="W390" s="154">
        <v>861</v>
      </c>
      <c r="X390" s="154">
        <v>71757310</v>
      </c>
      <c r="Y390" s="155">
        <f t="shared" si="388"/>
        <v>4.1192230408573345E-2</v>
      </c>
      <c r="Z390" s="155">
        <f t="shared" si="341"/>
        <v>0.63683431952662717</v>
      </c>
      <c r="AA390" s="154">
        <f t="shared" si="342"/>
        <v>83341.823461091757</v>
      </c>
      <c r="AB390" s="380"/>
      <c r="AC390" s="252" t="s">
        <v>175</v>
      </c>
      <c r="AD390" s="145">
        <v>1608</v>
      </c>
      <c r="AE390" s="154">
        <v>982</v>
      </c>
      <c r="AF390" s="154">
        <v>81516380</v>
      </c>
      <c r="AG390" s="155">
        <f t="shared" si="389"/>
        <v>5.4946284691136972E-2</v>
      </c>
      <c r="AH390" s="155">
        <f t="shared" si="343"/>
        <v>0.61069651741293529</v>
      </c>
      <c r="AI390" s="149">
        <f t="shared" si="344"/>
        <v>83010.570264765789</v>
      </c>
      <c r="AJ390" s="380"/>
      <c r="AK390" s="252" t="s">
        <v>175</v>
      </c>
      <c r="AL390" s="145">
        <v>1415</v>
      </c>
      <c r="AM390" s="154">
        <v>839</v>
      </c>
      <c r="AN390" s="154">
        <v>72445220</v>
      </c>
      <c r="AO390" s="155">
        <f t="shared" si="390"/>
        <v>6.833917080720045E-2</v>
      </c>
      <c r="AP390" s="155">
        <f t="shared" si="345"/>
        <v>0.59293286219081276</v>
      </c>
      <c r="AQ390" s="149">
        <f t="shared" si="346"/>
        <v>86347.103694874851</v>
      </c>
      <c r="AR390" s="380"/>
      <c r="AS390" s="252" t="s">
        <v>175</v>
      </c>
      <c r="AT390" s="145">
        <v>882</v>
      </c>
      <c r="AU390" s="154">
        <v>493</v>
      </c>
      <c r="AV390" s="154">
        <v>45479010</v>
      </c>
      <c r="AW390" s="155">
        <f t="shared" si="391"/>
        <v>8.8272157564906001E-2</v>
      </c>
      <c r="AX390" s="155">
        <f t="shared" si="347"/>
        <v>0.55895691609977327</v>
      </c>
      <c r="AY390" s="154">
        <f t="shared" si="348"/>
        <v>92249.513184584182</v>
      </c>
      <c r="AZ390" s="380"/>
      <c r="BA390" s="252" t="s">
        <v>175</v>
      </c>
      <c r="BB390" s="145">
        <v>316</v>
      </c>
      <c r="BC390" s="154">
        <v>176</v>
      </c>
      <c r="BD390" s="154">
        <v>16697480</v>
      </c>
      <c r="BE390" s="155">
        <f t="shared" si="392"/>
        <v>8.8220551378446116E-2</v>
      </c>
      <c r="BF390" s="155">
        <f t="shared" si="349"/>
        <v>0.55696202531645567</v>
      </c>
      <c r="BG390" s="181">
        <f t="shared" si="350"/>
        <v>94872.045454545456</v>
      </c>
      <c r="BH390" s="380"/>
      <c r="BI390" s="252" t="s">
        <v>175</v>
      </c>
      <c r="BJ390" s="145">
        <f t="shared" si="351"/>
        <v>5589</v>
      </c>
      <c r="BK390" s="154">
        <f t="shared" si="334"/>
        <v>3358</v>
      </c>
      <c r="BL390" s="154">
        <f t="shared" si="335"/>
        <v>288299740</v>
      </c>
      <c r="BM390" s="155">
        <f t="shared" si="393"/>
        <v>5.7184700793569701E-2</v>
      </c>
      <c r="BN390" s="155">
        <f t="shared" si="352"/>
        <v>0.60082304526748975</v>
      </c>
      <c r="BO390" s="154">
        <f t="shared" si="353"/>
        <v>85854.59797498511</v>
      </c>
      <c r="BP390" s="218"/>
    </row>
    <row r="391" spans="2:68" s="87" customFormat="1">
      <c r="B391" s="390"/>
      <c r="C391" s="420"/>
      <c r="D391" s="380"/>
      <c r="E391" s="253" t="s">
        <v>166</v>
      </c>
      <c r="F391" s="145">
        <v>5</v>
      </c>
      <c r="G391" s="154">
        <v>1</v>
      </c>
      <c r="H391" s="154">
        <v>50870</v>
      </c>
      <c r="I391" s="155">
        <f t="shared" si="386"/>
        <v>3.4482758620689655E-2</v>
      </c>
      <c r="J391" s="155">
        <f t="shared" si="337"/>
        <v>0.2</v>
      </c>
      <c r="K391" s="181">
        <f t="shared" si="338"/>
        <v>50870</v>
      </c>
      <c r="L391" s="380"/>
      <c r="M391" s="253" t="s">
        <v>166</v>
      </c>
      <c r="N391" s="145">
        <v>4</v>
      </c>
      <c r="O391" s="154">
        <v>1</v>
      </c>
      <c r="P391" s="154">
        <v>15270</v>
      </c>
      <c r="Q391" s="155">
        <f t="shared" si="387"/>
        <v>1.6129032258064516E-2</v>
      </c>
      <c r="R391" s="155">
        <f t="shared" si="339"/>
        <v>0.25</v>
      </c>
      <c r="S391" s="149">
        <f t="shared" si="340"/>
        <v>15270</v>
      </c>
      <c r="T391" s="380"/>
      <c r="U391" s="253" t="s">
        <v>166</v>
      </c>
      <c r="V391" s="145">
        <v>2016</v>
      </c>
      <c r="W391" s="154">
        <v>1153</v>
      </c>
      <c r="X391" s="154">
        <v>82537300</v>
      </c>
      <c r="Y391" s="155">
        <f t="shared" si="388"/>
        <v>5.5162185436800307E-2</v>
      </c>
      <c r="Z391" s="155">
        <f t="shared" si="341"/>
        <v>0.57192460317460314</v>
      </c>
      <c r="AA391" s="154">
        <f t="shared" si="342"/>
        <v>71584.822202948824</v>
      </c>
      <c r="AB391" s="380"/>
      <c r="AC391" s="253" t="s">
        <v>166</v>
      </c>
      <c r="AD391" s="145">
        <v>1190</v>
      </c>
      <c r="AE391" s="154">
        <v>656</v>
      </c>
      <c r="AF391" s="154">
        <v>50539110</v>
      </c>
      <c r="AG391" s="155">
        <f t="shared" si="389"/>
        <v>3.6705461056401073E-2</v>
      </c>
      <c r="AH391" s="155">
        <f t="shared" si="343"/>
        <v>0.55126050420168071</v>
      </c>
      <c r="AI391" s="149">
        <f t="shared" si="344"/>
        <v>77041.326219512193</v>
      </c>
      <c r="AJ391" s="380"/>
      <c r="AK391" s="253" t="s">
        <v>166</v>
      </c>
      <c r="AL391" s="145">
        <v>730</v>
      </c>
      <c r="AM391" s="154">
        <v>373</v>
      </c>
      <c r="AN391" s="154">
        <v>33400990</v>
      </c>
      <c r="AO391" s="155">
        <f t="shared" si="390"/>
        <v>3.0382015150281012E-2</v>
      </c>
      <c r="AP391" s="155">
        <f t="shared" si="345"/>
        <v>0.510958904109589</v>
      </c>
      <c r="AQ391" s="149">
        <f t="shared" si="346"/>
        <v>89546.890080428959</v>
      </c>
      <c r="AR391" s="380"/>
      <c r="AS391" s="253" t="s">
        <v>166</v>
      </c>
      <c r="AT391" s="145">
        <v>361</v>
      </c>
      <c r="AU391" s="154">
        <v>190</v>
      </c>
      <c r="AV391" s="154">
        <v>17556640</v>
      </c>
      <c r="AW391" s="155">
        <f t="shared" si="391"/>
        <v>3.4019695613249773E-2</v>
      </c>
      <c r="AX391" s="155">
        <f t="shared" si="347"/>
        <v>0.52631578947368418</v>
      </c>
      <c r="AY391" s="154">
        <f t="shared" si="348"/>
        <v>92403.368421052626</v>
      </c>
      <c r="AZ391" s="380"/>
      <c r="BA391" s="253" t="s">
        <v>166</v>
      </c>
      <c r="BB391" s="145">
        <v>177</v>
      </c>
      <c r="BC391" s="154">
        <v>79</v>
      </c>
      <c r="BD391" s="154">
        <v>9660720</v>
      </c>
      <c r="BE391" s="155">
        <f t="shared" si="392"/>
        <v>3.9598997493734335E-2</v>
      </c>
      <c r="BF391" s="155">
        <f t="shared" si="349"/>
        <v>0.4463276836158192</v>
      </c>
      <c r="BG391" s="181">
        <f t="shared" si="350"/>
        <v>122287.59493670886</v>
      </c>
      <c r="BH391" s="380"/>
      <c r="BI391" s="253" t="s">
        <v>166</v>
      </c>
      <c r="BJ391" s="145">
        <f t="shared" si="351"/>
        <v>4483</v>
      </c>
      <c r="BK391" s="154">
        <f t="shared" ref="BK391:BK454" si="394">SUM(G391,O391,W391,AE391,AM391,AU391,BC391)</f>
        <v>2453</v>
      </c>
      <c r="BL391" s="154">
        <f t="shared" ref="BL391:BL454" si="395">SUM(H391,P391,X391,AF391,AN391,AV391,BD391)</f>
        <v>193760900</v>
      </c>
      <c r="BM391" s="155">
        <f t="shared" si="393"/>
        <v>4.1773100371240761E-2</v>
      </c>
      <c r="BN391" s="155">
        <f t="shared" si="352"/>
        <v>0.54717822886459955</v>
      </c>
      <c r="BO391" s="154">
        <f t="shared" si="353"/>
        <v>78989.359967386874</v>
      </c>
      <c r="BP391" s="218"/>
    </row>
    <row r="392" spans="2:68" s="87" customFormat="1">
      <c r="B392" s="390">
        <v>36</v>
      </c>
      <c r="C392" s="390" t="s">
        <v>3</v>
      </c>
      <c r="D392" s="394">
        <f>BS43</f>
        <v>31</v>
      </c>
      <c r="E392" s="250" t="s">
        <v>143</v>
      </c>
      <c r="F392" s="144">
        <v>12</v>
      </c>
      <c r="G392" s="152">
        <v>5</v>
      </c>
      <c r="H392" s="152">
        <v>497290</v>
      </c>
      <c r="I392" s="153">
        <f>IFERROR(G392/$D$392,"-")</f>
        <v>0.16129032258064516</v>
      </c>
      <c r="J392" s="153">
        <f t="shared" ref="J392:J455" si="396">IFERROR(G392/F392,"-")</f>
        <v>0.41666666666666669</v>
      </c>
      <c r="K392" s="180">
        <f t="shared" ref="K392:K455" si="397">IFERROR(H392/G392,"-")</f>
        <v>99458</v>
      </c>
      <c r="L392" s="394">
        <f>BT43</f>
        <v>54</v>
      </c>
      <c r="M392" s="250" t="s">
        <v>143</v>
      </c>
      <c r="N392" s="144">
        <v>25</v>
      </c>
      <c r="O392" s="152">
        <v>16</v>
      </c>
      <c r="P392" s="152">
        <v>1185560</v>
      </c>
      <c r="Q392" s="153">
        <f>IFERROR(O392/$L$392,"-")</f>
        <v>0.29629629629629628</v>
      </c>
      <c r="R392" s="153">
        <f t="shared" ref="R392:R455" si="398">IFERROR(O392/N392,"-")</f>
        <v>0.64</v>
      </c>
      <c r="S392" s="148">
        <f t="shared" ref="S392:S455" si="399">IFERROR(P392/O392,"-")</f>
        <v>74097.5</v>
      </c>
      <c r="T392" s="394">
        <f>BU43</f>
        <v>5661</v>
      </c>
      <c r="U392" s="250" t="s">
        <v>143</v>
      </c>
      <c r="V392" s="144">
        <v>2482</v>
      </c>
      <c r="W392" s="152">
        <v>1617</v>
      </c>
      <c r="X392" s="152">
        <v>110060990</v>
      </c>
      <c r="Y392" s="153">
        <f>IFERROR(W392/$T$392,"-")</f>
        <v>0.28563857975622681</v>
      </c>
      <c r="Z392" s="153">
        <f t="shared" ref="Z392:Z455" si="400">IFERROR(W392/V392,"-")</f>
        <v>0.65149073327961327</v>
      </c>
      <c r="AA392" s="152">
        <f t="shared" ref="AA392:AA455" si="401">IFERROR(X392/W392,"-")</f>
        <v>68064.928880643172</v>
      </c>
      <c r="AB392" s="394">
        <f>BV43</f>
        <v>4770</v>
      </c>
      <c r="AC392" s="250" t="s">
        <v>143</v>
      </c>
      <c r="AD392" s="144">
        <v>2363</v>
      </c>
      <c r="AE392" s="152">
        <v>1527</v>
      </c>
      <c r="AF392" s="152">
        <v>106149880</v>
      </c>
      <c r="AG392" s="153">
        <f>IFERROR(AE392/$AB$392,"-")</f>
        <v>0.320125786163522</v>
      </c>
      <c r="AH392" s="153">
        <f t="shared" ref="AH392:AH455" si="402">IFERROR(AE392/AD392,"-")</f>
        <v>0.64621244181125692</v>
      </c>
      <c r="AI392" s="148">
        <f t="shared" ref="AI392:AI455" si="403">IFERROR(AF392/AE392,"-")</f>
        <v>69515.311067452523</v>
      </c>
      <c r="AJ392" s="394">
        <f>BW43</f>
        <v>3332</v>
      </c>
      <c r="AK392" s="250" t="s">
        <v>143</v>
      </c>
      <c r="AL392" s="144">
        <v>1617</v>
      </c>
      <c r="AM392" s="152">
        <v>947</v>
      </c>
      <c r="AN392" s="152">
        <v>72223300</v>
      </c>
      <c r="AO392" s="153">
        <f>IFERROR(AM392/$AJ$392,"-")</f>
        <v>0.28421368547418968</v>
      </c>
      <c r="AP392" s="153">
        <f t="shared" ref="AP392:AP455" si="404">IFERROR(AM392/AL392,"-")</f>
        <v>0.58565244279529993</v>
      </c>
      <c r="AQ392" s="148">
        <f t="shared" ref="AQ392:AQ455" si="405">IFERROR(AN392/AM392,"-")</f>
        <v>76265.364308342134</v>
      </c>
      <c r="AR392" s="394">
        <f>BX43</f>
        <v>1716</v>
      </c>
      <c r="AS392" s="250" t="s">
        <v>143</v>
      </c>
      <c r="AT392" s="144">
        <v>699</v>
      </c>
      <c r="AU392" s="152">
        <v>373</v>
      </c>
      <c r="AV392" s="152">
        <v>26413790</v>
      </c>
      <c r="AW392" s="153">
        <f>IFERROR(AU392/$AR$392,"-")</f>
        <v>0.21736596736596736</v>
      </c>
      <c r="AX392" s="153">
        <f t="shared" ref="AX392:AX455" si="406">IFERROR(AU392/AT392,"-")</f>
        <v>0.53361945636623753</v>
      </c>
      <c r="AY392" s="152">
        <f t="shared" ref="AY392:AY455" si="407">IFERROR(AV392/AU392,"-")</f>
        <v>70814.450402144779</v>
      </c>
      <c r="AZ392" s="394">
        <f>BY43</f>
        <v>672</v>
      </c>
      <c r="BA392" s="250" t="s">
        <v>143</v>
      </c>
      <c r="BB392" s="144">
        <v>190</v>
      </c>
      <c r="BC392" s="152">
        <v>106</v>
      </c>
      <c r="BD392" s="152">
        <v>8297030</v>
      </c>
      <c r="BE392" s="153">
        <f>IFERROR(BC392/$AZ$392,"-")</f>
        <v>0.15773809523809523</v>
      </c>
      <c r="BF392" s="153">
        <f t="shared" ref="BF392:BF455" si="408">IFERROR(BC392/BB392,"-")</f>
        <v>0.55789473684210522</v>
      </c>
      <c r="BG392" s="180">
        <f t="shared" ref="BG392:BG455" si="409">IFERROR(BD392/BC392,"-")</f>
        <v>78273.867924528298</v>
      </c>
      <c r="BH392" s="394">
        <f>BZ43</f>
        <v>16236</v>
      </c>
      <c r="BI392" s="250" t="s">
        <v>143</v>
      </c>
      <c r="BJ392" s="144">
        <f t="shared" ref="BJ392:BJ455" si="410">SUM(F392,N392,V392,AD392,AL392,AT392,BB392)</f>
        <v>7388</v>
      </c>
      <c r="BK392" s="152">
        <f t="shared" si="394"/>
        <v>4591</v>
      </c>
      <c r="BL392" s="152">
        <f t="shared" si="395"/>
        <v>324827840</v>
      </c>
      <c r="BM392" s="153">
        <f>IFERROR(BK392/$BH$392,"-")</f>
        <v>0.2827666913032767</v>
      </c>
      <c r="BN392" s="153">
        <f t="shared" ref="BN392:BN455" si="411">IFERROR(BK392/BJ392,"-")</f>
        <v>0.62141310232809965</v>
      </c>
      <c r="BO392" s="152">
        <f t="shared" ref="BO392:BO455" si="412">IFERROR(BL392/BK392,"-")</f>
        <v>70753.177956872139</v>
      </c>
      <c r="BP392" s="218"/>
    </row>
    <row r="393" spans="2:68" s="87" customFormat="1">
      <c r="B393" s="390"/>
      <c r="C393" s="390"/>
      <c r="D393" s="394"/>
      <c r="E393" s="251" t="s">
        <v>192</v>
      </c>
      <c r="F393" s="145">
        <v>11</v>
      </c>
      <c r="G393" s="154">
        <v>4</v>
      </c>
      <c r="H393" s="154">
        <v>433500</v>
      </c>
      <c r="I393" s="155">
        <f t="shared" ref="I393:I402" si="413">IFERROR(G393/$D$392,"-")</f>
        <v>0.12903225806451613</v>
      </c>
      <c r="J393" s="155">
        <f t="shared" si="396"/>
        <v>0.36363636363636365</v>
      </c>
      <c r="K393" s="181">
        <f t="shared" si="397"/>
        <v>108375</v>
      </c>
      <c r="L393" s="394"/>
      <c r="M393" s="251" t="s">
        <v>192</v>
      </c>
      <c r="N393" s="145">
        <v>30</v>
      </c>
      <c r="O393" s="154">
        <v>21</v>
      </c>
      <c r="P393" s="154">
        <v>1318380</v>
      </c>
      <c r="Q393" s="155">
        <f t="shared" ref="Q393:Q402" si="414">IFERROR(O393/$L$392,"-")</f>
        <v>0.3888888888888889</v>
      </c>
      <c r="R393" s="155">
        <f t="shared" si="398"/>
        <v>0.7</v>
      </c>
      <c r="S393" s="149">
        <f t="shared" si="399"/>
        <v>62780</v>
      </c>
      <c r="T393" s="394"/>
      <c r="U393" s="251" t="s">
        <v>192</v>
      </c>
      <c r="V393" s="145">
        <v>2583</v>
      </c>
      <c r="W393" s="154">
        <v>1735</v>
      </c>
      <c r="X393" s="154">
        <v>111852610</v>
      </c>
      <c r="Y393" s="155">
        <f t="shared" ref="Y393:Y402" si="415">IFERROR(W393/$T$392,"-")</f>
        <v>0.30648295354177707</v>
      </c>
      <c r="Z393" s="155">
        <f t="shared" si="400"/>
        <v>0.67169957413859849</v>
      </c>
      <c r="AA393" s="154">
        <f t="shared" si="401"/>
        <v>64468.363112391933</v>
      </c>
      <c r="AB393" s="394"/>
      <c r="AC393" s="251" t="s">
        <v>192</v>
      </c>
      <c r="AD393" s="145">
        <v>2220</v>
      </c>
      <c r="AE393" s="154">
        <v>1423</v>
      </c>
      <c r="AF393" s="154">
        <v>95259410</v>
      </c>
      <c r="AG393" s="155">
        <f t="shared" ref="AG393:AG402" si="416">IFERROR(AE393/$AB$392,"-")</f>
        <v>0.29832285115303986</v>
      </c>
      <c r="AH393" s="155">
        <f t="shared" si="402"/>
        <v>0.64099099099099099</v>
      </c>
      <c r="AI393" s="149">
        <f t="shared" si="403"/>
        <v>66942.663387210123</v>
      </c>
      <c r="AJ393" s="394"/>
      <c r="AK393" s="251" t="s">
        <v>192</v>
      </c>
      <c r="AL393" s="145">
        <v>1502</v>
      </c>
      <c r="AM393" s="154">
        <v>891</v>
      </c>
      <c r="AN393" s="154">
        <v>66617380</v>
      </c>
      <c r="AO393" s="155">
        <f t="shared" ref="AO393:AO402" si="417">IFERROR(AM393/$AJ$392,"-")</f>
        <v>0.26740696278511406</v>
      </c>
      <c r="AP393" s="155">
        <f t="shared" si="404"/>
        <v>0.59320905459387485</v>
      </c>
      <c r="AQ393" s="149">
        <f t="shared" si="405"/>
        <v>74766.98092031425</v>
      </c>
      <c r="AR393" s="394"/>
      <c r="AS393" s="251" t="s">
        <v>192</v>
      </c>
      <c r="AT393" s="145">
        <v>577</v>
      </c>
      <c r="AU393" s="154">
        <v>309</v>
      </c>
      <c r="AV393" s="154">
        <v>22073770</v>
      </c>
      <c r="AW393" s="155">
        <f t="shared" ref="AW393:AW402" si="418">IFERROR(AU393/$AR$392,"-")</f>
        <v>0.18006993006993008</v>
      </c>
      <c r="AX393" s="155">
        <f t="shared" si="406"/>
        <v>0.53552859618717508</v>
      </c>
      <c r="AY393" s="154">
        <f t="shared" si="407"/>
        <v>71436.14886731391</v>
      </c>
      <c r="AZ393" s="394"/>
      <c r="BA393" s="251" t="s">
        <v>192</v>
      </c>
      <c r="BB393" s="145">
        <v>143</v>
      </c>
      <c r="BC393" s="154">
        <v>57</v>
      </c>
      <c r="BD393" s="154">
        <v>3588120</v>
      </c>
      <c r="BE393" s="155">
        <f t="shared" ref="BE393:BE402" si="419">IFERROR(BC393/$AZ$392,"-")</f>
        <v>8.4821428571428575E-2</v>
      </c>
      <c r="BF393" s="155">
        <f t="shared" si="408"/>
        <v>0.39860139860139859</v>
      </c>
      <c r="BG393" s="181">
        <f t="shared" si="409"/>
        <v>62949.473684210527</v>
      </c>
      <c r="BH393" s="394"/>
      <c r="BI393" s="251" t="s">
        <v>192</v>
      </c>
      <c r="BJ393" s="145">
        <f t="shared" si="410"/>
        <v>7066</v>
      </c>
      <c r="BK393" s="154">
        <f t="shared" si="394"/>
        <v>4440</v>
      </c>
      <c r="BL393" s="154">
        <f t="shared" si="395"/>
        <v>301143170</v>
      </c>
      <c r="BM393" s="155">
        <f t="shared" ref="BM393:BM402" si="420">IFERROR(BK393/$BH$392,"-")</f>
        <v>0.27346637102734661</v>
      </c>
      <c r="BN393" s="155">
        <f t="shared" si="411"/>
        <v>0.62836116614774984</v>
      </c>
      <c r="BO393" s="154">
        <f t="shared" si="412"/>
        <v>67825.038288288284</v>
      </c>
      <c r="BP393" s="218"/>
    </row>
    <row r="394" spans="2:68" s="87" customFormat="1">
      <c r="B394" s="390"/>
      <c r="C394" s="390"/>
      <c r="D394" s="394"/>
      <c r="E394" s="252" t="s">
        <v>142</v>
      </c>
      <c r="F394" s="145">
        <v>14</v>
      </c>
      <c r="G394" s="154">
        <v>6</v>
      </c>
      <c r="H394" s="154">
        <v>557870</v>
      </c>
      <c r="I394" s="155">
        <f t="shared" si="413"/>
        <v>0.19354838709677419</v>
      </c>
      <c r="J394" s="155">
        <f t="shared" si="396"/>
        <v>0.42857142857142855</v>
      </c>
      <c r="K394" s="181">
        <f t="shared" si="397"/>
        <v>92978.333333333328</v>
      </c>
      <c r="L394" s="394"/>
      <c r="M394" s="252" t="s">
        <v>142</v>
      </c>
      <c r="N394" s="145">
        <v>39</v>
      </c>
      <c r="O394" s="154">
        <v>24</v>
      </c>
      <c r="P394" s="154">
        <v>1793670</v>
      </c>
      <c r="Q394" s="155">
        <f t="shared" si="414"/>
        <v>0.44444444444444442</v>
      </c>
      <c r="R394" s="155">
        <f t="shared" si="398"/>
        <v>0.61538461538461542</v>
      </c>
      <c r="S394" s="149">
        <f t="shared" si="399"/>
        <v>74736.25</v>
      </c>
      <c r="T394" s="394"/>
      <c r="U394" s="252" t="s">
        <v>142</v>
      </c>
      <c r="V394" s="145">
        <v>3179</v>
      </c>
      <c r="W394" s="154">
        <v>2034</v>
      </c>
      <c r="X394" s="154">
        <v>138294210</v>
      </c>
      <c r="Y394" s="155">
        <f t="shared" si="415"/>
        <v>0.35930047694753575</v>
      </c>
      <c r="Z394" s="155">
        <f t="shared" si="400"/>
        <v>0.63982384397609315</v>
      </c>
      <c r="AA394" s="154">
        <f t="shared" si="401"/>
        <v>67991.253687315635</v>
      </c>
      <c r="AB394" s="394"/>
      <c r="AC394" s="252" t="s">
        <v>142</v>
      </c>
      <c r="AD394" s="145">
        <v>3012</v>
      </c>
      <c r="AE394" s="154">
        <v>1910</v>
      </c>
      <c r="AF394" s="154">
        <v>133171040</v>
      </c>
      <c r="AG394" s="155">
        <f t="shared" si="416"/>
        <v>0.40041928721174003</v>
      </c>
      <c r="AH394" s="155">
        <f t="shared" si="402"/>
        <v>0.63413014608233731</v>
      </c>
      <c r="AI394" s="149">
        <f t="shared" si="403"/>
        <v>69723.05759162303</v>
      </c>
      <c r="AJ394" s="394"/>
      <c r="AK394" s="252" t="s">
        <v>142</v>
      </c>
      <c r="AL394" s="145">
        <v>2271</v>
      </c>
      <c r="AM394" s="154">
        <v>1338</v>
      </c>
      <c r="AN394" s="154">
        <v>108978600</v>
      </c>
      <c r="AO394" s="155">
        <f t="shared" si="417"/>
        <v>0.4015606242496999</v>
      </c>
      <c r="AP394" s="155">
        <f t="shared" si="404"/>
        <v>0.58916776750330246</v>
      </c>
      <c r="AQ394" s="149">
        <f t="shared" si="405"/>
        <v>81448.87892376681</v>
      </c>
      <c r="AR394" s="394"/>
      <c r="AS394" s="252" t="s">
        <v>142</v>
      </c>
      <c r="AT394" s="145">
        <v>1167</v>
      </c>
      <c r="AU394" s="154">
        <v>632</v>
      </c>
      <c r="AV394" s="154">
        <v>49811480</v>
      </c>
      <c r="AW394" s="155">
        <f t="shared" si="418"/>
        <v>0.36829836829836832</v>
      </c>
      <c r="AX394" s="155">
        <f t="shared" si="406"/>
        <v>0.54155955441302484</v>
      </c>
      <c r="AY394" s="154">
        <f t="shared" si="407"/>
        <v>78815.6329113924</v>
      </c>
      <c r="AZ394" s="394"/>
      <c r="BA394" s="252" t="s">
        <v>142</v>
      </c>
      <c r="BB394" s="145">
        <v>419</v>
      </c>
      <c r="BC394" s="154">
        <v>214</v>
      </c>
      <c r="BD394" s="154">
        <v>19639620</v>
      </c>
      <c r="BE394" s="155">
        <f t="shared" si="419"/>
        <v>0.31845238095238093</v>
      </c>
      <c r="BF394" s="155">
        <f t="shared" si="408"/>
        <v>0.51073985680190925</v>
      </c>
      <c r="BG394" s="181">
        <f t="shared" si="409"/>
        <v>91773.925233644855</v>
      </c>
      <c r="BH394" s="394"/>
      <c r="BI394" s="252" t="s">
        <v>142</v>
      </c>
      <c r="BJ394" s="145">
        <f t="shared" si="410"/>
        <v>10101</v>
      </c>
      <c r="BK394" s="154">
        <f t="shared" si="394"/>
        <v>6158</v>
      </c>
      <c r="BL394" s="154">
        <f t="shared" si="395"/>
        <v>452246490</v>
      </c>
      <c r="BM394" s="155">
        <f t="shared" si="420"/>
        <v>0.37928061098792804</v>
      </c>
      <c r="BN394" s="155">
        <f t="shared" si="411"/>
        <v>0.60964260964260963</v>
      </c>
      <c r="BO394" s="154">
        <f t="shared" si="412"/>
        <v>73440.482299447875</v>
      </c>
      <c r="BP394" s="218"/>
    </row>
    <row r="395" spans="2:68" s="87" customFormat="1">
      <c r="B395" s="390"/>
      <c r="C395" s="390"/>
      <c r="D395" s="394"/>
      <c r="E395" s="252" t="s">
        <v>151</v>
      </c>
      <c r="F395" s="145">
        <v>8</v>
      </c>
      <c r="G395" s="154">
        <v>2</v>
      </c>
      <c r="H395" s="154">
        <v>320960</v>
      </c>
      <c r="I395" s="155">
        <f t="shared" si="413"/>
        <v>6.4516129032258063E-2</v>
      </c>
      <c r="J395" s="155">
        <f t="shared" si="396"/>
        <v>0.25</v>
      </c>
      <c r="K395" s="181">
        <f t="shared" si="397"/>
        <v>160480</v>
      </c>
      <c r="L395" s="394"/>
      <c r="M395" s="252" t="s">
        <v>151</v>
      </c>
      <c r="N395" s="145">
        <v>16</v>
      </c>
      <c r="O395" s="154">
        <v>7</v>
      </c>
      <c r="P395" s="154">
        <v>323990</v>
      </c>
      <c r="Q395" s="155">
        <f t="shared" si="414"/>
        <v>0.12962962962962962</v>
      </c>
      <c r="R395" s="155">
        <f t="shared" si="398"/>
        <v>0.4375</v>
      </c>
      <c r="S395" s="149">
        <f t="shared" si="399"/>
        <v>46284.285714285717</v>
      </c>
      <c r="T395" s="394"/>
      <c r="U395" s="252" t="s">
        <v>151</v>
      </c>
      <c r="V395" s="145">
        <v>1046</v>
      </c>
      <c r="W395" s="154">
        <v>698</v>
      </c>
      <c r="X395" s="154">
        <v>50993740</v>
      </c>
      <c r="Y395" s="155">
        <f t="shared" si="415"/>
        <v>0.12329977035859389</v>
      </c>
      <c r="Z395" s="155">
        <f t="shared" si="400"/>
        <v>0.66730401529636707</v>
      </c>
      <c r="AA395" s="154">
        <f t="shared" si="401"/>
        <v>73056.93409742121</v>
      </c>
      <c r="AB395" s="394"/>
      <c r="AC395" s="252" t="s">
        <v>151</v>
      </c>
      <c r="AD395" s="145">
        <v>1150</v>
      </c>
      <c r="AE395" s="154">
        <v>742</v>
      </c>
      <c r="AF395" s="154">
        <v>53673180</v>
      </c>
      <c r="AG395" s="155">
        <f t="shared" si="416"/>
        <v>0.15555555555555556</v>
      </c>
      <c r="AH395" s="155">
        <f t="shared" si="402"/>
        <v>0.64521739130434785</v>
      </c>
      <c r="AI395" s="149">
        <f t="shared" si="403"/>
        <v>72335.822102425882</v>
      </c>
      <c r="AJ395" s="394"/>
      <c r="AK395" s="252" t="s">
        <v>151</v>
      </c>
      <c r="AL395" s="145">
        <v>931</v>
      </c>
      <c r="AM395" s="154">
        <v>549</v>
      </c>
      <c r="AN395" s="154">
        <v>47143730</v>
      </c>
      <c r="AO395" s="155">
        <f t="shared" si="417"/>
        <v>0.16476590636254501</v>
      </c>
      <c r="AP395" s="155">
        <f t="shared" si="404"/>
        <v>0.58968850698174002</v>
      </c>
      <c r="AQ395" s="149">
        <f t="shared" si="405"/>
        <v>85872.003642987256</v>
      </c>
      <c r="AR395" s="394"/>
      <c r="AS395" s="252" t="s">
        <v>151</v>
      </c>
      <c r="AT395" s="145">
        <v>451</v>
      </c>
      <c r="AU395" s="154">
        <v>232</v>
      </c>
      <c r="AV395" s="154">
        <v>17747460</v>
      </c>
      <c r="AW395" s="155">
        <f t="shared" si="418"/>
        <v>0.1351981351981352</v>
      </c>
      <c r="AX395" s="155">
        <f t="shared" si="406"/>
        <v>0.51441241685144123</v>
      </c>
      <c r="AY395" s="154">
        <f t="shared" si="407"/>
        <v>76497.672413793101</v>
      </c>
      <c r="AZ395" s="394"/>
      <c r="BA395" s="252" t="s">
        <v>151</v>
      </c>
      <c r="BB395" s="145">
        <v>150</v>
      </c>
      <c r="BC395" s="154">
        <v>77</v>
      </c>
      <c r="BD395" s="154">
        <v>6454820</v>
      </c>
      <c r="BE395" s="155">
        <f t="shared" si="419"/>
        <v>0.11458333333333333</v>
      </c>
      <c r="BF395" s="155">
        <f t="shared" si="408"/>
        <v>0.51333333333333331</v>
      </c>
      <c r="BG395" s="181">
        <f t="shared" si="409"/>
        <v>83828.831168831166</v>
      </c>
      <c r="BH395" s="394"/>
      <c r="BI395" s="252" t="s">
        <v>151</v>
      </c>
      <c r="BJ395" s="145">
        <f t="shared" si="410"/>
        <v>3752</v>
      </c>
      <c r="BK395" s="154">
        <f t="shared" si="394"/>
        <v>2307</v>
      </c>
      <c r="BL395" s="154">
        <f t="shared" si="395"/>
        <v>176657880</v>
      </c>
      <c r="BM395" s="155">
        <f t="shared" si="420"/>
        <v>0.14209164818920916</v>
      </c>
      <c r="BN395" s="155">
        <f t="shared" si="411"/>
        <v>0.61487206823027718</v>
      </c>
      <c r="BO395" s="154">
        <f t="shared" si="412"/>
        <v>76574.720416124837</v>
      </c>
      <c r="BP395" s="218"/>
    </row>
    <row r="396" spans="2:68" s="87" customFormat="1">
      <c r="B396" s="390"/>
      <c r="C396" s="390"/>
      <c r="D396" s="394"/>
      <c r="E396" s="252" t="s">
        <v>170</v>
      </c>
      <c r="F396" s="145">
        <v>4</v>
      </c>
      <c r="G396" s="154">
        <v>2</v>
      </c>
      <c r="H396" s="154">
        <v>283050</v>
      </c>
      <c r="I396" s="155">
        <f t="shared" si="413"/>
        <v>6.4516129032258063E-2</v>
      </c>
      <c r="J396" s="155">
        <f t="shared" si="396"/>
        <v>0.5</v>
      </c>
      <c r="K396" s="181">
        <f t="shared" si="397"/>
        <v>141525</v>
      </c>
      <c r="L396" s="394"/>
      <c r="M396" s="252" t="s">
        <v>170</v>
      </c>
      <c r="N396" s="145">
        <v>22</v>
      </c>
      <c r="O396" s="154">
        <v>12</v>
      </c>
      <c r="P396" s="154">
        <v>1021480</v>
      </c>
      <c r="Q396" s="155">
        <f t="shared" si="414"/>
        <v>0.22222222222222221</v>
      </c>
      <c r="R396" s="155">
        <f t="shared" si="398"/>
        <v>0.54545454545454541</v>
      </c>
      <c r="S396" s="149">
        <f t="shared" si="399"/>
        <v>85123.333333333328</v>
      </c>
      <c r="T396" s="394"/>
      <c r="U396" s="252" t="s">
        <v>170</v>
      </c>
      <c r="V396" s="145">
        <v>1233</v>
      </c>
      <c r="W396" s="154">
        <v>852</v>
      </c>
      <c r="X396" s="154">
        <v>60577530</v>
      </c>
      <c r="Y396" s="155">
        <f t="shared" si="415"/>
        <v>0.15050344462109169</v>
      </c>
      <c r="Z396" s="155">
        <f t="shared" si="400"/>
        <v>0.69099756690997571</v>
      </c>
      <c r="AA396" s="154">
        <f t="shared" si="401"/>
        <v>71100.387323943665</v>
      </c>
      <c r="AB396" s="394"/>
      <c r="AC396" s="252" t="s">
        <v>170</v>
      </c>
      <c r="AD396" s="145">
        <v>1349</v>
      </c>
      <c r="AE396" s="154">
        <v>892</v>
      </c>
      <c r="AF396" s="154">
        <v>61548140</v>
      </c>
      <c r="AG396" s="155">
        <f t="shared" si="416"/>
        <v>0.1870020964360587</v>
      </c>
      <c r="AH396" s="155">
        <f t="shared" si="402"/>
        <v>0.66123054114158641</v>
      </c>
      <c r="AI396" s="149">
        <f t="shared" si="403"/>
        <v>69000.156950672652</v>
      </c>
      <c r="AJ396" s="394"/>
      <c r="AK396" s="252" t="s">
        <v>170</v>
      </c>
      <c r="AL396" s="145">
        <v>1019</v>
      </c>
      <c r="AM396" s="154">
        <v>655</v>
      </c>
      <c r="AN396" s="154">
        <v>55317300</v>
      </c>
      <c r="AO396" s="155">
        <f t="shared" si="417"/>
        <v>0.19657863145258103</v>
      </c>
      <c r="AP396" s="155">
        <f t="shared" si="404"/>
        <v>0.64278704612365067</v>
      </c>
      <c r="AQ396" s="149">
        <f t="shared" si="405"/>
        <v>84453.893129770993</v>
      </c>
      <c r="AR396" s="394"/>
      <c r="AS396" s="252" t="s">
        <v>170</v>
      </c>
      <c r="AT396" s="145">
        <v>482</v>
      </c>
      <c r="AU396" s="154">
        <v>286</v>
      </c>
      <c r="AV396" s="154">
        <v>22124480</v>
      </c>
      <c r="AW396" s="155">
        <f t="shared" si="418"/>
        <v>0.16666666666666666</v>
      </c>
      <c r="AX396" s="155">
        <f t="shared" si="406"/>
        <v>0.59336099585062241</v>
      </c>
      <c r="AY396" s="154">
        <f t="shared" si="407"/>
        <v>77358.321678321678</v>
      </c>
      <c r="AZ396" s="394"/>
      <c r="BA396" s="252" t="s">
        <v>170</v>
      </c>
      <c r="BB396" s="145">
        <v>142</v>
      </c>
      <c r="BC396" s="154">
        <v>76</v>
      </c>
      <c r="BD396" s="154">
        <v>6936420</v>
      </c>
      <c r="BE396" s="155">
        <f t="shared" si="419"/>
        <v>0.1130952380952381</v>
      </c>
      <c r="BF396" s="155">
        <f t="shared" si="408"/>
        <v>0.53521126760563376</v>
      </c>
      <c r="BG396" s="181">
        <f t="shared" si="409"/>
        <v>91268.68421052632</v>
      </c>
      <c r="BH396" s="394"/>
      <c r="BI396" s="252" t="s">
        <v>170</v>
      </c>
      <c r="BJ396" s="145">
        <f t="shared" si="410"/>
        <v>4251</v>
      </c>
      <c r="BK396" s="154">
        <f t="shared" si="394"/>
        <v>2775</v>
      </c>
      <c r="BL396" s="154">
        <f t="shared" si="395"/>
        <v>207808400</v>
      </c>
      <c r="BM396" s="155">
        <f t="shared" si="420"/>
        <v>0.17091648189209166</v>
      </c>
      <c r="BN396" s="155">
        <f t="shared" si="411"/>
        <v>0.65278757939308396</v>
      </c>
      <c r="BO396" s="154">
        <f t="shared" si="412"/>
        <v>74885.909909909911</v>
      </c>
      <c r="BP396" s="218"/>
    </row>
    <row r="397" spans="2:68" s="87" customFormat="1">
      <c r="B397" s="390"/>
      <c r="C397" s="390"/>
      <c r="D397" s="394"/>
      <c r="E397" s="252" t="s">
        <v>171</v>
      </c>
      <c r="F397" s="145">
        <v>3</v>
      </c>
      <c r="G397" s="154">
        <v>1</v>
      </c>
      <c r="H397" s="154">
        <v>63790</v>
      </c>
      <c r="I397" s="155">
        <f t="shared" si="413"/>
        <v>3.2258064516129031E-2</v>
      </c>
      <c r="J397" s="155">
        <f t="shared" si="396"/>
        <v>0.33333333333333331</v>
      </c>
      <c r="K397" s="181">
        <f t="shared" si="397"/>
        <v>63790</v>
      </c>
      <c r="L397" s="394"/>
      <c r="M397" s="252" t="s">
        <v>171</v>
      </c>
      <c r="N397" s="145">
        <v>7</v>
      </c>
      <c r="O397" s="154">
        <v>4</v>
      </c>
      <c r="P397" s="154">
        <v>263620</v>
      </c>
      <c r="Q397" s="155">
        <f t="shared" si="414"/>
        <v>7.407407407407407E-2</v>
      </c>
      <c r="R397" s="155">
        <f t="shared" si="398"/>
        <v>0.5714285714285714</v>
      </c>
      <c r="S397" s="149">
        <f t="shared" si="399"/>
        <v>65905</v>
      </c>
      <c r="T397" s="394"/>
      <c r="U397" s="252" t="s">
        <v>171</v>
      </c>
      <c r="V397" s="145">
        <v>565</v>
      </c>
      <c r="W397" s="154">
        <v>395</v>
      </c>
      <c r="X397" s="154">
        <v>29673490</v>
      </c>
      <c r="Y397" s="155">
        <f t="shared" si="415"/>
        <v>6.9775658010952132E-2</v>
      </c>
      <c r="Z397" s="155">
        <f t="shared" si="400"/>
        <v>0.69911504424778759</v>
      </c>
      <c r="AA397" s="154">
        <f t="shared" si="401"/>
        <v>75122.759493670892</v>
      </c>
      <c r="AB397" s="394"/>
      <c r="AC397" s="252" t="s">
        <v>171</v>
      </c>
      <c r="AD397" s="145">
        <v>563</v>
      </c>
      <c r="AE397" s="154">
        <v>388</v>
      </c>
      <c r="AF397" s="154">
        <v>26359780</v>
      </c>
      <c r="AG397" s="155">
        <f t="shared" si="416"/>
        <v>8.1341719077568139E-2</v>
      </c>
      <c r="AH397" s="155">
        <f t="shared" si="402"/>
        <v>0.68916518650088809</v>
      </c>
      <c r="AI397" s="149">
        <f t="shared" si="403"/>
        <v>67937.577319587625</v>
      </c>
      <c r="AJ397" s="394"/>
      <c r="AK397" s="252" t="s">
        <v>171</v>
      </c>
      <c r="AL397" s="145">
        <v>357</v>
      </c>
      <c r="AM397" s="154">
        <v>232</v>
      </c>
      <c r="AN397" s="154">
        <v>17143560</v>
      </c>
      <c r="AO397" s="155">
        <f t="shared" si="417"/>
        <v>6.9627851140456179E-2</v>
      </c>
      <c r="AP397" s="155">
        <f t="shared" si="404"/>
        <v>0.64985994397759106</v>
      </c>
      <c r="AQ397" s="149">
        <f t="shared" si="405"/>
        <v>73894.655172413797</v>
      </c>
      <c r="AR397" s="394"/>
      <c r="AS397" s="252" t="s">
        <v>171</v>
      </c>
      <c r="AT397" s="145">
        <v>125</v>
      </c>
      <c r="AU397" s="154">
        <v>66</v>
      </c>
      <c r="AV397" s="154">
        <v>4237730</v>
      </c>
      <c r="AW397" s="155">
        <f t="shared" si="418"/>
        <v>3.8461538461538464E-2</v>
      </c>
      <c r="AX397" s="155">
        <f t="shared" si="406"/>
        <v>0.52800000000000002</v>
      </c>
      <c r="AY397" s="154">
        <f t="shared" si="407"/>
        <v>64208.030303030304</v>
      </c>
      <c r="AZ397" s="394"/>
      <c r="BA397" s="252" t="s">
        <v>171</v>
      </c>
      <c r="BB397" s="145">
        <v>21</v>
      </c>
      <c r="BC397" s="154">
        <v>9</v>
      </c>
      <c r="BD397" s="154">
        <v>484280</v>
      </c>
      <c r="BE397" s="155">
        <f t="shared" si="419"/>
        <v>1.3392857142857142E-2</v>
      </c>
      <c r="BF397" s="155">
        <f t="shared" si="408"/>
        <v>0.42857142857142855</v>
      </c>
      <c r="BG397" s="181">
        <f t="shared" si="409"/>
        <v>53808.888888888891</v>
      </c>
      <c r="BH397" s="394"/>
      <c r="BI397" s="252" t="s">
        <v>171</v>
      </c>
      <c r="BJ397" s="145">
        <f t="shared" si="410"/>
        <v>1641</v>
      </c>
      <c r="BK397" s="154">
        <f t="shared" si="394"/>
        <v>1095</v>
      </c>
      <c r="BL397" s="154">
        <f t="shared" si="395"/>
        <v>78226250</v>
      </c>
      <c r="BM397" s="155">
        <f t="shared" si="420"/>
        <v>6.7442719881744273E-2</v>
      </c>
      <c r="BN397" s="155">
        <f t="shared" si="411"/>
        <v>0.6672760511882998</v>
      </c>
      <c r="BO397" s="154">
        <f t="shared" si="412"/>
        <v>71439.49771689497</v>
      </c>
      <c r="BP397" s="218"/>
    </row>
    <row r="398" spans="2:68" s="87" customFormat="1">
      <c r="B398" s="390"/>
      <c r="C398" s="390"/>
      <c r="D398" s="394"/>
      <c r="E398" s="252" t="s">
        <v>172</v>
      </c>
      <c r="F398" s="145">
        <v>7</v>
      </c>
      <c r="G398" s="154">
        <v>2</v>
      </c>
      <c r="H398" s="154">
        <v>251760</v>
      </c>
      <c r="I398" s="155">
        <f t="shared" si="413"/>
        <v>6.4516129032258063E-2</v>
      </c>
      <c r="J398" s="155">
        <f t="shared" si="396"/>
        <v>0.2857142857142857</v>
      </c>
      <c r="K398" s="181">
        <f t="shared" si="397"/>
        <v>125880</v>
      </c>
      <c r="L398" s="394"/>
      <c r="M398" s="252" t="s">
        <v>172</v>
      </c>
      <c r="N398" s="145">
        <v>14</v>
      </c>
      <c r="O398" s="154">
        <v>6</v>
      </c>
      <c r="P398" s="154">
        <v>717780</v>
      </c>
      <c r="Q398" s="155">
        <f t="shared" si="414"/>
        <v>0.1111111111111111</v>
      </c>
      <c r="R398" s="155">
        <f t="shared" si="398"/>
        <v>0.42857142857142855</v>
      </c>
      <c r="S398" s="149">
        <f t="shared" si="399"/>
        <v>119630</v>
      </c>
      <c r="T398" s="394"/>
      <c r="U398" s="252" t="s">
        <v>172</v>
      </c>
      <c r="V398" s="145">
        <v>330</v>
      </c>
      <c r="W398" s="154">
        <v>193</v>
      </c>
      <c r="X398" s="154">
        <v>13129150</v>
      </c>
      <c r="Y398" s="155">
        <f t="shared" si="415"/>
        <v>3.4092916445857623E-2</v>
      </c>
      <c r="Z398" s="155">
        <f t="shared" si="400"/>
        <v>0.58484848484848484</v>
      </c>
      <c r="AA398" s="154">
        <f t="shared" si="401"/>
        <v>68026.683937823836</v>
      </c>
      <c r="AB398" s="394"/>
      <c r="AC398" s="252" t="s">
        <v>172</v>
      </c>
      <c r="AD398" s="145">
        <v>357</v>
      </c>
      <c r="AE398" s="154">
        <v>212</v>
      </c>
      <c r="AF398" s="154">
        <v>16054590</v>
      </c>
      <c r="AG398" s="155">
        <f t="shared" si="416"/>
        <v>4.4444444444444446E-2</v>
      </c>
      <c r="AH398" s="155">
        <f t="shared" si="402"/>
        <v>0.5938375350140056</v>
      </c>
      <c r="AI398" s="149">
        <f t="shared" si="403"/>
        <v>75729.198113207545</v>
      </c>
      <c r="AJ398" s="394"/>
      <c r="AK398" s="252" t="s">
        <v>172</v>
      </c>
      <c r="AL398" s="145">
        <v>357</v>
      </c>
      <c r="AM398" s="154">
        <v>206</v>
      </c>
      <c r="AN398" s="154">
        <v>16336070</v>
      </c>
      <c r="AO398" s="155">
        <f t="shared" si="417"/>
        <v>6.1824729891956781E-2</v>
      </c>
      <c r="AP398" s="155">
        <f t="shared" si="404"/>
        <v>0.57703081232492992</v>
      </c>
      <c r="AQ398" s="149">
        <f t="shared" si="405"/>
        <v>79301.310679611648</v>
      </c>
      <c r="AR398" s="394"/>
      <c r="AS398" s="252" t="s">
        <v>172</v>
      </c>
      <c r="AT398" s="145">
        <v>205</v>
      </c>
      <c r="AU398" s="154">
        <v>111</v>
      </c>
      <c r="AV398" s="154">
        <v>8100040</v>
      </c>
      <c r="AW398" s="155">
        <f t="shared" si="418"/>
        <v>6.4685314685314688E-2</v>
      </c>
      <c r="AX398" s="155">
        <f t="shared" si="406"/>
        <v>0.54146341463414638</v>
      </c>
      <c r="AY398" s="154">
        <f t="shared" si="407"/>
        <v>72973.333333333328</v>
      </c>
      <c r="AZ398" s="394"/>
      <c r="BA398" s="252" t="s">
        <v>172</v>
      </c>
      <c r="BB398" s="145">
        <v>88</v>
      </c>
      <c r="BC398" s="154">
        <v>51</v>
      </c>
      <c r="BD398" s="154">
        <v>3926390</v>
      </c>
      <c r="BE398" s="155">
        <f t="shared" si="419"/>
        <v>7.5892857142857137E-2</v>
      </c>
      <c r="BF398" s="155">
        <f t="shared" si="408"/>
        <v>0.57954545454545459</v>
      </c>
      <c r="BG398" s="181">
        <f t="shared" si="409"/>
        <v>76988.03921568628</v>
      </c>
      <c r="BH398" s="394"/>
      <c r="BI398" s="252" t="s">
        <v>172</v>
      </c>
      <c r="BJ398" s="145">
        <f t="shared" si="410"/>
        <v>1358</v>
      </c>
      <c r="BK398" s="154">
        <f t="shared" si="394"/>
        <v>781</v>
      </c>
      <c r="BL398" s="154">
        <f t="shared" si="395"/>
        <v>58515780</v>
      </c>
      <c r="BM398" s="155">
        <f t="shared" si="420"/>
        <v>4.8102981029810296E-2</v>
      </c>
      <c r="BN398" s="155">
        <f t="shared" si="411"/>
        <v>0.57511045655375548</v>
      </c>
      <c r="BO398" s="154">
        <f t="shared" si="412"/>
        <v>74924.174135723428</v>
      </c>
      <c r="BP398" s="218"/>
    </row>
    <row r="399" spans="2:68" s="87" customFormat="1">
      <c r="B399" s="390"/>
      <c r="C399" s="390"/>
      <c r="D399" s="394"/>
      <c r="E399" s="252" t="s">
        <v>173</v>
      </c>
      <c r="F399" s="145">
        <v>4</v>
      </c>
      <c r="G399" s="154">
        <v>2</v>
      </c>
      <c r="H399" s="154">
        <v>149200</v>
      </c>
      <c r="I399" s="155">
        <f t="shared" si="413"/>
        <v>6.4516129032258063E-2</v>
      </c>
      <c r="J399" s="155">
        <f t="shared" si="396"/>
        <v>0.5</v>
      </c>
      <c r="K399" s="181">
        <f t="shared" si="397"/>
        <v>74600</v>
      </c>
      <c r="L399" s="394"/>
      <c r="M399" s="252" t="s">
        <v>173</v>
      </c>
      <c r="N399" s="145">
        <v>8</v>
      </c>
      <c r="O399" s="154">
        <v>7</v>
      </c>
      <c r="P399" s="154">
        <v>551140</v>
      </c>
      <c r="Q399" s="155">
        <f t="shared" si="414"/>
        <v>0.12962962962962962</v>
      </c>
      <c r="R399" s="155">
        <f t="shared" si="398"/>
        <v>0.875</v>
      </c>
      <c r="S399" s="149">
        <f t="shared" si="399"/>
        <v>78734.28571428571</v>
      </c>
      <c r="T399" s="394"/>
      <c r="U399" s="252" t="s">
        <v>173</v>
      </c>
      <c r="V399" s="145">
        <v>335</v>
      </c>
      <c r="W399" s="154">
        <v>218</v>
      </c>
      <c r="X399" s="154">
        <v>14032120</v>
      </c>
      <c r="Y399" s="155">
        <f t="shared" si="415"/>
        <v>3.8509097332626745E-2</v>
      </c>
      <c r="Z399" s="155">
        <f t="shared" si="400"/>
        <v>0.65074626865671636</v>
      </c>
      <c r="AA399" s="154">
        <f t="shared" si="401"/>
        <v>64367.522935779816</v>
      </c>
      <c r="AB399" s="394"/>
      <c r="AC399" s="252" t="s">
        <v>173</v>
      </c>
      <c r="AD399" s="145">
        <v>351</v>
      </c>
      <c r="AE399" s="154">
        <v>227</v>
      </c>
      <c r="AF399" s="154">
        <v>16667620</v>
      </c>
      <c r="AG399" s="155">
        <f t="shared" si="416"/>
        <v>4.758909853249476E-2</v>
      </c>
      <c r="AH399" s="155">
        <f t="shared" si="402"/>
        <v>0.64672364672364668</v>
      </c>
      <c r="AI399" s="149">
        <f t="shared" si="403"/>
        <v>73425.638766519827</v>
      </c>
      <c r="AJ399" s="394"/>
      <c r="AK399" s="252" t="s">
        <v>173</v>
      </c>
      <c r="AL399" s="145">
        <v>304</v>
      </c>
      <c r="AM399" s="154">
        <v>201</v>
      </c>
      <c r="AN399" s="154">
        <v>17632650</v>
      </c>
      <c r="AO399" s="155">
        <f t="shared" si="417"/>
        <v>6.0324129651860743E-2</v>
      </c>
      <c r="AP399" s="155">
        <f t="shared" si="404"/>
        <v>0.66118421052631582</v>
      </c>
      <c r="AQ399" s="149">
        <f t="shared" si="405"/>
        <v>87724.626865671642</v>
      </c>
      <c r="AR399" s="394"/>
      <c r="AS399" s="252" t="s">
        <v>173</v>
      </c>
      <c r="AT399" s="145">
        <v>169</v>
      </c>
      <c r="AU399" s="154">
        <v>97</v>
      </c>
      <c r="AV399" s="154">
        <v>9336320</v>
      </c>
      <c r="AW399" s="155">
        <f t="shared" si="418"/>
        <v>5.6526806526806528E-2</v>
      </c>
      <c r="AX399" s="155">
        <f t="shared" si="406"/>
        <v>0.57396449704142016</v>
      </c>
      <c r="AY399" s="154">
        <f t="shared" si="407"/>
        <v>96250.721649484534</v>
      </c>
      <c r="AZ399" s="394"/>
      <c r="BA399" s="252" t="s">
        <v>173</v>
      </c>
      <c r="BB399" s="145">
        <v>55</v>
      </c>
      <c r="BC399" s="154">
        <v>29</v>
      </c>
      <c r="BD399" s="154">
        <v>2139020</v>
      </c>
      <c r="BE399" s="155">
        <f t="shared" si="419"/>
        <v>4.3154761904761904E-2</v>
      </c>
      <c r="BF399" s="155">
        <f t="shared" si="408"/>
        <v>0.52727272727272723</v>
      </c>
      <c r="BG399" s="181">
        <f t="shared" si="409"/>
        <v>73759.31034482758</v>
      </c>
      <c r="BH399" s="394"/>
      <c r="BI399" s="252" t="s">
        <v>173</v>
      </c>
      <c r="BJ399" s="145">
        <f t="shared" si="410"/>
        <v>1226</v>
      </c>
      <c r="BK399" s="154">
        <f t="shared" si="394"/>
        <v>781</v>
      </c>
      <c r="BL399" s="154">
        <f t="shared" si="395"/>
        <v>60508070</v>
      </c>
      <c r="BM399" s="155">
        <f t="shared" si="420"/>
        <v>4.8102981029810296E-2</v>
      </c>
      <c r="BN399" s="155">
        <f t="shared" si="411"/>
        <v>0.63703099510603589</v>
      </c>
      <c r="BO399" s="154">
        <f t="shared" si="412"/>
        <v>77475.121638924451</v>
      </c>
      <c r="BP399" s="218"/>
    </row>
    <row r="400" spans="2:68" s="87" customFormat="1">
      <c r="B400" s="390"/>
      <c r="C400" s="390"/>
      <c r="D400" s="394"/>
      <c r="E400" s="252" t="s">
        <v>174</v>
      </c>
      <c r="F400" s="145">
        <v>10</v>
      </c>
      <c r="G400" s="154">
        <v>4</v>
      </c>
      <c r="H400" s="154">
        <v>454660</v>
      </c>
      <c r="I400" s="155">
        <f t="shared" si="413"/>
        <v>0.12903225806451613</v>
      </c>
      <c r="J400" s="155">
        <f t="shared" si="396"/>
        <v>0.4</v>
      </c>
      <c r="K400" s="181">
        <f t="shared" si="397"/>
        <v>113665</v>
      </c>
      <c r="L400" s="394"/>
      <c r="M400" s="252" t="s">
        <v>174</v>
      </c>
      <c r="N400" s="145">
        <v>17</v>
      </c>
      <c r="O400" s="154">
        <v>10</v>
      </c>
      <c r="P400" s="154">
        <v>633000</v>
      </c>
      <c r="Q400" s="155">
        <f t="shared" si="414"/>
        <v>0.18518518518518517</v>
      </c>
      <c r="R400" s="155">
        <f t="shared" si="398"/>
        <v>0.58823529411764708</v>
      </c>
      <c r="S400" s="149">
        <f t="shared" si="399"/>
        <v>63300</v>
      </c>
      <c r="T400" s="394"/>
      <c r="U400" s="252" t="s">
        <v>174</v>
      </c>
      <c r="V400" s="145">
        <v>2046</v>
      </c>
      <c r="W400" s="154">
        <v>1423</v>
      </c>
      <c r="X400" s="154">
        <v>93403260</v>
      </c>
      <c r="Y400" s="155">
        <f t="shared" si="415"/>
        <v>0.25136901607489842</v>
      </c>
      <c r="Z400" s="155">
        <f t="shared" si="400"/>
        <v>0.69550342130987297</v>
      </c>
      <c r="AA400" s="154">
        <f t="shared" si="401"/>
        <v>65638.271257905828</v>
      </c>
      <c r="AB400" s="394"/>
      <c r="AC400" s="252" t="s">
        <v>174</v>
      </c>
      <c r="AD400" s="145">
        <v>1795</v>
      </c>
      <c r="AE400" s="154">
        <v>1239</v>
      </c>
      <c r="AF400" s="154">
        <v>86148750</v>
      </c>
      <c r="AG400" s="155">
        <f t="shared" si="416"/>
        <v>0.25974842767295597</v>
      </c>
      <c r="AH400" s="155">
        <f t="shared" si="402"/>
        <v>0.69025069637883008</v>
      </c>
      <c r="AI400" s="149">
        <f t="shared" si="403"/>
        <v>69530.871670702181</v>
      </c>
      <c r="AJ400" s="394"/>
      <c r="AK400" s="252" t="s">
        <v>174</v>
      </c>
      <c r="AL400" s="145">
        <v>1149</v>
      </c>
      <c r="AM400" s="154">
        <v>722</v>
      </c>
      <c r="AN400" s="154">
        <v>56466200</v>
      </c>
      <c r="AO400" s="155">
        <f t="shared" si="417"/>
        <v>0.21668667466986793</v>
      </c>
      <c r="AP400" s="155">
        <f t="shared" si="404"/>
        <v>0.62837249782419491</v>
      </c>
      <c r="AQ400" s="149">
        <f t="shared" si="405"/>
        <v>78208.033240997232</v>
      </c>
      <c r="AR400" s="394"/>
      <c r="AS400" s="252" t="s">
        <v>174</v>
      </c>
      <c r="AT400" s="145">
        <v>484</v>
      </c>
      <c r="AU400" s="154">
        <v>281</v>
      </c>
      <c r="AV400" s="154">
        <v>21817550</v>
      </c>
      <c r="AW400" s="155">
        <f t="shared" si="418"/>
        <v>0.16375291375291376</v>
      </c>
      <c r="AX400" s="155">
        <f t="shared" si="406"/>
        <v>0.58057851239669422</v>
      </c>
      <c r="AY400" s="154">
        <f t="shared" si="407"/>
        <v>77642.52669039146</v>
      </c>
      <c r="AZ400" s="394"/>
      <c r="BA400" s="252" t="s">
        <v>174</v>
      </c>
      <c r="BB400" s="145">
        <v>129</v>
      </c>
      <c r="BC400" s="154">
        <v>74</v>
      </c>
      <c r="BD400" s="154">
        <v>6441220</v>
      </c>
      <c r="BE400" s="155">
        <f t="shared" si="419"/>
        <v>0.11011904761904762</v>
      </c>
      <c r="BF400" s="155">
        <f t="shared" si="408"/>
        <v>0.5736434108527132</v>
      </c>
      <c r="BG400" s="181">
        <f t="shared" si="409"/>
        <v>87043.513513513521</v>
      </c>
      <c r="BH400" s="394"/>
      <c r="BI400" s="252" t="s">
        <v>174</v>
      </c>
      <c r="BJ400" s="145">
        <f t="shared" si="410"/>
        <v>5630</v>
      </c>
      <c r="BK400" s="154">
        <f t="shared" si="394"/>
        <v>3753</v>
      </c>
      <c r="BL400" s="154">
        <f t="shared" si="395"/>
        <v>265364640</v>
      </c>
      <c r="BM400" s="155">
        <f t="shared" si="420"/>
        <v>0.23115299334811529</v>
      </c>
      <c r="BN400" s="155">
        <f t="shared" si="411"/>
        <v>0.66660746003552396</v>
      </c>
      <c r="BO400" s="154">
        <f t="shared" si="412"/>
        <v>70707.338129496406</v>
      </c>
      <c r="BP400" s="218"/>
    </row>
    <row r="401" spans="2:68" s="87" customFormat="1">
      <c r="B401" s="390"/>
      <c r="C401" s="390"/>
      <c r="D401" s="394"/>
      <c r="E401" s="252" t="s">
        <v>175</v>
      </c>
      <c r="F401" s="145">
        <v>5</v>
      </c>
      <c r="G401" s="154">
        <v>3</v>
      </c>
      <c r="H401" s="154">
        <v>330350</v>
      </c>
      <c r="I401" s="155">
        <f t="shared" si="413"/>
        <v>9.6774193548387094E-2</v>
      </c>
      <c r="J401" s="155">
        <f t="shared" si="396"/>
        <v>0.6</v>
      </c>
      <c r="K401" s="181">
        <f t="shared" si="397"/>
        <v>110116.66666666667</v>
      </c>
      <c r="L401" s="394"/>
      <c r="M401" s="252" t="s">
        <v>175</v>
      </c>
      <c r="N401" s="145">
        <v>5</v>
      </c>
      <c r="O401" s="154">
        <v>2</v>
      </c>
      <c r="P401" s="154">
        <v>87070</v>
      </c>
      <c r="Q401" s="155">
        <f t="shared" si="414"/>
        <v>3.7037037037037035E-2</v>
      </c>
      <c r="R401" s="155">
        <f t="shared" si="398"/>
        <v>0.4</v>
      </c>
      <c r="S401" s="149">
        <f t="shared" si="399"/>
        <v>43535</v>
      </c>
      <c r="T401" s="394"/>
      <c r="U401" s="252" t="s">
        <v>175</v>
      </c>
      <c r="V401" s="145">
        <v>300</v>
      </c>
      <c r="W401" s="154">
        <v>193</v>
      </c>
      <c r="X401" s="154">
        <v>13367560</v>
      </c>
      <c r="Y401" s="155">
        <f t="shared" si="415"/>
        <v>3.4092916445857623E-2</v>
      </c>
      <c r="Z401" s="155">
        <f t="shared" si="400"/>
        <v>0.64333333333333331</v>
      </c>
      <c r="AA401" s="154">
        <f t="shared" si="401"/>
        <v>69261.968911917094</v>
      </c>
      <c r="AB401" s="394"/>
      <c r="AC401" s="252" t="s">
        <v>175</v>
      </c>
      <c r="AD401" s="145">
        <v>339</v>
      </c>
      <c r="AE401" s="154">
        <v>216</v>
      </c>
      <c r="AF401" s="154">
        <v>17217220</v>
      </c>
      <c r="AG401" s="155">
        <f t="shared" si="416"/>
        <v>4.5283018867924525E-2</v>
      </c>
      <c r="AH401" s="155">
        <f t="shared" si="402"/>
        <v>0.63716814159292035</v>
      </c>
      <c r="AI401" s="149">
        <f t="shared" si="403"/>
        <v>79709.351851851854</v>
      </c>
      <c r="AJ401" s="394"/>
      <c r="AK401" s="252" t="s">
        <v>175</v>
      </c>
      <c r="AL401" s="145">
        <v>352</v>
      </c>
      <c r="AM401" s="154">
        <v>208</v>
      </c>
      <c r="AN401" s="154">
        <v>18919330</v>
      </c>
      <c r="AO401" s="155">
        <f t="shared" si="417"/>
        <v>6.2424969987995196E-2</v>
      </c>
      <c r="AP401" s="155">
        <f t="shared" si="404"/>
        <v>0.59090909090909094</v>
      </c>
      <c r="AQ401" s="149">
        <f t="shared" si="405"/>
        <v>90958.317307692312</v>
      </c>
      <c r="AR401" s="394"/>
      <c r="AS401" s="252" t="s">
        <v>175</v>
      </c>
      <c r="AT401" s="145">
        <v>266</v>
      </c>
      <c r="AU401" s="154">
        <v>139</v>
      </c>
      <c r="AV401" s="154">
        <v>11662140</v>
      </c>
      <c r="AW401" s="155">
        <f t="shared" si="418"/>
        <v>8.1002331002331007E-2</v>
      </c>
      <c r="AX401" s="155">
        <f t="shared" si="406"/>
        <v>0.52255639097744366</v>
      </c>
      <c r="AY401" s="154">
        <f t="shared" si="407"/>
        <v>83900.287769784176</v>
      </c>
      <c r="AZ401" s="394"/>
      <c r="BA401" s="252" t="s">
        <v>175</v>
      </c>
      <c r="BB401" s="145">
        <v>118</v>
      </c>
      <c r="BC401" s="154">
        <v>67</v>
      </c>
      <c r="BD401" s="154">
        <v>7141230</v>
      </c>
      <c r="BE401" s="155">
        <f t="shared" si="419"/>
        <v>9.9702380952380959E-2</v>
      </c>
      <c r="BF401" s="155">
        <f t="shared" si="408"/>
        <v>0.56779661016949157</v>
      </c>
      <c r="BG401" s="181">
        <f t="shared" si="409"/>
        <v>106585.5223880597</v>
      </c>
      <c r="BH401" s="394"/>
      <c r="BI401" s="252" t="s">
        <v>175</v>
      </c>
      <c r="BJ401" s="145">
        <f t="shared" si="410"/>
        <v>1385</v>
      </c>
      <c r="BK401" s="154">
        <f t="shared" si="394"/>
        <v>828</v>
      </c>
      <c r="BL401" s="154">
        <f t="shared" si="395"/>
        <v>68724900</v>
      </c>
      <c r="BM401" s="155">
        <f t="shared" si="420"/>
        <v>5.0997782705099776E-2</v>
      </c>
      <c r="BN401" s="155">
        <f t="shared" si="411"/>
        <v>0.59783393501805049</v>
      </c>
      <c r="BO401" s="154">
        <f t="shared" si="412"/>
        <v>83001.086956521744</v>
      </c>
      <c r="BP401" s="218"/>
    </row>
    <row r="402" spans="2:68" s="87" customFormat="1">
      <c r="B402" s="390"/>
      <c r="C402" s="390"/>
      <c r="D402" s="394"/>
      <c r="E402" s="249" t="s">
        <v>166</v>
      </c>
      <c r="F402" s="147">
        <v>5</v>
      </c>
      <c r="G402" s="158">
        <v>3</v>
      </c>
      <c r="H402" s="158">
        <v>156620</v>
      </c>
      <c r="I402" s="159">
        <f t="shared" si="413"/>
        <v>9.6774193548387094E-2</v>
      </c>
      <c r="J402" s="159">
        <f t="shared" si="396"/>
        <v>0.6</v>
      </c>
      <c r="K402" s="212">
        <f t="shared" si="397"/>
        <v>52206.666666666664</v>
      </c>
      <c r="L402" s="394"/>
      <c r="M402" s="249" t="s">
        <v>166</v>
      </c>
      <c r="N402" s="147">
        <v>2</v>
      </c>
      <c r="O402" s="158">
        <v>1</v>
      </c>
      <c r="P402" s="158">
        <v>58200</v>
      </c>
      <c r="Q402" s="159">
        <f t="shared" si="414"/>
        <v>1.8518518518518517E-2</v>
      </c>
      <c r="R402" s="159">
        <f t="shared" si="398"/>
        <v>0.5</v>
      </c>
      <c r="S402" s="151">
        <f t="shared" si="399"/>
        <v>58200</v>
      </c>
      <c r="T402" s="394"/>
      <c r="U402" s="249" t="s">
        <v>166</v>
      </c>
      <c r="V402" s="147">
        <v>534</v>
      </c>
      <c r="W402" s="158">
        <v>310</v>
      </c>
      <c r="X402" s="158">
        <v>17419190</v>
      </c>
      <c r="Y402" s="159">
        <f t="shared" si="415"/>
        <v>5.4760642995937116E-2</v>
      </c>
      <c r="Z402" s="159">
        <f t="shared" si="400"/>
        <v>0.58052434456928836</v>
      </c>
      <c r="AA402" s="158">
        <f t="shared" si="401"/>
        <v>56190.93548387097</v>
      </c>
      <c r="AB402" s="394"/>
      <c r="AC402" s="249" t="s">
        <v>166</v>
      </c>
      <c r="AD402" s="147">
        <v>337</v>
      </c>
      <c r="AE402" s="158">
        <v>185</v>
      </c>
      <c r="AF402" s="158">
        <v>12912780</v>
      </c>
      <c r="AG402" s="159">
        <f t="shared" si="416"/>
        <v>3.8784067085953881E-2</v>
      </c>
      <c r="AH402" s="159">
        <f t="shared" si="402"/>
        <v>0.54896142433234418</v>
      </c>
      <c r="AI402" s="151">
        <f t="shared" si="403"/>
        <v>69798.810810810814</v>
      </c>
      <c r="AJ402" s="394"/>
      <c r="AK402" s="249" t="s">
        <v>166</v>
      </c>
      <c r="AL402" s="147">
        <v>199</v>
      </c>
      <c r="AM402" s="158">
        <v>94</v>
      </c>
      <c r="AN402" s="158">
        <v>7741850</v>
      </c>
      <c r="AO402" s="159">
        <f t="shared" si="417"/>
        <v>2.8211284513805522E-2</v>
      </c>
      <c r="AP402" s="159">
        <f t="shared" si="404"/>
        <v>0.47236180904522612</v>
      </c>
      <c r="AQ402" s="151">
        <f t="shared" si="405"/>
        <v>82360.106382978716</v>
      </c>
      <c r="AR402" s="394"/>
      <c r="AS402" s="249" t="s">
        <v>166</v>
      </c>
      <c r="AT402" s="147">
        <v>114</v>
      </c>
      <c r="AU402" s="158">
        <v>60</v>
      </c>
      <c r="AV402" s="158">
        <v>4834590</v>
      </c>
      <c r="AW402" s="159">
        <f t="shared" si="418"/>
        <v>3.4965034965034968E-2</v>
      </c>
      <c r="AX402" s="159">
        <f t="shared" si="406"/>
        <v>0.52631578947368418</v>
      </c>
      <c r="AY402" s="158">
        <f t="shared" si="407"/>
        <v>80576.5</v>
      </c>
      <c r="AZ402" s="394"/>
      <c r="BA402" s="249" t="s">
        <v>166</v>
      </c>
      <c r="BB402" s="147">
        <v>80</v>
      </c>
      <c r="BC402" s="158">
        <v>43</v>
      </c>
      <c r="BD402" s="158">
        <v>4562250</v>
      </c>
      <c r="BE402" s="159">
        <f t="shared" si="419"/>
        <v>6.3988095238095233E-2</v>
      </c>
      <c r="BF402" s="159">
        <f t="shared" si="408"/>
        <v>0.53749999999999998</v>
      </c>
      <c r="BG402" s="212">
        <f t="shared" si="409"/>
        <v>106098.83720930232</v>
      </c>
      <c r="BH402" s="394"/>
      <c r="BI402" s="249" t="s">
        <v>166</v>
      </c>
      <c r="BJ402" s="147">
        <f t="shared" si="410"/>
        <v>1271</v>
      </c>
      <c r="BK402" s="158">
        <f t="shared" si="394"/>
        <v>696</v>
      </c>
      <c r="BL402" s="158">
        <f t="shared" si="395"/>
        <v>47685480</v>
      </c>
      <c r="BM402" s="159">
        <f t="shared" si="420"/>
        <v>4.2867701404286772E-2</v>
      </c>
      <c r="BN402" s="159">
        <f t="shared" si="411"/>
        <v>0.54760031471282455</v>
      </c>
      <c r="BO402" s="158">
        <f t="shared" si="412"/>
        <v>68513.620689655174</v>
      </c>
      <c r="BP402" s="218"/>
    </row>
    <row r="403" spans="2:68" s="87" customFormat="1">
      <c r="B403" s="390">
        <v>37</v>
      </c>
      <c r="C403" s="390" t="s">
        <v>4</v>
      </c>
      <c r="D403" s="394">
        <f>BS44</f>
        <v>28</v>
      </c>
      <c r="E403" s="250" t="s">
        <v>143</v>
      </c>
      <c r="F403" s="144">
        <v>7</v>
      </c>
      <c r="G403" s="152">
        <v>5</v>
      </c>
      <c r="H403" s="152">
        <v>406140</v>
      </c>
      <c r="I403" s="153">
        <f>IFERROR(G403/$D$403,"-")</f>
        <v>0.17857142857142858</v>
      </c>
      <c r="J403" s="153">
        <f t="shared" si="396"/>
        <v>0.7142857142857143</v>
      </c>
      <c r="K403" s="180">
        <f t="shared" si="397"/>
        <v>81228</v>
      </c>
      <c r="L403" s="394">
        <f>BT44</f>
        <v>134</v>
      </c>
      <c r="M403" s="250" t="s">
        <v>143</v>
      </c>
      <c r="N403" s="144">
        <v>73</v>
      </c>
      <c r="O403" s="152">
        <v>47</v>
      </c>
      <c r="P403" s="152">
        <v>4107750</v>
      </c>
      <c r="Q403" s="153">
        <f>IFERROR(O403/$L$403,"-")</f>
        <v>0.35074626865671643</v>
      </c>
      <c r="R403" s="153">
        <f t="shared" si="398"/>
        <v>0.64383561643835618</v>
      </c>
      <c r="S403" s="148">
        <f t="shared" si="399"/>
        <v>87398.936170212764</v>
      </c>
      <c r="T403" s="394">
        <f>BU44</f>
        <v>17728</v>
      </c>
      <c r="U403" s="250" t="s">
        <v>143</v>
      </c>
      <c r="V403" s="144">
        <v>8193</v>
      </c>
      <c r="W403" s="152">
        <v>5279</v>
      </c>
      <c r="X403" s="152">
        <v>360254140</v>
      </c>
      <c r="Y403" s="153">
        <f>IFERROR(W403/$T$403,"-")</f>
        <v>0.29777752707581229</v>
      </c>
      <c r="Z403" s="153">
        <f t="shared" si="400"/>
        <v>0.64433052605883068</v>
      </c>
      <c r="AA403" s="152">
        <f t="shared" si="401"/>
        <v>68242.875544610724</v>
      </c>
      <c r="AB403" s="394">
        <f>BV44</f>
        <v>14661</v>
      </c>
      <c r="AC403" s="250" t="s">
        <v>143</v>
      </c>
      <c r="AD403" s="144">
        <v>7438</v>
      </c>
      <c r="AE403" s="152">
        <v>4747</v>
      </c>
      <c r="AF403" s="152">
        <v>370529880</v>
      </c>
      <c r="AG403" s="153">
        <f>IFERROR(AE403/$AB$403,"-")</f>
        <v>0.32378418934588366</v>
      </c>
      <c r="AH403" s="153">
        <f t="shared" si="402"/>
        <v>0.63820919602043558</v>
      </c>
      <c r="AI403" s="148">
        <f t="shared" si="403"/>
        <v>78055.588792921844</v>
      </c>
      <c r="AJ403" s="394">
        <f>BW44</f>
        <v>10281</v>
      </c>
      <c r="AK403" s="250" t="s">
        <v>143</v>
      </c>
      <c r="AL403" s="144">
        <v>5159</v>
      </c>
      <c r="AM403" s="152">
        <v>3090</v>
      </c>
      <c r="AN403" s="152">
        <v>244112630</v>
      </c>
      <c r="AO403" s="153">
        <f>IFERROR(AM403/$AJ$403,"-")</f>
        <v>0.3005544207761891</v>
      </c>
      <c r="AP403" s="153">
        <f t="shared" si="404"/>
        <v>0.59895328552044969</v>
      </c>
      <c r="AQ403" s="148">
        <f t="shared" si="405"/>
        <v>79000.85113268609</v>
      </c>
      <c r="AR403" s="394">
        <f>BX44</f>
        <v>4608</v>
      </c>
      <c r="AS403" s="250" t="s">
        <v>143</v>
      </c>
      <c r="AT403" s="144">
        <v>2004</v>
      </c>
      <c r="AU403" s="152">
        <v>1108</v>
      </c>
      <c r="AV403" s="152">
        <v>93345750</v>
      </c>
      <c r="AW403" s="153">
        <f>IFERROR(AU403/$AR$403,"-")</f>
        <v>0.2404513888888889</v>
      </c>
      <c r="AX403" s="153">
        <f t="shared" si="406"/>
        <v>0.55289421157684626</v>
      </c>
      <c r="AY403" s="152">
        <f t="shared" si="407"/>
        <v>84247.066787003612</v>
      </c>
      <c r="AZ403" s="394">
        <f>BY44</f>
        <v>1781</v>
      </c>
      <c r="BA403" s="250" t="s">
        <v>143</v>
      </c>
      <c r="BB403" s="144">
        <v>612</v>
      </c>
      <c r="BC403" s="152">
        <v>316</v>
      </c>
      <c r="BD403" s="152">
        <v>28827340</v>
      </c>
      <c r="BE403" s="153">
        <f>IFERROR(BC403/$AZ$403,"-")</f>
        <v>0.17742841100505333</v>
      </c>
      <c r="BF403" s="153">
        <f t="shared" si="408"/>
        <v>0.5163398692810458</v>
      </c>
      <c r="BG403" s="180">
        <f t="shared" si="409"/>
        <v>91225.759493670892</v>
      </c>
      <c r="BH403" s="394">
        <f>BZ44</f>
        <v>49221</v>
      </c>
      <c r="BI403" s="250" t="s">
        <v>143</v>
      </c>
      <c r="BJ403" s="144">
        <f t="shared" si="410"/>
        <v>23486</v>
      </c>
      <c r="BK403" s="152">
        <f t="shared" si="394"/>
        <v>14592</v>
      </c>
      <c r="BL403" s="152">
        <f t="shared" si="395"/>
        <v>1101583630</v>
      </c>
      <c r="BM403" s="153">
        <f>IFERROR(BK403/$BH$403,"-")</f>
        <v>0.29645882854879013</v>
      </c>
      <c r="BN403" s="153">
        <f t="shared" si="411"/>
        <v>0.62130631014221238</v>
      </c>
      <c r="BO403" s="152">
        <f t="shared" si="412"/>
        <v>75492.299205043862</v>
      </c>
      <c r="BP403" s="218"/>
    </row>
    <row r="404" spans="2:68" s="87" customFormat="1">
      <c r="B404" s="390"/>
      <c r="C404" s="390"/>
      <c r="D404" s="394"/>
      <c r="E404" s="251" t="s">
        <v>192</v>
      </c>
      <c r="F404" s="145">
        <v>12</v>
      </c>
      <c r="G404" s="154">
        <v>9</v>
      </c>
      <c r="H404" s="154">
        <v>268570</v>
      </c>
      <c r="I404" s="155">
        <f t="shared" ref="I404:I413" si="421">IFERROR(G404/$D$403,"-")</f>
        <v>0.32142857142857145</v>
      </c>
      <c r="J404" s="155">
        <f t="shared" si="396"/>
        <v>0.75</v>
      </c>
      <c r="K404" s="181">
        <f t="shared" si="397"/>
        <v>29841.111111111109</v>
      </c>
      <c r="L404" s="394"/>
      <c r="M404" s="251" t="s">
        <v>192</v>
      </c>
      <c r="N404" s="145">
        <v>51</v>
      </c>
      <c r="O404" s="154">
        <v>32</v>
      </c>
      <c r="P404" s="154">
        <v>2696010</v>
      </c>
      <c r="Q404" s="155">
        <f t="shared" ref="Q404:Q413" si="422">IFERROR(O404/$L$403,"-")</f>
        <v>0.23880597014925373</v>
      </c>
      <c r="R404" s="155">
        <f t="shared" si="398"/>
        <v>0.62745098039215685</v>
      </c>
      <c r="S404" s="149">
        <f t="shared" si="399"/>
        <v>84250.3125</v>
      </c>
      <c r="T404" s="394"/>
      <c r="U404" s="251" t="s">
        <v>192</v>
      </c>
      <c r="V404" s="145">
        <v>8032</v>
      </c>
      <c r="W404" s="154">
        <v>5161</v>
      </c>
      <c r="X404" s="154">
        <v>336956370</v>
      </c>
      <c r="Y404" s="155">
        <f t="shared" ref="Y404:Y413" si="423">IFERROR(W404/$T$403,"-")</f>
        <v>0.29112138989169672</v>
      </c>
      <c r="Z404" s="155">
        <f t="shared" si="400"/>
        <v>0.64255478087649398</v>
      </c>
      <c r="AA404" s="154">
        <f t="shared" si="401"/>
        <v>65288.969192017052</v>
      </c>
      <c r="AB404" s="394"/>
      <c r="AC404" s="251" t="s">
        <v>192</v>
      </c>
      <c r="AD404" s="145">
        <v>6921</v>
      </c>
      <c r="AE404" s="154">
        <v>4463</v>
      </c>
      <c r="AF404" s="154">
        <v>328267170</v>
      </c>
      <c r="AG404" s="155">
        <f t="shared" ref="AG404:AG413" si="424">IFERROR(AE404/$AB$403,"-")</f>
        <v>0.30441306868562856</v>
      </c>
      <c r="AH404" s="155">
        <f t="shared" si="402"/>
        <v>0.64484901025863317</v>
      </c>
      <c r="AI404" s="149">
        <f t="shared" si="403"/>
        <v>73553.029352453508</v>
      </c>
      <c r="AJ404" s="394"/>
      <c r="AK404" s="251" t="s">
        <v>192</v>
      </c>
      <c r="AL404" s="145">
        <v>4478</v>
      </c>
      <c r="AM404" s="154">
        <v>2716</v>
      </c>
      <c r="AN404" s="154">
        <v>200842920</v>
      </c>
      <c r="AO404" s="155">
        <f t="shared" ref="AO404:AO413" si="425">IFERROR(AM404/$AJ$403,"-")</f>
        <v>0.26417663651395779</v>
      </c>
      <c r="AP404" s="155">
        <f t="shared" si="404"/>
        <v>0.60652076820008938</v>
      </c>
      <c r="AQ404" s="149">
        <f t="shared" si="405"/>
        <v>73948.055964653904</v>
      </c>
      <c r="AR404" s="394"/>
      <c r="AS404" s="251" t="s">
        <v>192</v>
      </c>
      <c r="AT404" s="145">
        <v>1608</v>
      </c>
      <c r="AU404" s="154">
        <v>905</v>
      </c>
      <c r="AV404" s="154">
        <v>73447620</v>
      </c>
      <c r="AW404" s="155">
        <f t="shared" ref="AW404:AW413" si="426">IFERROR(AU404/$AR$403,"-")</f>
        <v>0.19639756944444445</v>
      </c>
      <c r="AX404" s="155">
        <f t="shared" si="406"/>
        <v>0.56281094527363185</v>
      </c>
      <c r="AY404" s="154">
        <f t="shared" si="407"/>
        <v>81157.591160220996</v>
      </c>
      <c r="AZ404" s="394"/>
      <c r="BA404" s="251" t="s">
        <v>192</v>
      </c>
      <c r="BB404" s="145">
        <v>389</v>
      </c>
      <c r="BC404" s="154">
        <v>175</v>
      </c>
      <c r="BD404" s="154">
        <v>16363110</v>
      </c>
      <c r="BE404" s="155">
        <f t="shared" ref="BE404:BE413" si="427">IFERROR(BC404/$AZ$403,"-")</f>
        <v>9.8259404828747898E-2</v>
      </c>
      <c r="BF404" s="155">
        <f t="shared" si="408"/>
        <v>0.44987146529562982</v>
      </c>
      <c r="BG404" s="181">
        <f t="shared" si="409"/>
        <v>93503.485714285707</v>
      </c>
      <c r="BH404" s="394"/>
      <c r="BI404" s="251" t="s">
        <v>192</v>
      </c>
      <c r="BJ404" s="145">
        <f t="shared" si="410"/>
        <v>21491</v>
      </c>
      <c r="BK404" s="154">
        <f t="shared" si="394"/>
        <v>13461</v>
      </c>
      <c r="BL404" s="154">
        <f t="shared" si="395"/>
        <v>958841770</v>
      </c>
      <c r="BM404" s="155">
        <f t="shared" ref="BM404:BM413" si="428">IFERROR(BK404/$BH$403,"-")</f>
        <v>0.27348083135247153</v>
      </c>
      <c r="BN404" s="155">
        <f t="shared" si="411"/>
        <v>0.62635521846354292</v>
      </c>
      <c r="BO404" s="154">
        <f t="shared" si="412"/>
        <v>71231.095015229177</v>
      </c>
      <c r="BP404" s="218"/>
    </row>
    <row r="405" spans="2:68" s="87" customFormat="1">
      <c r="B405" s="390"/>
      <c r="C405" s="390"/>
      <c r="D405" s="394"/>
      <c r="E405" s="252" t="s">
        <v>142</v>
      </c>
      <c r="F405" s="145">
        <v>16</v>
      </c>
      <c r="G405" s="154">
        <v>12</v>
      </c>
      <c r="H405" s="154">
        <v>647170</v>
      </c>
      <c r="I405" s="155">
        <f t="shared" si="421"/>
        <v>0.42857142857142855</v>
      </c>
      <c r="J405" s="155">
        <f t="shared" si="396"/>
        <v>0.75</v>
      </c>
      <c r="K405" s="181">
        <f t="shared" si="397"/>
        <v>53930.833333333336</v>
      </c>
      <c r="L405" s="394"/>
      <c r="M405" s="252" t="s">
        <v>142</v>
      </c>
      <c r="N405" s="145">
        <v>81</v>
      </c>
      <c r="O405" s="154">
        <v>53</v>
      </c>
      <c r="P405" s="154">
        <v>3902760</v>
      </c>
      <c r="Q405" s="155">
        <f t="shared" si="422"/>
        <v>0.39552238805970147</v>
      </c>
      <c r="R405" s="155">
        <f t="shared" si="398"/>
        <v>0.65432098765432101</v>
      </c>
      <c r="S405" s="149">
        <f t="shared" si="399"/>
        <v>73636.981132075467</v>
      </c>
      <c r="T405" s="394"/>
      <c r="U405" s="252" t="s">
        <v>142</v>
      </c>
      <c r="V405" s="145">
        <v>10276</v>
      </c>
      <c r="W405" s="154">
        <v>6455</v>
      </c>
      <c r="X405" s="154">
        <v>439531900</v>
      </c>
      <c r="Y405" s="155">
        <f t="shared" si="423"/>
        <v>0.36411326714801445</v>
      </c>
      <c r="Z405" s="155">
        <f t="shared" si="400"/>
        <v>0.62816270922537953</v>
      </c>
      <c r="AA405" s="154">
        <f t="shared" si="401"/>
        <v>68091.696359411304</v>
      </c>
      <c r="AB405" s="394"/>
      <c r="AC405" s="252" t="s">
        <v>142</v>
      </c>
      <c r="AD405" s="145">
        <v>9521</v>
      </c>
      <c r="AE405" s="154">
        <v>5956</v>
      </c>
      <c r="AF405" s="154">
        <v>457457830</v>
      </c>
      <c r="AG405" s="155">
        <f t="shared" si="424"/>
        <v>0.40624786849464567</v>
      </c>
      <c r="AH405" s="155">
        <f t="shared" si="402"/>
        <v>0.62556454153975427</v>
      </c>
      <c r="AI405" s="149">
        <f t="shared" si="403"/>
        <v>76806.21725990597</v>
      </c>
      <c r="AJ405" s="394"/>
      <c r="AK405" s="252" t="s">
        <v>142</v>
      </c>
      <c r="AL405" s="145">
        <v>7152</v>
      </c>
      <c r="AM405" s="154">
        <v>4209</v>
      </c>
      <c r="AN405" s="154">
        <v>342185210</v>
      </c>
      <c r="AO405" s="155">
        <f t="shared" si="425"/>
        <v>0.40939597315436244</v>
      </c>
      <c r="AP405" s="155">
        <f t="shared" si="404"/>
        <v>0.58850671140939592</v>
      </c>
      <c r="AQ405" s="149">
        <f t="shared" si="405"/>
        <v>81298.458066048945</v>
      </c>
      <c r="AR405" s="394"/>
      <c r="AS405" s="252" t="s">
        <v>142</v>
      </c>
      <c r="AT405" s="145">
        <v>3064</v>
      </c>
      <c r="AU405" s="154">
        <v>1704</v>
      </c>
      <c r="AV405" s="154">
        <v>157546400</v>
      </c>
      <c r="AW405" s="155">
        <f t="shared" si="426"/>
        <v>0.36979166666666669</v>
      </c>
      <c r="AX405" s="155">
        <f t="shared" si="406"/>
        <v>0.55613577023498695</v>
      </c>
      <c r="AY405" s="154">
        <f t="shared" si="407"/>
        <v>92456.80751173709</v>
      </c>
      <c r="AZ405" s="394"/>
      <c r="BA405" s="252" t="s">
        <v>142</v>
      </c>
      <c r="BB405" s="145">
        <v>1104</v>
      </c>
      <c r="BC405" s="154">
        <v>570</v>
      </c>
      <c r="BD405" s="154">
        <v>58072170</v>
      </c>
      <c r="BE405" s="155">
        <f t="shared" si="427"/>
        <v>0.32004491858506456</v>
      </c>
      <c r="BF405" s="155">
        <f t="shared" si="408"/>
        <v>0.51630434782608692</v>
      </c>
      <c r="BG405" s="181">
        <f t="shared" si="409"/>
        <v>101881</v>
      </c>
      <c r="BH405" s="394"/>
      <c r="BI405" s="252" t="s">
        <v>142</v>
      </c>
      <c r="BJ405" s="145">
        <f t="shared" si="410"/>
        <v>31214</v>
      </c>
      <c r="BK405" s="154">
        <f t="shared" si="394"/>
        <v>18959</v>
      </c>
      <c r="BL405" s="154">
        <f t="shared" si="395"/>
        <v>1459343440</v>
      </c>
      <c r="BM405" s="155">
        <f t="shared" si="428"/>
        <v>0.38518112187887282</v>
      </c>
      <c r="BN405" s="155">
        <f t="shared" si="411"/>
        <v>0.60738771064266039</v>
      </c>
      <c r="BO405" s="154">
        <f t="shared" si="412"/>
        <v>76973.650508993087</v>
      </c>
      <c r="BP405" s="218"/>
    </row>
    <row r="406" spans="2:68" s="87" customFormat="1">
      <c r="B406" s="390"/>
      <c r="C406" s="390"/>
      <c r="D406" s="394"/>
      <c r="E406" s="252" t="s">
        <v>151</v>
      </c>
      <c r="F406" s="145">
        <v>4</v>
      </c>
      <c r="G406" s="154">
        <v>2</v>
      </c>
      <c r="H406" s="154">
        <v>201850</v>
      </c>
      <c r="I406" s="155">
        <f t="shared" si="421"/>
        <v>7.1428571428571425E-2</v>
      </c>
      <c r="J406" s="155">
        <f t="shared" si="396"/>
        <v>0.5</v>
      </c>
      <c r="K406" s="181">
        <f t="shared" si="397"/>
        <v>100925</v>
      </c>
      <c r="L406" s="394"/>
      <c r="M406" s="252" t="s">
        <v>151</v>
      </c>
      <c r="N406" s="145">
        <v>27</v>
      </c>
      <c r="O406" s="154">
        <v>14</v>
      </c>
      <c r="P406" s="154">
        <v>647490</v>
      </c>
      <c r="Q406" s="155">
        <f t="shared" si="422"/>
        <v>0.1044776119402985</v>
      </c>
      <c r="R406" s="155">
        <f t="shared" si="398"/>
        <v>0.51851851851851849</v>
      </c>
      <c r="S406" s="149">
        <f t="shared" si="399"/>
        <v>46249.285714285717</v>
      </c>
      <c r="T406" s="394"/>
      <c r="U406" s="252" t="s">
        <v>151</v>
      </c>
      <c r="V406" s="145">
        <v>3475</v>
      </c>
      <c r="W406" s="154">
        <v>2234</v>
      </c>
      <c r="X406" s="154">
        <v>153868090</v>
      </c>
      <c r="Y406" s="155">
        <f t="shared" si="423"/>
        <v>0.1260153429602888</v>
      </c>
      <c r="Z406" s="155">
        <f t="shared" si="400"/>
        <v>0.64287769784172666</v>
      </c>
      <c r="AA406" s="154">
        <f t="shared" si="401"/>
        <v>68875.599820948977</v>
      </c>
      <c r="AB406" s="394"/>
      <c r="AC406" s="252" t="s">
        <v>151</v>
      </c>
      <c r="AD406" s="145">
        <v>3545</v>
      </c>
      <c r="AE406" s="154">
        <v>2250</v>
      </c>
      <c r="AF406" s="154">
        <v>176447320</v>
      </c>
      <c r="AG406" s="155">
        <f t="shared" si="424"/>
        <v>0.1534683855125844</v>
      </c>
      <c r="AH406" s="155">
        <f t="shared" si="402"/>
        <v>0.63469675599435826</v>
      </c>
      <c r="AI406" s="149">
        <f t="shared" si="403"/>
        <v>78421.031111111108</v>
      </c>
      <c r="AJ406" s="394"/>
      <c r="AK406" s="252" t="s">
        <v>151</v>
      </c>
      <c r="AL406" s="145">
        <v>2842</v>
      </c>
      <c r="AM406" s="154">
        <v>1696</v>
      </c>
      <c r="AN406" s="154">
        <v>131750900</v>
      </c>
      <c r="AO406" s="155">
        <f t="shared" si="425"/>
        <v>0.16496449761696333</v>
      </c>
      <c r="AP406" s="155">
        <f t="shared" si="404"/>
        <v>0.59676284306826177</v>
      </c>
      <c r="AQ406" s="149">
        <f t="shared" si="405"/>
        <v>77683.313679245286</v>
      </c>
      <c r="AR406" s="394"/>
      <c r="AS406" s="252" t="s">
        <v>151</v>
      </c>
      <c r="AT406" s="145">
        <v>1257</v>
      </c>
      <c r="AU406" s="154">
        <v>669</v>
      </c>
      <c r="AV406" s="154">
        <v>57208730</v>
      </c>
      <c r="AW406" s="155">
        <f t="shared" si="426"/>
        <v>0.14518229166666666</v>
      </c>
      <c r="AX406" s="155">
        <f t="shared" si="406"/>
        <v>0.53221957040572787</v>
      </c>
      <c r="AY406" s="154">
        <f t="shared" si="407"/>
        <v>85513.796711509713</v>
      </c>
      <c r="AZ406" s="394"/>
      <c r="BA406" s="252" t="s">
        <v>151</v>
      </c>
      <c r="BB406" s="145">
        <v>455</v>
      </c>
      <c r="BC406" s="154">
        <v>224</v>
      </c>
      <c r="BD406" s="154">
        <v>19652790</v>
      </c>
      <c r="BE406" s="155">
        <f t="shared" si="427"/>
        <v>0.1257720381807973</v>
      </c>
      <c r="BF406" s="155">
        <f t="shared" si="408"/>
        <v>0.49230769230769234</v>
      </c>
      <c r="BG406" s="181">
        <f t="shared" si="409"/>
        <v>87735.669642857145</v>
      </c>
      <c r="BH406" s="394"/>
      <c r="BI406" s="252" t="s">
        <v>151</v>
      </c>
      <c r="BJ406" s="145">
        <f t="shared" si="410"/>
        <v>11605</v>
      </c>
      <c r="BK406" s="154">
        <f t="shared" si="394"/>
        <v>7089</v>
      </c>
      <c r="BL406" s="154">
        <f t="shared" si="395"/>
        <v>539777170</v>
      </c>
      <c r="BM406" s="155">
        <f t="shared" si="428"/>
        <v>0.14402389224111659</v>
      </c>
      <c r="BN406" s="155">
        <f t="shared" si="411"/>
        <v>0.61085738905644116</v>
      </c>
      <c r="BO406" s="154">
        <f t="shared" si="412"/>
        <v>76142.921427563837</v>
      </c>
      <c r="BP406" s="218"/>
    </row>
    <row r="407" spans="2:68" s="87" customFormat="1">
      <c r="B407" s="390"/>
      <c r="C407" s="390"/>
      <c r="D407" s="394"/>
      <c r="E407" s="252" t="s">
        <v>170</v>
      </c>
      <c r="F407" s="145">
        <v>6</v>
      </c>
      <c r="G407" s="154">
        <v>5</v>
      </c>
      <c r="H407" s="154">
        <v>491630</v>
      </c>
      <c r="I407" s="155">
        <f t="shared" si="421"/>
        <v>0.17857142857142858</v>
      </c>
      <c r="J407" s="155">
        <f t="shared" si="396"/>
        <v>0.83333333333333337</v>
      </c>
      <c r="K407" s="181">
        <f t="shared" si="397"/>
        <v>98326</v>
      </c>
      <c r="L407" s="394"/>
      <c r="M407" s="252" t="s">
        <v>170</v>
      </c>
      <c r="N407" s="145">
        <v>43</v>
      </c>
      <c r="O407" s="154">
        <v>28</v>
      </c>
      <c r="P407" s="154">
        <v>2551420</v>
      </c>
      <c r="Q407" s="155">
        <f t="shared" si="422"/>
        <v>0.20895522388059701</v>
      </c>
      <c r="R407" s="155">
        <f t="shared" si="398"/>
        <v>0.65116279069767447</v>
      </c>
      <c r="S407" s="149">
        <f t="shared" si="399"/>
        <v>91122.142857142855</v>
      </c>
      <c r="T407" s="394"/>
      <c r="U407" s="252" t="s">
        <v>170</v>
      </c>
      <c r="V407" s="145">
        <v>3797</v>
      </c>
      <c r="W407" s="154">
        <v>2503</v>
      </c>
      <c r="X407" s="154">
        <v>185370780</v>
      </c>
      <c r="Y407" s="155">
        <f t="shared" si="423"/>
        <v>0.14118907942238268</v>
      </c>
      <c r="Z407" s="155">
        <f t="shared" si="400"/>
        <v>0.65920463523834605</v>
      </c>
      <c r="AA407" s="154">
        <f t="shared" si="401"/>
        <v>74059.440671194563</v>
      </c>
      <c r="AB407" s="394"/>
      <c r="AC407" s="252" t="s">
        <v>170</v>
      </c>
      <c r="AD407" s="145">
        <v>4079</v>
      </c>
      <c r="AE407" s="154">
        <v>2683</v>
      </c>
      <c r="AF407" s="154">
        <v>216213450</v>
      </c>
      <c r="AG407" s="155">
        <f t="shared" si="424"/>
        <v>0.18300252370233955</v>
      </c>
      <c r="AH407" s="155">
        <f t="shared" si="402"/>
        <v>0.65775925471929397</v>
      </c>
      <c r="AI407" s="149">
        <f t="shared" si="403"/>
        <v>80586.451733134556</v>
      </c>
      <c r="AJ407" s="394"/>
      <c r="AK407" s="252" t="s">
        <v>170</v>
      </c>
      <c r="AL407" s="145">
        <v>3253</v>
      </c>
      <c r="AM407" s="154">
        <v>2025</v>
      </c>
      <c r="AN407" s="154">
        <v>161050560</v>
      </c>
      <c r="AO407" s="155">
        <f t="shared" si="425"/>
        <v>0.19696527575138606</v>
      </c>
      <c r="AP407" s="155">
        <f t="shared" si="404"/>
        <v>0.62250230556409469</v>
      </c>
      <c r="AQ407" s="149">
        <f t="shared" si="405"/>
        <v>79531.140740740739</v>
      </c>
      <c r="AR407" s="394"/>
      <c r="AS407" s="252" t="s">
        <v>170</v>
      </c>
      <c r="AT407" s="145">
        <v>1373</v>
      </c>
      <c r="AU407" s="154">
        <v>798</v>
      </c>
      <c r="AV407" s="154">
        <v>81129720</v>
      </c>
      <c r="AW407" s="155">
        <f t="shared" si="426"/>
        <v>0.17317708333333334</v>
      </c>
      <c r="AX407" s="155">
        <f t="shared" si="406"/>
        <v>0.58120903131828117</v>
      </c>
      <c r="AY407" s="154">
        <f t="shared" si="407"/>
        <v>101666.31578947368</v>
      </c>
      <c r="AZ407" s="394"/>
      <c r="BA407" s="252" t="s">
        <v>170</v>
      </c>
      <c r="BB407" s="145">
        <v>474</v>
      </c>
      <c r="BC407" s="154">
        <v>251</v>
      </c>
      <c r="BD407" s="154">
        <v>27216290</v>
      </c>
      <c r="BE407" s="155">
        <f t="shared" si="427"/>
        <v>0.14093206064008984</v>
      </c>
      <c r="BF407" s="155">
        <f t="shared" si="408"/>
        <v>0.52953586497890293</v>
      </c>
      <c r="BG407" s="181">
        <f t="shared" si="409"/>
        <v>108431.43426294821</v>
      </c>
      <c r="BH407" s="394"/>
      <c r="BI407" s="252" t="s">
        <v>170</v>
      </c>
      <c r="BJ407" s="145">
        <f t="shared" si="410"/>
        <v>13025</v>
      </c>
      <c r="BK407" s="154">
        <f t="shared" si="394"/>
        <v>8293</v>
      </c>
      <c r="BL407" s="154">
        <f t="shared" si="395"/>
        <v>674023850</v>
      </c>
      <c r="BM407" s="155">
        <f t="shared" si="428"/>
        <v>0.16848499624144167</v>
      </c>
      <c r="BN407" s="155">
        <f t="shared" si="411"/>
        <v>0.63669865642994239</v>
      </c>
      <c r="BO407" s="154">
        <f t="shared" si="412"/>
        <v>81276.238996744243</v>
      </c>
      <c r="BP407" s="218"/>
    </row>
    <row r="408" spans="2:68" s="87" customFormat="1">
      <c r="B408" s="390"/>
      <c r="C408" s="390"/>
      <c r="D408" s="394"/>
      <c r="E408" s="252" t="s">
        <v>171</v>
      </c>
      <c r="F408" s="145">
        <v>4</v>
      </c>
      <c r="G408" s="154">
        <v>3</v>
      </c>
      <c r="H408" s="154">
        <v>211810</v>
      </c>
      <c r="I408" s="155">
        <f t="shared" si="421"/>
        <v>0.10714285714285714</v>
      </c>
      <c r="J408" s="155">
        <f t="shared" si="396"/>
        <v>0.75</v>
      </c>
      <c r="K408" s="181">
        <f t="shared" si="397"/>
        <v>70603.333333333328</v>
      </c>
      <c r="L408" s="394"/>
      <c r="M408" s="252" t="s">
        <v>171</v>
      </c>
      <c r="N408" s="145">
        <v>11</v>
      </c>
      <c r="O408" s="154">
        <v>7</v>
      </c>
      <c r="P408" s="154">
        <v>496570</v>
      </c>
      <c r="Q408" s="155">
        <f t="shared" si="422"/>
        <v>5.2238805970149252E-2</v>
      </c>
      <c r="R408" s="155">
        <f t="shared" si="398"/>
        <v>0.63636363636363635</v>
      </c>
      <c r="S408" s="149">
        <f t="shared" si="399"/>
        <v>70938.571428571435</v>
      </c>
      <c r="T408" s="394"/>
      <c r="U408" s="252" t="s">
        <v>171</v>
      </c>
      <c r="V408" s="145">
        <v>1533</v>
      </c>
      <c r="W408" s="154">
        <v>1018</v>
      </c>
      <c r="X408" s="154">
        <v>69697190</v>
      </c>
      <c r="Y408" s="155">
        <f t="shared" si="423"/>
        <v>5.7423285198555954E-2</v>
      </c>
      <c r="Z408" s="155">
        <f t="shared" si="400"/>
        <v>0.66405740378343114</v>
      </c>
      <c r="AA408" s="154">
        <f t="shared" si="401"/>
        <v>68464.823182711203</v>
      </c>
      <c r="AB408" s="394"/>
      <c r="AC408" s="252" t="s">
        <v>171</v>
      </c>
      <c r="AD408" s="145">
        <v>1518</v>
      </c>
      <c r="AE408" s="154">
        <v>977</v>
      </c>
      <c r="AF408" s="154">
        <v>75125750</v>
      </c>
      <c r="AG408" s="155">
        <f t="shared" si="424"/>
        <v>6.6639383398131094E-2</v>
      </c>
      <c r="AH408" s="155">
        <f t="shared" si="402"/>
        <v>0.64361001317523059</v>
      </c>
      <c r="AI408" s="149">
        <f t="shared" si="403"/>
        <v>76894.319344933465</v>
      </c>
      <c r="AJ408" s="394"/>
      <c r="AK408" s="252" t="s">
        <v>171</v>
      </c>
      <c r="AL408" s="145">
        <v>1090</v>
      </c>
      <c r="AM408" s="154">
        <v>674</v>
      </c>
      <c r="AN408" s="154">
        <v>49677970</v>
      </c>
      <c r="AO408" s="155">
        <f t="shared" si="425"/>
        <v>6.5557825114288495E-2</v>
      </c>
      <c r="AP408" s="155">
        <f t="shared" si="404"/>
        <v>0.61834862385321099</v>
      </c>
      <c r="AQ408" s="149">
        <f t="shared" si="405"/>
        <v>73706.186943620181</v>
      </c>
      <c r="AR408" s="394"/>
      <c r="AS408" s="252" t="s">
        <v>171</v>
      </c>
      <c r="AT408" s="145">
        <v>419</v>
      </c>
      <c r="AU408" s="154">
        <v>236</v>
      </c>
      <c r="AV408" s="154">
        <v>18250500</v>
      </c>
      <c r="AW408" s="155">
        <f t="shared" si="426"/>
        <v>5.1215277777777776E-2</v>
      </c>
      <c r="AX408" s="155">
        <f t="shared" si="406"/>
        <v>0.56324582338902152</v>
      </c>
      <c r="AY408" s="154">
        <f t="shared" si="407"/>
        <v>77332.627118644072</v>
      </c>
      <c r="AZ408" s="394"/>
      <c r="BA408" s="252" t="s">
        <v>171</v>
      </c>
      <c r="BB408" s="145">
        <v>110</v>
      </c>
      <c r="BC408" s="154">
        <v>58</v>
      </c>
      <c r="BD408" s="154">
        <v>4699640</v>
      </c>
      <c r="BE408" s="155">
        <f t="shared" si="427"/>
        <v>3.2565974171813589E-2</v>
      </c>
      <c r="BF408" s="155">
        <f t="shared" si="408"/>
        <v>0.52727272727272723</v>
      </c>
      <c r="BG408" s="181">
        <f t="shared" si="409"/>
        <v>81028.275862068971</v>
      </c>
      <c r="BH408" s="394"/>
      <c r="BI408" s="252" t="s">
        <v>171</v>
      </c>
      <c r="BJ408" s="145">
        <f t="shared" si="410"/>
        <v>4685</v>
      </c>
      <c r="BK408" s="154">
        <f t="shared" si="394"/>
        <v>2973</v>
      </c>
      <c r="BL408" s="154">
        <f t="shared" si="395"/>
        <v>218159430</v>
      </c>
      <c r="BM408" s="155">
        <f t="shared" si="428"/>
        <v>6.0401048333028583E-2</v>
      </c>
      <c r="BN408" s="155">
        <f t="shared" si="411"/>
        <v>0.63457844183564571</v>
      </c>
      <c r="BO408" s="154">
        <f t="shared" si="412"/>
        <v>73380.232088799195</v>
      </c>
      <c r="BP408" s="218"/>
    </row>
    <row r="409" spans="2:68" s="87" customFormat="1">
      <c r="B409" s="390"/>
      <c r="C409" s="390"/>
      <c r="D409" s="394"/>
      <c r="E409" s="252" t="s">
        <v>172</v>
      </c>
      <c r="F409" s="145">
        <v>3</v>
      </c>
      <c r="G409" s="154">
        <v>2</v>
      </c>
      <c r="H409" s="154">
        <v>191430</v>
      </c>
      <c r="I409" s="155">
        <f t="shared" si="421"/>
        <v>7.1428571428571425E-2</v>
      </c>
      <c r="J409" s="155">
        <f t="shared" si="396"/>
        <v>0.66666666666666663</v>
      </c>
      <c r="K409" s="181">
        <f t="shared" si="397"/>
        <v>95715</v>
      </c>
      <c r="L409" s="394"/>
      <c r="M409" s="252" t="s">
        <v>172</v>
      </c>
      <c r="N409" s="145">
        <v>20</v>
      </c>
      <c r="O409" s="154">
        <v>11</v>
      </c>
      <c r="P409" s="154">
        <v>1148560</v>
      </c>
      <c r="Q409" s="155">
        <f t="shared" si="422"/>
        <v>8.2089552238805971E-2</v>
      </c>
      <c r="R409" s="155">
        <f t="shared" si="398"/>
        <v>0.55000000000000004</v>
      </c>
      <c r="S409" s="149">
        <f t="shared" si="399"/>
        <v>104414.54545454546</v>
      </c>
      <c r="T409" s="394"/>
      <c r="U409" s="252" t="s">
        <v>172</v>
      </c>
      <c r="V409" s="145">
        <v>953</v>
      </c>
      <c r="W409" s="154">
        <v>577</v>
      </c>
      <c r="X409" s="154">
        <v>41523390</v>
      </c>
      <c r="Y409" s="155">
        <f t="shared" si="423"/>
        <v>3.2547382671480142E-2</v>
      </c>
      <c r="Z409" s="155">
        <f t="shared" si="400"/>
        <v>0.60545645330535147</v>
      </c>
      <c r="AA409" s="154">
        <f t="shared" si="401"/>
        <v>71964.280762564988</v>
      </c>
      <c r="AB409" s="394"/>
      <c r="AC409" s="252" t="s">
        <v>172</v>
      </c>
      <c r="AD409" s="145">
        <v>1197</v>
      </c>
      <c r="AE409" s="154">
        <v>697</v>
      </c>
      <c r="AF409" s="154">
        <v>60847960</v>
      </c>
      <c r="AG409" s="155">
        <f t="shared" si="424"/>
        <v>4.7541095423231705E-2</v>
      </c>
      <c r="AH409" s="155">
        <f t="shared" si="402"/>
        <v>0.58228905597326652</v>
      </c>
      <c r="AI409" s="149">
        <f t="shared" si="403"/>
        <v>87299.799139167866</v>
      </c>
      <c r="AJ409" s="394"/>
      <c r="AK409" s="252" t="s">
        <v>172</v>
      </c>
      <c r="AL409" s="145">
        <v>1130</v>
      </c>
      <c r="AM409" s="154">
        <v>654</v>
      </c>
      <c r="AN409" s="154">
        <v>51431380</v>
      </c>
      <c r="AO409" s="155">
        <f t="shared" si="425"/>
        <v>6.3612489057484678E-2</v>
      </c>
      <c r="AP409" s="155">
        <f t="shared" si="404"/>
        <v>0.57876106194690269</v>
      </c>
      <c r="AQ409" s="149">
        <f t="shared" si="405"/>
        <v>78641.253822629966</v>
      </c>
      <c r="AR409" s="394"/>
      <c r="AS409" s="252" t="s">
        <v>172</v>
      </c>
      <c r="AT409" s="145">
        <v>569</v>
      </c>
      <c r="AU409" s="154">
        <v>316</v>
      </c>
      <c r="AV409" s="154">
        <v>30665570</v>
      </c>
      <c r="AW409" s="155">
        <f t="shared" si="426"/>
        <v>6.8576388888888895E-2</v>
      </c>
      <c r="AX409" s="155">
        <f t="shared" si="406"/>
        <v>0.55536028119507908</v>
      </c>
      <c r="AY409" s="154">
        <f t="shared" si="407"/>
        <v>97042.943037974677</v>
      </c>
      <c r="AZ409" s="394"/>
      <c r="BA409" s="252" t="s">
        <v>172</v>
      </c>
      <c r="BB409" s="145">
        <v>240</v>
      </c>
      <c r="BC409" s="154">
        <v>116</v>
      </c>
      <c r="BD409" s="154">
        <v>10023400</v>
      </c>
      <c r="BE409" s="155">
        <f t="shared" si="427"/>
        <v>6.5131948343627177E-2</v>
      </c>
      <c r="BF409" s="155">
        <f t="shared" si="408"/>
        <v>0.48333333333333334</v>
      </c>
      <c r="BG409" s="181">
        <f t="shared" si="409"/>
        <v>86408.620689655174</v>
      </c>
      <c r="BH409" s="394"/>
      <c r="BI409" s="252" t="s">
        <v>172</v>
      </c>
      <c r="BJ409" s="145">
        <f t="shared" si="410"/>
        <v>4112</v>
      </c>
      <c r="BK409" s="154">
        <f t="shared" si="394"/>
        <v>2373</v>
      </c>
      <c r="BL409" s="154">
        <f t="shared" si="395"/>
        <v>195831690</v>
      </c>
      <c r="BM409" s="155">
        <f t="shared" si="428"/>
        <v>4.8211129395989517E-2</v>
      </c>
      <c r="BN409" s="155">
        <f t="shared" si="411"/>
        <v>0.5770914396887159</v>
      </c>
      <c r="BO409" s="154">
        <f t="shared" si="412"/>
        <v>82524.943109987362</v>
      </c>
      <c r="BP409" s="218"/>
    </row>
    <row r="410" spans="2:68" s="87" customFormat="1">
      <c r="B410" s="390"/>
      <c r="C410" s="390"/>
      <c r="D410" s="394"/>
      <c r="E410" s="252" t="s">
        <v>173</v>
      </c>
      <c r="F410" s="145">
        <v>3</v>
      </c>
      <c r="G410" s="154">
        <v>0</v>
      </c>
      <c r="H410" s="154">
        <v>0</v>
      </c>
      <c r="I410" s="155">
        <f t="shared" si="421"/>
        <v>0</v>
      </c>
      <c r="J410" s="155">
        <f t="shared" si="396"/>
        <v>0</v>
      </c>
      <c r="K410" s="181" t="str">
        <f t="shared" si="397"/>
        <v>-</v>
      </c>
      <c r="L410" s="394"/>
      <c r="M410" s="252" t="s">
        <v>173</v>
      </c>
      <c r="N410" s="145">
        <v>15</v>
      </c>
      <c r="O410" s="154">
        <v>10</v>
      </c>
      <c r="P410" s="154">
        <v>997540</v>
      </c>
      <c r="Q410" s="155">
        <f t="shared" si="422"/>
        <v>7.4626865671641784E-2</v>
      </c>
      <c r="R410" s="155">
        <f t="shared" si="398"/>
        <v>0.66666666666666663</v>
      </c>
      <c r="S410" s="149">
        <f t="shared" si="399"/>
        <v>99754</v>
      </c>
      <c r="T410" s="394"/>
      <c r="U410" s="252" t="s">
        <v>173</v>
      </c>
      <c r="V410" s="145">
        <v>976</v>
      </c>
      <c r="W410" s="154">
        <v>669</v>
      </c>
      <c r="X410" s="154">
        <v>52908950</v>
      </c>
      <c r="Y410" s="155">
        <f t="shared" si="423"/>
        <v>3.7736913357400724E-2</v>
      </c>
      <c r="Z410" s="155">
        <f t="shared" si="400"/>
        <v>0.68545081967213117</v>
      </c>
      <c r="AA410" s="154">
        <f t="shared" si="401"/>
        <v>79086.621823617344</v>
      </c>
      <c r="AB410" s="394"/>
      <c r="AC410" s="252" t="s">
        <v>173</v>
      </c>
      <c r="AD410" s="145">
        <v>1037</v>
      </c>
      <c r="AE410" s="154">
        <v>695</v>
      </c>
      <c r="AF410" s="154">
        <v>59233730</v>
      </c>
      <c r="AG410" s="155">
        <f t="shared" si="424"/>
        <v>4.7404679080553853E-2</v>
      </c>
      <c r="AH410" s="155">
        <f t="shared" si="402"/>
        <v>0.67020250723240116</v>
      </c>
      <c r="AI410" s="149">
        <f t="shared" si="403"/>
        <v>85228.388489208635</v>
      </c>
      <c r="AJ410" s="394"/>
      <c r="AK410" s="252" t="s">
        <v>173</v>
      </c>
      <c r="AL410" s="145">
        <v>719</v>
      </c>
      <c r="AM410" s="154">
        <v>455</v>
      </c>
      <c r="AN410" s="154">
        <v>38597660</v>
      </c>
      <c r="AO410" s="155">
        <f t="shared" si="425"/>
        <v>4.425639529228674E-2</v>
      </c>
      <c r="AP410" s="155">
        <f t="shared" si="404"/>
        <v>0.63282336578581366</v>
      </c>
      <c r="AQ410" s="149">
        <f t="shared" si="405"/>
        <v>84830.021978021978</v>
      </c>
      <c r="AR410" s="394"/>
      <c r="AS410" s="252" t="s">
        <v>173</v>
      </c>
      <c r="AT410" s="145">
        <v>326</v>
      </c>
      <c r="AU410" s="154">
        <v>190</v>
      </c>
      <c r="AV410" s="154">
        <v>19642110</v>
      </c>
      <c r="AW410" s="155">
        <f t="shared" si="426"/>
        <v>4.1232638888888888E-2</v>
      </c>
      <c r="AX410" s="155">
        <f t="shared" si="406"/>
        <v>0.58282208588957052</v>
      </c>
      <c r="AY410" s="154">
        <f t="shared" si="407"/>
        <v>103379.52631578948</v>
      </c>
      <c r="AZ410" s="394"/>
      <c r="BA410" s="252" t="s">
        <v>173</v>
      </c>
      <c r="BB410" s="145">
        <v>112</v>
      </c>
      <c r="BC410" s="154">
        <v>73</v>
      </c>
      <c r="BD410" s="154">
        <v>8902880</v>
      </c>
      <c r="BE410" s="155">
        <f t="shared" si="427"/>
        <v>4.0988208871420552E-2</v>
      </c>
      <c r="BF410" s="155">
        <f t="shared" si="408"/>
        <v>0.6517857142857143</v>
      </c>
      <c r="BG410" s="181">
        <f t="shared" si="409"/>
        <v>121957.2602739726</v>
      </c>
      <c r="BH410" s="394"/>
      <c r="BI410" s="252" t="s">
        <v>173</v>
      </c>
      <c r="BJ410" s="145">
        <f t="shared" si="410"/>
        <v>3188</v>
      </c>
      <c r="BK410" s="154">
        <f t="shared" si="394"/>
        <v>2092</v>
      </c>
      <c r="BL410" s="154">
        <f t="shared" si="395"/>
        <v>180282870</v>
      </c>
      <c r="BM410" s="155">
        <f t="shared" si="428"/>
        <v>4.2502184027142884E-2</v>
      </c>
      <c r="BN410" s="155">
        <f t="shared" si="411"/>
        <v>0.65621079046424091</v>
      </c>
      <c r="BO410" s="154">
        <f t="shared" si="412"/>
        <v>86177.280114722758</v>
      </c>
      <c r="BP410" s="218"/>
    </row>
    <row r="411" spans="2:68" s="87" customFormat="1">
      <c r="B411" s="390"/>
      <c r="C411" s="390"/>
      <c r="D411" s="394"/>
      <c r="E411" s="252" t="s">
        <v>174</v>
      </c>
      <c r="F411" s="145">
        <v>11</v>
      </c>
      <c r="G411" s="154">
        <v>8</v>
      </c>
      <c r="H411" s="154">
        <v>563930</v>
      </c>
      <c r="I411" s="155">
        <f t="shared" si="421"/>
        <v>0.2857142857142857</v>
      </c>
      <c r="J411" s="155">
        <f t="shared" si="396"/>
        <v>0.72727272727272729</v>
      </c>
      <c r="K411" s="181">
        <f t="shared" si="397"/>
        <v>70491.25</v>
      </c>
      <c r="L411" s="394"/>
      <c r="M411" s="252" t="s">
        <v>174</v>
      </c>
      <c r="N411" s="145">
        <v>48</v>
      </c>
      <c r="O411" s="154">
        <v>32</v>
      </c>
      <c r="P411" s="154">
        <v>2007800</v>
      </c>
      <c r="Q411" s="155">
        <f t="shared" si="422"/>
        <v>0.23880597014925373</v>
      </c>
      <c r="R411" s="155">
        <f t="shared" si="398"/>
        <v>0.66666666666666663</v>
      </c>
      <c r="S411" s="149">
        <f t="shared" si="399"/>
        <v>62743.75</v>
      </c>
      <c r="T411" s="394"/>
      <c r="U411" s="252" t="s">
        <v>174</v>
      </c>
      <c r="V411" s="145">
        <v>6918</v>
      </c>
      <c r="W411" s="154">
        <v>4677</v>
      </c>
      <c r="X411" s="154">
        <v>314732630</v>
      </c>
      <c r="Y411" s="155">
        <f t="shared" si="423"/>
        <v>0.26381994584837543</v>
      </c>
      <c r="Z411" s="155">
        <f t="shared" si="400"/>
        <v>0.67606244579358199</v>
      </c>
      <c r="AA411" s="154">
        <f t="shared" si="401"/>
        <v>67293.698952319857</v>
      </c>
      <c r="AB411" s="394"/>
      <c r="AC411" s="252" t="s">
        <v>174</v>
      </c>
      <c r="AD411" s="145">
        <v>5921</v>
      </c>
      <c r="AE411" s="154">
        <v>3976</v>
      </c>
      <c r="AF411" s="154">
        <v>306771010</v>
      </c>
      <c r="AG411" s="155">
        <f t="shared" si="424"/>
        <v>0.2711956892435714</v>
      </c>
      <c r="AH411" s="155">
        <f t="shared" si="402"/>
        <v>0.67150819118392169</v>
      </c>
      <c r="AI411" s="149">
        <f t="shared" si="403"/>
        <v>77155.686619718312</v>
      </c>
      <c r="AJ411" s="394"/>
      <c r="AK411" s="252" t="s">
        <v>174</v>
      </c>
      <c r="AL411" s="145">
        <v>3927</v>
      </c>
      <c r="AM411" s="154">
        <v>2467</v>
      </c>
      <c r="AN411" s="154">
        <v>187824380</v>
      </c>
      <c r="AO411" s="155">
        <f t="shared" si="425"/>
        <v>0.23995720260675032</v>
      </c>
      <c r="AP411" s="155">
        <f t="shared" si="404"/>
        <v>0.62821492233256937</v>
      </c>
      <c r="AQ411" s="149">
        <f t="shared" si="405"/>
        <v>76134.730441832187</v>
      </c>
      <c r="AR411" s="394"/>
      <c r="AS411" s="252" t="s">
        <v>174</v>
      </c>
      <c r="AT411" s="145">
        <v>1380</v>
      </c>
      <c r="AU411" s="154">
        <v>786</v>
      </c>
      <c r="AV411" s="154">
        <v>66310390</v>
      </c>
      <c r="AW411" s="155">
        <f t="shared" si="426"/>
        <v>0.17057291666666666</v>
      </c>
      <c r="AX411" s="155">
        <f t="shared" si="406"/>
        <v>0.56956521739130439</v>
      </c>
      <c r="AY411" s="154">
        <f t="shared" si="407"/>
        <v>84364.363867684471</v>
      </c>
      <c r="AZ411" s="394"/>
      <c r="BA411" s="252" t="s">
        <v>174</v>
      </c>
      <c r="BB411" s="145">
        <v>409</v>
      </c>
      <c r="BC411" s="154">
        <v>219</v>
      </c>
      <c r="BD411" s="154">
        <v>19781460</v>
      </c>
      <c r="BE411" s="155">
        <f t="shared" si="427"/>
        <v>0.12296462661426165</v>
      </c>
      <c r="BF411" s="155">
        <f t="shared" si="408"/>
        <v>0.53545232273838628</v>
      </c>
      <c r="BG411" s="181">
        <f t="shared" si="409"/>
        <v>90326.301369863009</v>
      </c>
      <c r="BH411" s="394"/>
      <c r="BI411" s="252" t="s">
        <v>174</v>
      </c>
      <c r="BJ411" s="145">
        <f t="shared" si="410"/>
        <v>18614</v>
      </c>
      <c r="BK411" s="154">
        <f t="shared" si="394"/>
        <v>12165</v>
      </c>
      <c r="BL411" s="154">
        <f t="shared" si="395"/>
        <v>897991600</v>
      </c>
      <c r="BM411" s="155">
        <f t="shared" si="428"/>
        <v>0.24715060644846712</v>
      </c>
      <c r="BN411" s="155">
        <f t="shared" si="411"/>
        <v>0.65354034597614696</v>
      </c>
      <c r="BO411" s="154">
        <f t="shared" si="412"/>
        <v>73817.64077270859</v>
      </c>
      <c r="BP411" s="218"/>
    </row>
    <row r="412" spans="2:68" s="87" customFormat="1">
      <c r="B412" s="390"/>
      <c r="C412" s="390"/>
      <c r="D412" s="394"/>
      <c r="E412" s="252" t="s">
        <v>175</v>
      </c>
      <c r="F412" s="145">
        <v>2</v>
      </c>
      <c r="G412" s="154">
        <v>1</v>
      </c>
      <c r="H412" s="154">
        <v>8810</v>
      </c>
      <c r="I412" s="155">
        <f t="shared" si="421"/>
        <v>3.5714285714285712E-2</v>
      </c>
      <c r="J412" s="155">
        <f t="shared" si="396"/>
        <v>0.5</v>
      </c>
      <c r="K412" s="181">
        <f t="shared" si="397"/>
        <v>8810</v>
      </c>
      <c r="L412" s="394"/>
      <c r="M412" s="252" t="s">
        <v>175</v>
      </c>
      <c r="N412" s="145">
        <v>16</v>
      </c>
      <c r="O412" s="154">
        <v>9</v>
      </c>
      <c r="P412" s="154">
        <v>898180</v>
      </c>
      <c r="Q412" s="155">
        <f t="shared" si="422"/>
        <v>6.7164179104477612E-2</v>
      </c>
      <c r="R412" s="155">
        <f t="shared" si="398"/>
        <v>0.5625</v>
      </c>
      <c r="S412" s="149">
        <f t="shared" si="399"/>
        <v>99797.777777777781</v>
      </c>
      <c r="T412" s="394"/>
      <c r="U412" s="252" t="s">
        <v>175</v>
      </c>
      <c r="V412" s="145">
        <v>1107</v>
      </c>
      <c r="W412" s="154">
        <v>717</v>
      </c>
      <c r="X412" s="154">
        <v>55142590</v>
      </c>
      <c r="Y412" s="155">
        <f t="shared" si="423"/>
        <v>4.0444494584837544E-2</v>
      </c>
      <c r="Z412" s="155">
        <f t="shared" si="400"/>
        <v>0.64769647696476962</v>
      </c>
      <c r="AA412" s="154">
        <f t="shared" si="401"/>
        <v>76907.377963737803</v>
      </c>
      <c r="AB412" s="394"/>
      <c r="AC412" s="252" t="s">
        <v>175</v>
      </c>
      <c r="AD412" s="145">
        <v>1267</v>
      </c>
      <c r="AE412" s="154">
        <v>766</v>
      </c>
      <c r="AF412" s="154">
        <v>72532270</v>
      </c>
      <c r="AG412" s="155">
        <f t="shared" si="424"/>
        <v>5.2247459245617626E-2</v>
      </c>
      <c r="AH412" s="155">
        <f t="shared" si="402"/>
        <v>0.60457774269928966</v>
      </c>
      <c r="AI412" s="149">
        <f t="shared" si="403"/>
        <v>94689.647519582242</v>
      </c>
      <c r="AJ412" s="394"/>
      <c r="AK412" s="252" t="s">
        <v>175</v>
      </c>
      <c r="AL412" s="145">
        <v>1322</v>
      </c>
      <c r="AM412" s="154">
        <v>776</v>
      </c>
      <c r="AN412" s="154">
        <v>70930660</v>
      </c>
      <c r="AO412" s="155">
        <f t="shared" si="425"/>
        <v>7.5479039003987933E-2</v>
      </c>
      <c r="AP412" s="155">
        <f t="shared" si="404"/>
        <v>0.58698940998487137</v>
      </c>
      <c r="AQ412" s="149">
        <f t="shared" si="405"/>
        <v>91405.489690721646</v>
      </c>
      <c r="AR412" s="394"/>
      <c r="AS412" s="252" t="s">
        <v>175</v>
      </c>
      <c r="AT412" s="145">
        <v>729</v>
      </c>
      <c r="AU412" s="154">
        <v>389</v>
      </c>
      <c r="AV412" s="154">
        <v>37244170</v>
      </c>
      <c r="AW412" s="155">
        <f t="shared" si="426"/>
        <v>8.4418402777777776E-2</v>
      </c>
      <c r="AX412" s="155">
        <f t="shared" si="406"/>
        <v>0.53360768175582995</v>
      </c>
      <c r="AY412" s="154">
        <f t="shared" si="407"/>
        <v>95743.367609254492</v>
      </c>
      <c r="AZ412" s="394"/>
      <c r="BA412" s="252" t="s">
        <v>175</v>
      </c>
      <c r="BB412" s="145">
        <v>333</v>
      </c>
      <c r="BC412" s="154">
        <v>164</v>
      </c>
      <c r="BD412" s="154">
        <v>15324820</v>
      </c>
      <c r="BE412" s="155">
        <f t="shared" si="427"/>
        <v>9.2083099382369457E-2</v>
      </c>
      <c r="BF412" s="155">
        <f t="shared" si="408"/>
        <v>0.4924924924924925</v>
      </c>
      <c r="BG412" s="181">
        <f t="shared" si="409"/>
        <v>93444.024390243896</v>
      </c>
      <c r="BH412" s="394"/>
      <c r="BI412" s="252" t="s">
        <v>175</v>
      </c>
      <c r="BJ412" s="145">
        <f t="shared" si="410"/>
        <v>4776</v>
      </c>
      <c r="BK412" s="154">
        <f t="shared" si="394"/>
        <v>2822</v>
      </c>
      <c r="BL412" s="154">
        <f t="shared" si="395"/>
        <v>252081500</v>
      </c>
      <c r="BM412" s="155">
        <f t="shared" si="428"/>
        <v>5.7333252067207088E-2</v>
      </c>
      <c r="BN412" s="155">
        <f t="shared" si="411"/>
        <v>0.5908710217755444</v>
      </c>
      <c r="BO412" s="154">
        <f t="shared" si="412"/>
        <v>89327.250177179303</v>
      </c>
      <c r="BP412" s="218"/>
    </row>
    <row r="413" spans="2:68" s="87" customFormat="1">
      <c r="B413" s="390"/>
      <c r="C413" s="390"/>
      <c r="D413" s="394"/>
      <c r="E413" s="249" t="s">
        <v>166</v>
      </c>
      <c r="F413" s="145">
        <v>7</v>
      </c>
      <c r="G413" s="154">
        <v>4</v>
      </c>
      <c r="H413" s="154">
        <v>234320</v>
      </c>
      <c r="I413" s="155">
        <f t="shared" si="421"/>
        <v>0.14285714285714285</v>
      </c>
      <c r="J413" s="155">
        <f t="shared" si="396"/>
        <v>0.5714285714285714</v>
      </c>
      <c r="K413" s="181">
        <f t="shared" si="397"/>
        <v>58580</v>
      </c>
      <c r="L413" s="394"/>
      <c r="M413" s="253" t="s">
        <v>166</v>
      </c>
      <c r="N413" s="145">
        <v>9</v>
      </c>
      <c r="O413" s="154">
        <v>4</v>
      </c>
      <c r="P413" s="154">
        <v>589630</v>
      </c>
      <c r="Q413" s="155">
        <f t="shared" si="422"/>
        <v>2.9850746268656716E-2</v>
      </c>
      <c r="R413" s="155">
        <f t="shared" si="398"/>
        <v>0.44444444444444442</v>
      </c>
      <c r="S413" s="149">
        <f t="shared" si="399"/>
        <v>147407.5</v>
      </c>
      <c r="T413" s="394"/>
      <c r="U413" s="253" t="s">
        <v>166</v>
      </c>
      <c r="V413" s="145">
        <v>1647</v>
      </c>
      <c r="W413" s="154">
        <v>987</v>
      </c>
      <c r="X413" s="154">
        <v>60586020</v>
      </c>
      <c r="Y413" s="155">
        <f t="shared" si="423"/>
        <v>5.5674638989169675E-2</v>
      </c>
      <c r="Z413" s="155">
        <f t="shared" si="400"/>
        <v>0.59927140255009104</v>
      </c>
      <c r="AA413" s="154">
        <f t="shared" si="401"/>
        <v>61384.012158054713</v>
      </c>
      <c r="AB413" s="394"/>
      <c r="AC413" s="253" t="s">
        <v>166</v>
      </c>
      <c r="AD413" s="145">
        <v>956</v>
      </c>
      <c r="AE413" s="154">
        <v>566</v>
      </c>
      <c r="AF413" s="154">
        <v>39814980</v>
      </c>
      <c r="AG413" s="155">
        <f t="shared" si="424"/>
        <v>3.8605824977832347E-2</v>
      </c>
      <c r="AH413" s="155">
        <f t="shared" si="402"/>
        <v>0.59205020920502094</v>
      </c>
      <c r="AI413" s="149">
        <f t="shared" si="403"/>
        <v>70344.487632508841</v>
      </c>
      <c r="AJ413" s="394"/>
      <c r="AK413" s="253" t="s">
        <v>166</v>
      </c>
      <c r="AL413" s="145">
        <v>583</v>
      </c>
      <c r="AM413" s="154">
        <v>318</v>
      </c>
      <c r="AN413" s="154">
        <v>27615450</v>
      </c>
      <c r="AO413" s="155">
        <f t="shared" si="425"/>
        <v>3.0930843303180626E-2</v>
      </c>
      <c r="AP413" s="155">
        <f t="shared" si="404"/>
        <v>0.54545454545454541</v>
      </c>
      <c r="AQ413" s="149">
        <f t="shared" si="405"/>
        <v>86841.037735849051</v>
      </c>
      <c r="AR413" s="394"/>
      <c r="AS413" s="253" t="s">
        <v>166</v>
      </c>
      <c r="AT413" s="145">
        <v>297</v>
      </c>
      <c r="AU413" s="154">
        <v>144</v>
      </c>
      <c r="AV413" s="154">
        <v>16651360</v>
      </c>
      <c r="AW413" s="155">
        <f t="shared" si="426"/>
        <v>3.125E-2</v>
      </c>
      <c r="AX413" s="155">
        <f t="shared" si="406"/>
        <v>0.48484848484848486</v>
      </c>
      <c r="AY413" s="154">
        <f t="shared" si="407"/>
        <v>115634.44444444444</v>
      </c>
      <c r="AZ413" s="394"/>
      <c r="BA413" s="253" t="s">
        <v>166</v>
      </c>
      <c r="BB413" s="145">
        <v>153</v>
      </c>
      <c r="BC413" s="154">
        <v>73</v>
      </c>
      <c r="BD413" s="154">
        <v>11986920</v>
      </c>
      <c r="BE413" s="155">
        <f t="shared" si="427"/>
        <v>4.0988208871420552E-2</v>
      </c>
      <c r="BF413" s="155">
        <f t="shared" si="408"/>
        <v>0.47712418300653597</v>
      </c>
      <c r="BG413" s="181">
        <f t="shared" si="409"/>
        <v>164204.38356164383</v>
      </c>
      <c r="BH413" s="394"/>
      <c r="BI413" s="253" t="s">
        <v>166</v>
      </c>
      <c r="BJ413" s="145">
        <f t="shared" si="410"/>
        <v>3652</v>
      </c>
      <c r="BK413" s="154">
        <f t="shared" si="394"/>
        <v>2096</v>
      </c>
      <c r="BL413" s="154">
        <f t="shared" si="395"/>
        <v>157478680</v>
      </c>
      <c r="BM413" s="155">
        <f t="shared" si="428"/>
        <v>4.2583450153389817E-2</v>
      </c>
      <c r="BN413" s="155">
        <f t="shared" si="411"/>
        <v>0.57393209200438111</v>
      </c>
      <c r="BO413" s="154">
        <f t="shared" si="412"/>
        <v>75132.95801526717</v>
      </c>
      <c r="BP413" s="218"/>
    </row>
    <row r="414" spans="2:68" s="87" customFormat="1">
      <c r="B414" s="390">
        <v>38</v>
      </c>
      <c r="C414" s="419" t="s">
        <v>46</v>
      </c>
      <c r="D414" s="388">
        <f>BS45</f>
        <v>27</v>
      </c>
      <c r="E414" s="250" t="s">
        <v>143</v>
      </c>
      <c r="F414" s="144">
        <v>12</v>
      </c>
      <c r="G414" s="152">
        <v>8</v>
      </c>
      <c r="H414" s="152">
        <v>938480</v>
      </c>
      <c r="I414" s="153">
        <f>IFERROR(G414/$D$414,"-")</f>
        <v>0.29629629629629628</v>
      </c>
      <c r="J414" s="153">
        <f t="shared" si="396"/>
        <v>0.66666666666666663</v>
      </c>
      <c r="K414" s="180">
        <f t="shared" si="397"/>
        <v>117310</v>
      </c>
      <c r="L414" s="388">
        <f>BT45</f>
        <v>61</v>
      </c>
      <c r="M414" s="250" t="s">
        <v>143</v>
      </c>
      <c r="N414" s="144">
        <v>31</v>
      </c>
      <c r="O414" s="152">
        <v>14</v>
      </c>
      <c r="P414" s="152">
        <v>1630580</v>
      </c>
      <c r="Q414" s="153">
        <f>IFERROR(O414/$L$414,"-")</f>
        <v>0.22950819672131148</v>
      </c>
      <c r="R414" s="153">
        <f t="shared" si="398"/>
        <v>0.45161290322580644</v>
      </c>
      <c r="S414" s="148">
        <f t="shared" si="399"/>
        <v>116470</v>
      </c>
      <c r="T414" s="388">
        <f>BU45</f>
        <v>3883</v>
      </c>
      <c r="U414" s="250" t="s">
        <v>143</v>
      </c>
      <c r="V414" s="144">
        <v>1981</v>
      </c>
      <c r="W414" s="152">
        <v>1142</v>
      </c>
      <c r="X414" s="152">
        <v>86258300</v>
      </c>
      <c r="Y414" s="153">
        <f>IFERROR(W414/$T$414,"-")</f>
        <v>0.29410249806850375</v>
      </c>
      <c r="Z414" s="153">
        <f t="shared" si="400"/>
        <v>0.57647652700656238</v>
      </c>
      <c r="AA414" s="152">
        <f t="shared" si="401"/>
        <v>75532.66199649738</v>
      </c>
      <c r="AB414" s="388">
        <f>BV45</f>
        <v>3093</v>
      </c>
      <c r="AC414" s="250" t="s">
        <v>143</v>
      </c>
      <c r="AD414" s="144">
        <v>1646</v>
      </c>
      <c r="AE414" s="152">
        <v>940</v>
      </c>
      <c r="AF414" s="152">
        <v>73698240</v>
      </c>
      <c r="AG414" s="153">
        <f>IFERROR(AE414/$AB$414,"-")</f>
        <v>0.30391205948916911</v>
      </c>
      <c r="AH414" s="153">
        <f t="shared" si="402"/>
        <v>0.57108140947752128</v>
      </c>
      <c r="AI414" s="148">
        <f t="shared" si="403"/>
        <v>78402.382978723399</v>
      </c>
      <c r="AJ414" s="388">
        <f>BW45</f>
        <v>2080</v>
      </c>
      <c r="AK414" s="250" t="s">
        <v>143</v>
      </c>
      <c r="AL414" s="144">
        <v>1053</v>
      </c>
      <c r="AM414" s="152">
        <v>555</v>
      </c>
      <c r="AN414" s="152">
        <v>48396360</v>
      </c>
      <c r="AO414" s="153">
        <f>IFERROR(AM414/$AJ$414,"-")</f>
        <v>0.26682692307692307</v>
      </c>
      <c r="AP414" s="153">
        <f t="shared" si="404"/>
        <v>0.52706552706552712</v>
      </c>
      <c r="AQ414" s="148">
        <f t="shared" si="405"/>
        <v>87200.648648648654</v>
      </c>
      <c r="AR414" s="388">
        <f>BX45</f>
        <v>950</v>
      </c>
      <c r="AS414" s="250" t="s">
        <v>143</v>
      </c>
      <c r="AT414" s="144">
        <v>400</v>
      </c>
      <c r="AU414" s="152">
        <v>175</v>
      </c>
      <c r="AV414" s="152">
        <v>15858290</v>
      </c>
      <c r="AW414" s="153">
        <f>IFERROR(AU414/$AR$414,"-")</f>
        <v>0.18421052631578946</v>
      </c>
      <c r="AX414" s="153">
        <f t="shared" si="406"/>
        <v>0.4375</v>
      </c>
      <c r="AY414" s="152">
        <f t="shared" si="407"/>
        <v>90618.8</v>
      </c>
      <c r="AZ414" s="388">
        <f>BY45</f>
        <v>347</v>
      </c>
      <c r="BA414" s="250" t="s">
        <v>143</v>
      </c>
      <c r="BB414" s="144">
        <v>112</v>
      </c>
      <c r="BC414" s="152">
        <v>47</v>
      </c>
      <c r="BD414" s="152">
        <v>4514680</v>
      </c>
      <c r="BE414" s="153">
        <f>IFERROR(BC414/$AZ$414,"-")</f>
        <v>0.13544668587896252</v>
      </c>
      <c r="BF414" s="153">
        <f t="shared" si="408"/>
        <v>0.41964285714285715</v>
      </c>
      <c r="BG414" s="180">
        <f t="shared" si="409"/>
        <v>96057.02127659574</v>
      </c>
      <c r="BH414" s="388">
        <f>BZ45</f>
        <v>10441</v>
      </c>
      <c r="BI414" s="250" t="s">
        <v>143</v>
      </c>
      <c r="BJ414" s="144">
        <f t="shared" si="410"/>
        <v>5235</v>
      </c>
      <c r="BK414" s="152">
        <f t="shared" si="394"/>
        <v>2881</v>
      </c>
      <c r="BL414" s="152">
        <f t="shared" si="395"/>
        <v>231294930</v>
      </c>
      <c r="BM414" s="153">
        <f>IFERROR(BK414/$BH$414,"-")</f>
        <v>0.27593142419308497</v>
      </c>
      <c r="BN414" s="153">
        <f t="shared" si="411"/>
        <v>0.550334288443171</v>
      </c>
      <c r="BO414" s="152">
        <f t="shared" si="412"/>
        <v>80282.863589031593</v>
      </c>
      <c r="BP414" s="218"/>
    </row>
    <row r="415" spans="2:68" s="87" customFormat="1">
      <c r="B415" s="390"/>
      <c r="C415" s="420"/>
      <c r="D415" s="380"/>
      <c r="E415" s="251" t="s">
        <v>192</v>
      </c>
      <c r="F415" s="145">
        <v>5</v>
      </c>
      <c r="G415" s="154">
        <v>3</v>
      </c>
      <c r="H415" s="154">
        <v>537720</v>
      </c>
      <c r="I415" s="155">
        <f t="shared" ref="I415:I424" si="429">IFERROR(G415/$D$414,"-")</f>
        <v>0.1111111111111111</v>
      </c>
      <c r="J415" s="155">
        <f t="shared" si="396"/>
        <v>0.6</v>
      </c>
      <c r="K415" s="181">
        <f t="shared" si="397"/>
        <v>179240</v>
      </c>
      <c r="L415" s="380"/>
      <c r="M415" s="251" t="s">
        <v>192</v>
      </c>
      <c r="N415" s="145">
        <v>26</v>
      </c>
      <c r="O415" s="154">
        <v>13</v>
      </c>
      <c r="P415" s="154">
        <v>778470</v>
      </c>
      <c r="Q415" s="155">
        <f t="shared" ref="Q415:Q424" si="430">IFERROR(O415/$L$414,"-")</f>
        <v>0.21311475409836064</v>
      </c>
      <c r="R415" s="155">
        <f t="shared" si="398"/>
        <v>0.5</v>
      </c>
      <c r="S415" s="149">
        <f t="shared" si="399"/>
        <v>59882.307692307695</v>
      </c>
      <c r="T415" s="380"/>
      <c r="U415" s="251" t="s">
        <v>192</v>
      </c>
      <c r="V415" s="145">
        <v>1752</v>
      </c>
      <c r="W415" s="154">
        <v>1031</v>
      </c>
      <c r="X415" s="154">
        <v>75552320</v>
      </c>
      <c r="Y415" s="155">
        <f t="shared" ref="Y415:Y424" si="431">IFERROR(W415/$T$414,"-")</f>
        <v>0.26551635333505019</v>
      </c>
      <c r="Z415" s="155">
        <f t="shared" si="400"/>
        <v>0.5884703196347032</v>
      </c>
      <c r="AA415" s="154">
        <f t="shared" si="401"/>
        <v>73280.620756547039</v>
      </c>
      <c r="AB415" s="380"/>
      <c r="AC415" s="251" t="s">
        <v>192</v>
      </c>
      <c r="AD415" s="145">
        <v>1416</v>
      </c>
      <c r="AE415" s="154">
        <v>820</v>
      </c>
      <c r="AF415" s="154">
        <v>64219190</v>
      </c>
      <c r="AG415" s="155">
        <f t="shared" ref="AG415:AG424" si="432">IFERROR(AE415/$AB$414,"-")</f>
        <v>0.26511477529906241</v>
      </c>
      <c r="AH415" s="155">
        <f t="shared" si="402"/>
        <v>0.57909604519774016</v>
      </c>
      <c r="AI415" s="149">
        <f t="shared" si="403"/>
        <v>78316.085365853665</v>
      </c>
      <c r="AJ415" s="380"/>
      <c r="AK415" s="251" t="s">
        <v>192</v>
      </c>
      <c r="AL415" s="145">
        <v>859</v>
      </c>
      <c r="AM415" s="154">
        <v>474</v>
      </c>
      <c r="AN415" s="154">
        <v>41393070</v>
      </c>
      <c r="AO415" s="155">
        <f t="shared" ref="AO415:AO424" si="433">IFERROR(AM415/$AJ$414,"-")</f>
        <v>0.22788461538461538</v>
      </c>
      <c r="AP415" s="155">
        <f t="shared" si="404"/>
        <v>0.55180442374854477</v>
      </c>
      <c r="AQ415" s="149">
        <f t="shared" si="405"/>
        <v>87327.151898734184</v>
      </c>
      <c r="AR415" s="380"/>
      <c r="AS415" s="251" t="s">
        <v>192</v>
      </c>
      <c r="AT415" s="145">
        <v>285</v>
      </c>
      <c r="AU415" s="154">
        <v>126</v>
      </c>
      <c r="AV415" s="154">
        <v>9848530</v>
      </c>
      <c r="AW415" s="155">
        <f t="shared" ref="AW415:AW424" si="434">IFERROR(AU415/$AR$414,"-")</f>
        <v>0.13263157894736843</v>
      </c>
      <c r="AX415" s="155">
        <f t="shared" si="406"/>
        <v>0.44210526315789472</v>
      </c>
      <c r="AY415" s="154">
        <f t="shared" si="407"/>
        <v>78162.936507936509</v>
      </c>
      <c r="AZ415" s="380"/>
      <c r="BA415" s="251" t="s">
        <v>192</v>
      </c>
      <c r="BB415" s="145">
        <v>63</v>
      </c>
      <c r="BC415" s="154">
        <v>19</v>
      </c>
      <c r="BD415" s="154">
        <v>1603750</v>
      </c>
      <c r="BE415" s="155">
        <f t="shared" ref="BE415:BE424" si="435">IFERROR(BC415/$AZ$414,"-")</f>
        <v>5.4755043227665709E-2</v>
      </c>
      <c r="BF415" s="155">
        <f t="shared" si="408"/>
        <v>0.30158730158730157</v>
      </c>
      <c r="BG415" s="181">
        <f t="shared" si="409"/>
        <v>84407.894736842107</v>
      </c>
      <c r="BH415" s="380"/>
      <c r="BI415" s="251" t="s">
        <v>192</v>
      </c>
      <c r="BJ415" s="145">
        <f t="shared" si="410"/>
        <v>4406</v>
      </c>
      <c r="BK415" s="154">
        <f t="shared" si="394"/>
        <v>2486</v>
      </c>
      <c r="BL415" s="154">
        <f t="shared" si="395"/>
        <v>193933050</v>
      </c>
      <c r="BM415" s="155">
        <f t="shared" ref="BM415:BM424" si="436">IFERROR(BK415/$BH$414,"-")</f>
        <v>0.23809979886984006</v>
      </c>
      <c r="BN415" s="155">
        <f t="shared" si="411"/>
        <v>0.56423059464366776</v>
      </c>
      <c r="BO415" s="154">
        <f t="shared" si="412"/>
        <v>78010.076427996784</v>
      </c>
      <c r="BP415" s="218"/>
    </row>
    <row r="416" spans="2:68" s="87" customFormat="1">
      <c r="B416" s="390"/>
      <c r="C416" s="420"/>
      <c r="D416" s="380"/>
      <c r="E416" s="252" t="s">
        <v>142</v>
      </c>
      <c r="F416" s="145">
        <v>12</v>
      </c>
      <c r="G416" s="154">
        <v>6</v>
      </c>
      <c r="H416" s="154">
        <v>809020</v>
      </c>
      <c r="I416" s="155">
        <f t="shared" si="429"/>
        <v>0.22222222222222221</v>
      </c>
      <c r="J416" s="155">
        <f t="shared" si="396"/>
        <v>0.5</v>
      </c>
      <c r="K416" s="181">
        <f t="shared" si="397"/>
        <v>134836.66666666666</v>
      </c>
      <c r="L416" s="380"/>
      <c r="M416" s="252" t="s">
        <v>142</v>
      </c>
      <c r="N416" s="145">
        <v>38</v>
      </c>
      <c r="O416" s="154">
        <v>20</v>
      </c>
      <c r="P416" s="154">
        <v>2091750</v>
      </c>
      <c r="Q416" s="155">
        <f t="shared" si="430"/>
        <v>0.32786885245901637</v>
      </c>
      <c r="R416" s="155">
        <f t="shared" si="398"/>
        <v>0.52631578947368418</v>
      </c>
      <c r="S416" s="149">
        <f t="shared" si="399"/>
        <v>104587.5</v>
      </c>
      <c r="T416" s="380"/>
      <c r="U416" s="252" t="s">
        <v>142</v>
      </c>
      <c r="V416" s="145">
        <v>2501</v>
      </c>
      <c r="W416" s="154">
        <v>1418</v>
      </c>
      <c r="X416" s="154">
        <v>100751720</v>
      </c>
      <c r="Y416" s="155">
        <f t="shared" si="431"/>
        <v>0.36518156064898277</v>
      </c>
      <c r="Z416" s="155">
        <f t="shared" si="400"/>
        <v>0.56697321071571372</v>
      </c>
      <c r="AA416" s="154">
        <f t="shared" si="401"/>
        <v>71051.988716502121</v>
      </c>
      <c r="AB416" s="380"/>
      <c r="AC416" s="252" t="s">
        <v>142</v>
      </c>
      <c r="AD416" s="145">
        <v>2147</v>
      </c>
      <c r="AE416" s="154">
        <v>1209</v>
      </c>
      <c r="AF416" s="154">
        <v>98335570</v>
      </c>
      <c r="AG416" s="155">
        <f t="shared" si="432"/>
        <v>0.39088263821532493</v>
      </c>
      <c r="AH416" s="155">
        <f t="shared" si="402"/>
        <v>0.56311131811830462</v>
      </c>
      <c r="AI416" s="149">
        <f t="shared" si="403"/>
        <v>81336.286186931349</v>
      </c>
      <c r="AJ416" s="380"/>
      <c r="AK416" s="252" t="s">
        <v>142</v>
      </c>
      <c r="AL416" s="145">
        <v>1463</v>
      </c>
      <c r="AM416" s="154">
        <v>770</v>
      </c>
      <c r="AN416" s="154">
        <v>68664440</v>
      </c>
      <c r="AO416" s="155">
        <f t="shared" si="433"/>
        <v>0.37019230769230771</v>
      </c>
      <c r="AP416" s="155">
        <f t="shared" si="404"/>
        <v>0.52631578947368418</v>
      </c>
      <c r="AQ416" s="149">
        <f t="shared" si="405"/>
        <v>89174.597402597399</v>
      </c>
      <c r="AR416" s="380"/>
      <c r="AS416" s="252" t="s">
        <v>142</v>
      </c>
      <c r="AT416" s="145">
        <v>638</v>
      </c>
      <c r="AU416" s="154">
        <v>291</v>
      </c>
      <c r="AV416" s="154">
        <v>26866470</v>
      </c>
      <c r="AW416" s="155">
        <f t="shared" si="434"/>
        <v>0.30631578947368421</v>
      </c>
      <c r="AX416" s="155">
        <f t="shared" si="406"/>
        <v>0.4561128526645768</v>
      </c>
      <c r="AY416" s="154">
        <f t="shared" si="407"/>
        <v>92324.639175257733</v>
      </c>
      <c r="AZ416" s="380"/>
      <c r="BA416" s="252" t="s">
        <v>142</v>
      </c>
      <c r="BB416" s="145">
        <v>204</v>
      </c>
      <c r="BC416" s="154">
        <v>89</v>
      </c>
      <c r="BD416" s="154">
        <v>10349130</v>
      </c>
      <c r="BE416" s="155">
        <f t="shared" si="435"/>
        <v>0.25648414985590778</v>
      </c>
      <c r="BF416" s="155">
        <f t="shared" si="408"/>
        <v>0.43627450980392157</v>
      </c>
      <c r="BG416" s="181">
        <f t="shared" si="409"/>
        <v>116282.3595505618</v>
      </c>
      <c r="BH416" s="380"/>
      <c r="BI416" s="252" t="s">
        <v>142</v>
      </c>
      <c r="BJ416" s="145">
        <f t="shared" si="410"/>
        <v>7003</v>
      </c>
      <c r="BK416" s="154">
        <f t="shared" si="394"/>
        <v>3803</v>
      </c>
      <c r="BL416" s="154">
        <f t="shared" si="395"/>
        <v>307868100</v>
      </c>
      <c r="BM416" s="155">
        <f t="shared" si="436"/>
        <v>0.36423714203620344</v>
      </c>
      <c r="BN416" s="155">
        <f t="shared" si="411"/>
        <v>0.54305297729544477</v>
      </c>
      <c r="BO416" s="154">
        <f t="shared" si="412"/>
        <v>80954.009992111489</v>
      </c>
      <c r="BP416" s="218"/>
    </row>
    <row r="417" spans="2:68" s="87" customFormat="1">
      <c r="B417" s="390"/>
      <c r="C417" s="420"/>
      <c r="D417" s="380"/>
      <c r="E417" s="252" t="s">
        <v>151</v>
      </c>
      <c r="F417" s="145">
        <v>5</v>
      </c>
      <c r="G417" s="154">
        <v>4</v>
      </c>
      <c r="H417" s="154">
        <v>667530</v>
      </c>
      <c r="I417" s="155">
        <f t="shared" si="429"/>
        <v>0.14814814814814814</v>
      </c>
      <c r="J417" s="155">
        <f t="shared" si="396"/>
        <v>0.8</v>
      </c>
      <c r="K417" s="181">
        <f t="shared" si="397"/>
        <v>166882.5</v>
      </c>
      <c r="L417" s="380"/>
      <c r="M417" s="252" t="s">
        <v>151</v>
      </c>
      <c r="N417" s="145">
        <v>11</v>
      </c>
      <c r="O417" s="154">
        <v>7</v>
      </c>
      <c r="P417" s="154">
        <v>420540</v>
      </c>
      <c r="Q417" s="155">
        <f t="shared" si="430"/>
        <v>0.11475409836065574</v>
      </c>
      <c r="R417" s="155">
        <f t="shared" si="398"/>
        <v>0.63636363636363635</v>
      </c>
      <c r="S417" s="149">
        <f t="shared" si="399"/>
        <v>60077.142857142855</v>
      </c>
      <c r="T417" s="380"/>
      <c r="U417" s="252" t="s">
        <v>151</v>
      </c>
      <c r="V417" s="145">
        <v>831</v>
      </c>
      <c r="W417" s="154">
        <v>450</v>
      </c>
      <c r="X417" s="154">
        <v>34097270</v>
      </c>
      <c r="Y417" s="155">
        <f t="shared" si="431"/>
        <v>0.11588977594643317</v>
      </c>
      <c r="Z417" s="155">
        <f t="shared" si="400"/>
        <v>0.54151624548736466</v>
      </c>
      <c r="AA417" s="154">
        <f t="shared" si="401"/>
        <v>75771.711111111115</v>
      </c>
      <c r="AB417" s="380"/>
      <c r="AC417" s="252" t="s">
        <v>151</v>
      </c>
      <c r="AD417" s="145">
        <v>791</v>
      </c>
      <c r="AE417" s="154">
        <v>452</v>
      </c>
      <c r="AF417" s="154">
        <v>37800120</v>
      </c>
      <c r="AG417" s="155">
        <f t="shared" si="432"/>
        <v>0.14613643711606855</v>
      </c>
      <c r="AH417" s="155">
        <f t="shared" si="402"/>
        <v>0.5714285714285714</v>
      </c>
      <c r="AI417" s="149">
        <f t="shared" si="403"/>
        <v>83628.584070796467</v>
      </c>
      <c r="AJ417" s="380"/>
      <c r="AK417" s="252" t="s">
        <v>151</v>
      </c>
      <c r="AL417" s="145">
        <v>545</v>
      </c>
      <c r="AM417" s="154">
        <v>283</v>
      </c>
      <c r="AN417" s="154">
        <v>24226960</v>
      </c>
      <c r="AO417" s="155">
        <f t="shared" si="433"/>
        <v>0.1360576923076923</v>
      </c>
      <c r="AP417" s="155">
        <f t="shared" si="404"/>
        <v>0.51926605504587153</v>
      </c>
      <c r="AQ417" s="149">
        <f t="shared" si="405"/>
        <v>85607.632508833922</v>
      </c>
      <c r="AR417" s="380"/>
      <c r="AS417" s="252" t="s">
        <v>151</v>
      </c>
      <c r="AT417" s="145">
        <v>261</v>
      </c>
      <c r="AU417" s="154">
        <v>111</v>
      </c>
      <c r="AV417" s="154">
        <v>9952290</v>
      </c>
      <c r="AW417" s="155">
        <f t="shared" si="434"/>
        <v>0.1168421052631579</v>
      </c>
      <c r="AX417" s="155">
        <f t="shared" si="406"/>
        <v>0.42528735632183906</v>
      </c>
      <c r="AY417" s="154">
        <f t="shared" si="407"/>
        <v>89660.270270270266</v>
      </c>
      <c r="AZ417" s="380"/>
      <c r="BA417" s="252" t="s">
        <v>151</v>
      </c>
      <c r="BB417" s="145">
        <v>95</v>
      </c>
      <c r="BC417" s="154">
        <v>37</v>
      </c>
      <c r="BD417" s="154">
        <v>3334360</v>
      </c>
      <c r="BE417" s="155">
        <f t="shared" si="435"/>
        <v>0.10662824207492795</v>
      </c>
      <c r="BF417" s="155">
        <f t="shared" si="408"/>
        <v>0.38947368421052631</v>
      </c>
      <c r="BG417" s="181">
        <f t="shared" si="409"/>
        <v>90117.83783783784</v>
      </c>
      <c r="BH417" s="380"/>
      <c r="BI417" s="252" t="s">
        <v>151</v>
      </c>
      <c r="BJ417" s="145">
        <f t="shared" si="410"/>
        <v>2539</v>
      </c>
      <c r="BK417" s="154">
        <f t="shared" si="394"/>
        <v>1344</v>
      </c>
      <c r="BL417" s="154">
        <f t="shared" si="395"/>
        <v>110499070</v>
      </c>
      <c r="BM417" s="155">
        <f t="shared" si="436"/>
        <v>0.12872330236567378</v>
      </c>
      <c r="BN417" s="155">
        <f t="shared" si="411"/>
        <v>0.52934226073257185</v>
      </c>
      <c r="BO417" s="154">
        <f t="shared" si="412"/>
        <v>82216.569940476184</v>
      </c>
      <c r="BP417" s="218"/>
    </row>
    <row r="418" spans="2:68" s="87" customFormat="1">
      <c r="B418" s="390"/>
      <c r="C418" s="420"/>
      <c r="D418" s="380"/>
      <c r="E418" s="252" t="s">
        <v>170</v>
      </c>
      <c r="F418" s="145">
        <v>9</v>
      </c>
      <c r="G418" s="154">
        <v>5</v>
      </c>
      <c r="H418" s="154">
        <v>597800</v>
      </c>
      <c r="I418" s="155">
        <f t="shared" si="429"/>
        <v>0.18518518518518517</v>
      </c>
      <c r="J418" s="155">
        <f t="shared" si="396"/>
        <v>0.55555555555555558</v>
      </c>
      <c r="K418" s="181">
        <f t="shared" si="397"/>
        <v>119560</v>
      </c>
      <c r="L418" s="380"/>
      <c r="M418" s="252" t="s">
        <v>170</v>
      </c>
      <c r="N418" s="145">
        <v>28</v>
      </c>
      <c r="O418" s="154">
        <v>13</v>
      </c>
      <c r="P418" s="154">
        <v>1562840</v>
      </c>
      <c r="Q418" s="155">
        <f t="shared" si="430"/>
        <v>0.21311475409836064</v>
      </c>
      <c r="R418" s="155">
        <f t="shared" si="398"/>
        <v>0.4642857142857143</v>
      </c>
      <c r="S418" s="149">
        <f t="shared" si="399"/>
        <v>120218.46153846153</v>
      </c>
      <c r="T418" s="380"/>
      <c r="U418" s="252" t="s">
        <v>170</v>
      </c>
      <c r="V418" s="145">
        <v>1084</v>
      </c>
      <c r="W418" s="154">
        <v>660</v>
      </c>
      <c r="X418" s="154">
        <v>49183800</v>
      </c>
      <c r="Y418" s="155">
        <f t="shared" si="431"/>
        <v>0.16997167138810199</v>
      </c>
      <c r="Z418" s="155">
        <f t="shared" si="400"/>
        <v>0.60885608856088558</v>
      </c>
      <c r="AA418" s="154">
        <f t="shared" si="401"/>
        <v>74520.909090909088</v>
      </c>
      <c r="AB418" s="380"/>
      <c r="AC418" s="252" t="s">
        <v>170</v>
      </c>
      <c r="AD418" s="145">
        <v>1060</v>
      </c>
      <c r="AE418" s="154">
        <v>631</v>
      </c>
      <c r="AF418" s="154">
        <v>51582230</v>
      </c>
      <c r="AG418" s="155">
        <f t="shared" si="432"/>
        <v>0.20400905269964437</v>
      </c>
      <c r="AH418" s="155">
        <f t="shared" si="402"/>
        <v>0.59528301886792456</v>
      </c>
      <c r="AI418" s="149">
        <f t="shared" si="403"/>
        <v>81746.798732171155</v>
      </c>
      <c r="AJ418" s="380"/>
      <c r="AK418" s="252" t="s">
        <v>170</v>
      </c>
      <c r="AL418" s="145">
        <v>716</v>
      </c>
      <c r="AM418" s="154">
        <v>398</v>
      </c>
      <c r="AN418" s="154">
        <v>37548060</v>
      </c>
      <c r="AO418" s="155">
        <f t="shared" si="433"/>
        <v>0.19134615384615383</v>
      </c>
      <c r="AP418" s="155">
        <f t="shared" si="404"/>
        <v>0.55586592178770955</v>
      </c>
      <c r="AQ418" s="149">
        <f t="shared" si="405"/>
        <v>94341.859296482406</v>
      </c>
      <c r="AR418" s="380"/>
      <c r="AS418" s="252" t="s">
        <v>170</v>
      </c>
      <c r="AT418" s="145">
        <v>305</v>
      </c>
      <c r="AU418" s="154">
        <v>150</v>
      </c>
      <c r="AV418" s="154">
        <v>12364600</v>
      </c>
      <c r="AW418" s="155">
        <f t="shared" si="434"/>
        <v>0.15789473684210525</v>
      </c>
      <c r="AX418" s="155">
        <f t="shared" si="406"/>
        <v>0.49180327868852458</v>
      </c>
      <c r="AY418" s="154">
        <f t="shared" si="407"/>
        <v>82430.666666666672</v>
      </c>
      <c r="AZ418" s="380"/>
      <c r="BA418" s="252" t="s">
        <v>170</v>
      </c>
      <c r="BB418" s="145">
        <v>94</v>
      </c>
      <c r="BC418" s="154">
        <v>48</v>
      </c>
      <c r="BD418" s="154">
        <v>5003360</v>
      </c>
      <c r="BE418" s="155">
        <f t="shared" si="435"/>
        <v>0.13832853025936601</v>
      </c>
      <c r="BF418" s="155">
        <f t="shared" si="408"/>
        <v>0.51063829787234039</v>
      </c>
      <c r="BG418" s="181">
        <f t="shared" si="409"/>
        <v>104236.66666666667</v>
      </c>
      <c r="BH418" s="380"/>
      <c r="BI418" s="252" t="s">
        <v>170</v>
      </c>
      <c r="BJ418" s="145">
        <f t="shared" si="410"/>
        <v>3296</v>
      </c>
      <c r="BK418" s="154">
        <f t="shared" si="394"/>
        <v>1905</v>
      </c>
      <c r="BL418" s="154">
        <f t="shared" si="395"/>
        <v>157842690</v>
      </c>
      <c r="BM418" s="155">
        <f t="shared" si="436"/>
        <v>0.18245378795134565</v>
      </c>
      <c r="BN418" s="155">
        <f t="shared" si="411"/>
        <v>0.57797330097087374</v>
      </c>
      <c r="BO418" s="154">
        <f t="shared" si="412"/>
        <v>82857.055118110235</v>
      </c>
      <c r="BP418" s="218"/>
    </row>
    <row r="419" spans="2:68" s="87" customFormat="1">
      <c r="B419" s="390"/>
      <c r="C419" s="420"/>
      <c r="D419" s="380"/>
      <c r="E419" s="252" t="s">
        <v>171</v>
      </c>
      <c r="F419" s="145">
        <v>4</v>
      </c>
      <c r="G419" s="154">
        <v>2</v>
      </c>
      <c r="H419" s="154">
        <v>105710</v>
      </c>
      <c r="I419" s="155">
        <f t="shared" si="429"/>
        <v>7.407407407407407E-2</v>
      </c>
      <c r="J419" s="155">
        <f t="shared" si="396"/>
        <v>0.5</v>
      </c>
      <c r="K419" s="181">
        <f t="shared" si="397"/>
        <v>52855</v>
      </c>
      <c r="L419" s="380"/>
      <c r="M419" s="252" t="s">
        <v>171</v>
      </c>
      <c r="N419" s="145">
        <v>15</v>
      </c>
      <c r="O419" s="154">
        <v>9</v>
      </c>
      <c r="P419" s="154">
        <v>660150</v>
      </c>
      <c r="Q419" s="155">
        <f t="shared" si="430"/>
        <v>0.14754098360655737</v>
      </c>
      <c r="R419" s="155">
        <f t="shared" si="398"/>
        <v>0.6</v>
      </c>
      <c r="S419" s="149">
        <f t="shared" si="399"/>
        <v>73350</v>
      </c>
      <c r="T419" s="380"/>
      <c r="U419" s="252" t="s">
        <v>171</v>
      </c>
      <c r="V419" s="145">
        <v>554</v>
      </c>
      <c r="W419" s="154">
        <v>340</v>
      </c>
      <c r="X419" s="154">
        <v>27280830</v>
      </c>
      <c r="Y419" s="155">
        <f t="shared" si="431"/>
        <v>8.7561164048416171E-2</v>
      </c>
      <c r="Z419" s="155">
        <f t="shared" si="400"/>
        <v>0.61371841155234652</v>
      </c>
      <c r="AA419" s="154">
        <f t="shared" si="401"/>
        <v>80237.73529411765</v>
      </c>
      <c r="AB419" s="380"/>
      <c r="AC419" s="252" t="s">
        <v>171</v>
      </c>
      <c r="AD419" s="145">
        <v>515</v>
      </c>
      <c r="AE419" s="154">
        <v>304</v>
      </c>
      <c r="AF419" s="154">
        <v>23797580</v>
      </c>
      <c r="AG419" s="155">
        <f t="shared" si="432"/>
        <v>9.8286453281603625E-2</v>
      </c>
      <c r="AH419" s="155">
        <f t="shared" si="402"/>
        <v>0.59029126213592231</v>
      </c>
      <c r="AI419" s="149">
        <f t="shared" si="403"/>
        <v>78281.513157894733</v>
      </c>
      <c r="AJ419" s="380"/>
      <c r="AK419" s="252" t="s">
        <v>171</v>
      </c>
      <c r="AL419" s="145">
        <v>316</v>
      </c>
      <c r="AM419" s="154">
        <v>181</v>
      </c>
      <c r="AN419" s="154">
        <v>12885520</v>
      </c>
      <c r="AO419" s="155">
        <f t="shared" si="433"/>
        <v>8.7019230769230765E-2</v>
      </c>
      <c r="AP419" s="155">
        <f t="shared" si="404"/>
        <v>0.57278481012658233</v>
      </c>
      <c r="AQ419" s="149">
        <f t="shared" si="405"/>
        <v>71190.718232044193</v>
      </c>
      <c r="AR419" s="380"/>
      <c r="AS419" s="252" t="s">
        <v>171</v>
      </c>
      <c r="AT419" s="145">
        <v>133</v>
      </c>
      <c r="AU419" s="154">
        <v>64</v>
      </c>
      <c r="AV419" s="154">
        <v>5491160</v>
      </c>
      <c r="AW419" s="155">
        <f t="shared" si="434"/>
        <v>6.7368421052631577E-2</v>
      </c>
      <c r="AX419" s="155">
        <f t="shared" si="406"/>
        <v>0.48120300751879697</v>
      </c>
      <c r="AY419" s="154">
        <f t="shared" si="407"/>
        <v>85799.375</v>
      </c>
      <c r="AZ419" s="380"/>
      <c r="BA419" s="252" t="s">
        <v>171</v>
      </c>
      <c r="BB419" s="145">
        <v>26</v>
      </c>
      <c r="BC419" s="154">
        <v>12</v>
      </c>
      <c r="BD419" s="154">
        <v>915370</v>
      </c>
      <c r="BE419" s="155">
        <f t="shared" si="435"/>
        <v>3.4582132564841501E-2</v>
      </c>
      <c r="BF419" s="155">
        <f t="shared" si="408"/>
        <v>0.46153846153846156</v>
      </c>
      <c r="BG419" s="181">
        <f t="shared" si="409"/>
        <v>76280.833333333328</v>
      </c>
      <c r="BH419" s="380"/>
      <c r="BI419" s="252" t="s">
        <v>171</v>
      </c>
      <c r="BJ419" s="145">
        <f t="shared" si="410"/>
        <v>1563</v>
      </c>
      <c r="BK419" s="154">
        <f t="shared" si="394"/>
        <v>912</v>
      </c>
      <c r="BL419" s="154">
        <f t="shared" si="395"/>
        <v>71136320</v>
      </c>
      <c r="BM419" s="155">
        <f t="shared" si="436"/>
        <v>8.7347955176707209E-2</v>
      </c>
      <c r="BN419" s="155">
        <f t="shared" si="411"/>
        <v>0.58349328214971208</v>
      </c>
      <c r="BO419" s="154">
        <f t="shared" si="412"/>
        <v>78000.350877192977</v>
      </c>
      <c r="BP419" s="218"/>
    </row>
    <row r="420" spans="2:68" s="87" customFormat="1">
      <c r="B420" s="390"/>
      <c r="C420" s="420"/>
      <c r="D420" s="380"/>
      <c r="E420" s="252" t="s">
        <v>172</v>
      </c>
      <c r="F420" s="145">
        <v>3</v>
      </c>
      <c r="G420" s="154">
        <v>1</v>
      </c>
      <c r="H420" s="154">
        <v>76980</v>
      </c>
      <c r="I420" s="155">
        <f t="shared" si="429"/>
        <v>3.7037037037037035E-2</v>
      </c>
      <c r="J420" s="155">
        <f t="shared" si="396"/>
        <v>0.33333333333333331</v>
      </c>
      <c r="K420" s="181">
        <f t="shared" si="397"/>
        <v>76980</v>
      </c>
      <c r="L420" s="380"/>
      <c r="M420" s="252" t="s">
        <v>172</v>
      </c>
      <c r="N420" s="145">
        <v>9</v>
      </c>
      <c r="O420" s="154">
        <v>5</v>
      </c>
      <c r="P420" s="154">
        <v>991120</v>
      </c>
      <c r="Q420" s="155">
        <f t="shared" si="430"/>
        <v>8.1967213114754092E-2</v>
      </c>
      <c r="R420" s="155">
        <f t="shared" si="398"/>
        <v>0.55555555555555558</v>
      </c>
      <c r="S420" s="149">
        <f t="shared" si="399"/>
        <v>198224</v>
      </c>
      <c r="T420" s="380"/>
      <c r="U420" s="252" t="s">
        <v>172</v>
      </c>
      <c r="V420" s="145">
        <v>225</v>
      </c>
      <c r="W420" s="154">
        <v>115</v>
      </c>
      <c r="X420" s="154">
        <v>8731240</v>
      </c>
      <c r="Y420" s="155">
        <f t="shared" si="431"/>
        <v>2.9616276075199587E-2</v>
      </c>
      <c r="Z420" s="155">
        <f t="shared" si="400"/>
        <v>0.51111111111111107</v>
      </c>
      <c r="AA420" s="154">
        <f t="shared" si="401"/>
        <v>75923.826086956527</v>
      </c>
      <c r="AB420" s="380"/>
      <c r="AC420" s="252" t="s">
        <v>172</v>
      </c>
      <c r="AD420" s="145">
        <v>254</v>
      </c>
      <c r="AE420" s="154">
        <v>128</v>
      </c>
      <c r="AF420" s="154">
        <v>10874870</v>
      </c>
      <c r="AG420" s="155">
        <f t="shared" si="432"/>
        <v>4.1383769802780475E-2</v>
      </c>
      <c r="AH420" s="155">
        <f t="shared" si="402"/>
        <v>0.50393700787401574</v>
      </c>
      <c r="AI420" s="149">
        <f t="shared" si="403"/>
        <v>84959.921875</v>
      </c>
      <c r="AJ420" s="380"/>
      <c r="AK420" s="252" t="s">
        <v>172</v>
      </c>
      <c r="AL420" s="145">
        <v>249</v>
      </c>
      <c r="AM420" s="154">
        <v>126</v>
      </c>
      <c r="AN420" s="154">
        <v>10044780</v>
      </c>
      <c r="AO420" s="155">
        <f t="shared" si="433"/>
        <v>6.0576923076923077E-2</v>
      </c>
      <c r="AP420" s="155">
        <f t="shared" si="404"/>
        <v>0.50602409638554213</v>
      </c>
      <c r="AQ420" s="149">
        <f t="shared" si="405"/>
        <v>79720.476190476184</v>
      </c>
      <c r="AR420" s="380"/>
      <c r="AS420" s="252" t="s">
        <v>172</v>
      </c>
      <c r="AT420" s="145">
        <v>119</v>
      </c>
      <c r="AU420" s="154">
        <v>50</v>
      </c>
      <c r="AV420" s="154">
        <v>4462630</v>
      </c>
      <c r="AW420" s="155">
        <f t="shared" si="434"/>
        <v>5.2631578947368418E-2</v>
      </c>
      <c r="AX420" s="155">
        <f t="shared" si="406"/>
        <v>0.42016806722689076</v>
      </c>
      <c r="AY420" s="154">
        <f t="shared" si="407"/>
        <v>89252.6</v>
      </c>
      <c r="AZ420" s="380"/>
      <c r="BA420" s="252" t="s">
        <v>172</v>
      </c>
      <c r="BB420" s="145">
        <v>45</v>
      </c>
      <c r="BC420" s="154">
        <v>23</v>
      </c>
      <c r="BD420" s="154">
        <v>2561150</v>
      </c>
      <c r="BE420" s="155">
        <f t="shared" si="435"/>
        <v>6.6282420749279536E-2</v>
      </c>
      <c r="BF420" s="155">
        <f t="shared" si="408"/>
        <v>0.51111111111111107</v>
      </c>
      <c r="BG420" s="181">
        <f t="shared" si="409"/>
        <v>111354.34782608696</v>
      </c>
      <c r="BH420" s="380"/>
      <c r="BI420" s="252" t="s">
        <v>172</v>
      </c>
      <c r="BJ420" s="145">
        <f t="shared" si="410"/>
        <v>904</v>
      </c>
      <c r="BK420" s="154">
        <f t="shared" si="394"/>
        <v>448</v>
      </c>
      <c r="BL420" s="154">
        <f t="shared" si="395"/>
        <v>37742770</v>
      </c>
      <c r="BM420" s="155">
        <f t="shared" si="436"/>
        <v>4.2907767455224594E-2</v>
      </c>
      <c r="BN420" s="155">
        <f t="shared" si="411"/>
        <v>0.49557522123893805</v>
      </c>
      <c r="BO420" s="154">
        <f t="shared" si="412"/>
        <v>84247.25446428571</v>
      </c>
      <c r="BP420" s="218"/>
    </row>
    <row r="421" spans="2:68" s="87" customFormat="1">
      <c r="B421" s="390"/>
      <c r="C421" s="420"/>
      <c r="D421" s="380"/>
      <c r="E421" s="252" t="s">
        <v>173</v>
      </c>
      <c r="F421" s="145">
        <v>2</v>
      </c>
      <c r="G421" s="154">
        <v>2</v>
      </c>
      <c r="H421" s="154">
        <v>253420</v>
      </c>
      <c r="I421" s="155">
        <f t="shared" si="429"/>
        <v>7.407407407407407E-2</v>
      </c>
      <c r="J421" s="155">
        <f t="shared" si="396"/>
        <v>1</v>
      </c>
      <c r="K421" s="181">
        <f t="shared" si="397"/>
        <v>126710</v>
      </c>
      <c r="L421" s="380"/>
      <c r="M421" s="252" t="s">
        <v>173</v>
      </c>
      <c r="N421" s="145">
        <v>5</v>
      </c>
      <c r="O421" s="154">
        <v>2</v>
      </c>
      <c r="P421" s="154">
        <v>241670</v>
      </c>
      <c r="Q421" s="155">
        <f t="shared" si="430"/>
        <v>3.2786885245901641E-2</v>
      </c>
      <c r="R421" s="155">
        <f t="shared" si="398"/>
        <v>0.4</v>
      </c>
      <c r="S421" s="149">
        <f t="shared" si="399"/>
        <v>120835</v>
      </c>
      <c r="T421" s="380"/>
      <c r="U421" s="252" t="s">
        <v>173</v>
      </c>
      <c r="V421" s="145">
        <v>242</v>
      </c>
      <c r="W421" s="154">
        <v>167</v>
      </c>
      <c r="X421" s="154">
        <v>13439040</v>
      </c>
      <c r="Y421" s="155">
        <f t="shared" si="431"/>
        <v>4.3007983517898529E-2</v>
      </c>
      <c r="Z421" s="155">
        <f t="shared" si="400"/>
        <v>0.69008264462809921</v>
      </c>
      <c r="AA421" s="154">
        <f t="shared" si="401"/>
        <v>80473.293413173655</v>
      </c>
      <c r="AB421" s="380"/>
      <c r="AC421" s="252" t="s">
        <v>173</v>
      </c>
      <c r="AD421" s="145">
        <v>219</v>
      </c>
      <c r="AE421" s="154">
        <v>133</v>
      </c>
      <c r="AF421" s="154">
        <v>11515920</v>
      </c>
      <c r="AG421" s="155">
        <f t="shared" si="432"/>
        <v>4.3000323310701583E-2</v>
      </c>
      <c r="AH421" s="155">
        <f t="shared" si="402"/>
        <v>0.60730593607305938</v>
      </c>
      <c r="AI421" s="149">
        <f t="shared" si="403"/>
        <v>86585.864661654137</v>
      </c>
      <c r="AJ421" s="380"/>
      <c r="AK421" s="252" t="s">
        <v>173</v>
      </c>
      <c r="AL421" s="145">
        <v>154</v>
      </c>
      <c r="AM421" s="154">
        <v>91</v>
      </c>
      <c r="AN421" s="154">
        <v>10535170</v>
      </c>
      <c r="AO421" s="155">
        <f t="shared" si="433"/>
        <v>4.3749999999999997E-2</v>
      </c>
      <c r="AP421" s="155">
        <f t="shared" si="404"/>
        <v>0.59090909090909094</v>
      </c>
      <c r="AQ421" s="149">
        <f t="shared" si="405"/>
        <v>115771.0989010989</v>
      </c>
      <c r="AR421" s="380"/>
      <c r="AS421" s="252" t="s">
        <v>173</v>
      </c>
      <c r="AT421" s="145">
        <v>74</v>
      </c>
      <c r="AU421" s="154">
        <v>40</v>
      </c>
      <c r="AV421" s="154">
        <v>4144950</v>
      </c>
      <c r="AW421" s="155">
        <f t="shared" si="434"/>
        <v>4.2105263157894736E-2</v>
      </c>
      <c r="AX421" s="155">
        <f t="shared" si="406"/>
        <v>0.54054054054054057</v>
      </c>
      <c r="AY421" s="154">
        <f t="shared" si="407"/>
        <v>103623.75</v>
      </c>
      <c r="AZ421" s="380"/>
      <c r="BA421" s="252" t="s">
        <v>173</v>
      </c>
      <c r="BB421" s="145">
        <v>24</v>
      </c>
      <c r="BC421" s="154">
        <v>15</v>
      </c>
      <c r="BD421" s="154">
        <v>1716980</v>
      </c>
      <c r="BE421" s="155">
        <f t="shared" si="435"/>
        <v>4.3227665706051875E-2</v>
      </c>
      <c r="BF421" s="155">
        <f t="shared" si="408"/>
        <v>0.625</v>
      </c>
      <c r="BG421" s="181">
        <f t="shared" si="409"/>
        <v>114465.33333333333</v>
      </c>
      <c r="BH421" s="380"/>
      <c r="BI421" s="252" t="s">
        <v>173</v>
      </c>
      <c r="BJ421" s="145">
        <f t="shared" si="410"/>
        <v>720</v>
      </c>
      <c r="BK421" s="154">
        <f t="shared" si="394"/>
        <v>450</v>
      </c>
      <c r="BL421" s="154">
        <f t="shared" si="395"/>
        <v>41847150</v>
      </c>
      <c r="BM421" s="155">
        <f t="shared" si="436"/>
        <v>4.309931998850685E-2</v>
      </c>
      <c r="BN421" s="155">
        <f t="shared" si="411"/>
        <v>0.625</v>
      </c>
      <c r="BO421" s="154">
        <f t="shared" si="412"/>
        <v>92993.666666666672</v>
      </c>
      <c r="BP421" s="218"/>
    </row>
    <row r="422" spans="2:68" s="87" customFormat="1">
      <c r="B422" s="390"/>
      <c r="C422" s="420"/>
      <c r="D422" s="380"/>
      <c r="E422" s="252" t="s">
        <v>174</v>
      </c>
      <c r="F422" s="145">
        <v>13</v>
      </c>
      <c r="G422" s="154">
        <v>7</v>
      </c>
      <c r="H422" s="154">
        <v>861100</v>
      </c>
      <c r="I422" s="155">
        <f t="shared" si="429"/>
        <v>0.25925925925925924</v>
      </c>
      <c r="J422" s="155">
        <f t="shared" si="396"/>
        <v>0.53846153846153844</v>
      </c>
      <c r="K422" s="181">
        <f t="shared" si="397"/>
        <v>123014.28571428571</v>
      </c>
      <c r="L422" s="380"/>
      <c r="M422" s="252" t="s">
        <v>174</v>
      </c>
      <c r="N422" s="145">
        <v>20</v>
      </c>
      <c r="O422" s="154">
        <v>9</v>
      </c>
      <c r="P422" s="154">
        <v>1402530</v>
      </c>
      <c r="Q422" s="155">
        <f t="shared" si="430"/>
        <v>0.14754098360655737</v>
      </c>
      <c r="R422" s="155">
        <f t="shared" si="398"/>
        <v>0.45</v>
      </c>
      <c r="S422" s="149">
        <f t="shared" si="399"/>
        <v>155836.66666666666</v>
      </c>
      <c r="T422" s="380"/>
      <c r="U422" s="252" t="s">
        <v>174</v>
      </c>
      <c r="V422" s="145">
        <v>1493</v>
      </c>
      <c r="W422" s="154">
        <v>932</v>
      </c>
      <c r="X422" s="154">
        <v>70308070</v>
      </c>
      <c r="Y422" s="155">
        <f t="shared" si="431"/>
        <v>0.24002060262683492</v>
      </c>
      <c r="Z422" s="155">
        <f t="shared" si="400"/>
        <v>0.62424648359008705</v>
      </c>
      <c r="AA422" s="154">
        <f t="shared" si="401"/>
        <v>75437.843347639486</v>
      </c>
      <c r="AB422" s="380"/>
      <c r="AC422" s="252" t="s">
        <v>174</v>
      </c>
      <c r="AD422" s="145">
        <v>1256</v>
      </c>
      <c r="AE422" s="154">
        <v>763</v>
      </c>
      <c r="AF422" s="154">
        <v>62494010</v>
      </c>
      <c r="AG422" s="155">
        <f t="shared" si="432"/>
        <v>0.24668606530876172</v>
      </c>
      <c r="AH422" s="155">
        <f t="shared" si="402"/>
        <v>0.60748407643312097</v>
      </c>
      <c r="AI422" s="149">
        <f t="shared" si="403"/>
        <v>81905.648754914815</v>
      </c>
      <c r="AJ422" s="380"/>
      <c r="AK422" s="252" t="s">
        <v>174</v>
      </c>
      <c r="AL422" s="145">
        <v>738</v>
      </c>
      <c r="AM422" s="154">
        <v>443</v>
      </c>
      <c r="AN422" s="154">
        <v>41654960</v>
      </c>
      <c r="AO422" s="155">
        <f t="shared" si="433"/>
        <v>0.21298076923076922</v>
      </c>
      <c r="AP422" s="155">
        <f t="shared" si="404"/>
        <v>0.60027100271002709</v>
      </c>
      <c r="AQ422" s="149">
        <f t="shared" si="405"/>
        <v>94029.255079006776</v>
      </c>
      <c r="AR422" s="380"/>
      <c r="AS422" s="252" t="s">
        <v>174</v>
      </c>
      <c r="AT422" s="145">
        <v>258</v>
      </c>
      <c r="AU422" s="154">
        <v>128</v>
      </c>
      <c r="AV422" s="154">
        <v>11173990</v>
      </c>
      <c r="AW422" s="155">
        <f t="shared" si="434"/>
        <v>0.13473684210526315</v>
      </c>
      <c r="AX422" s="155">
        <f t="shared" si="406"/>
        <v>0.49612403100775193</v>
      </c>
      <c r="AY422" s="154">
        <f t="shared" si="407"/>
        <v>87296.796875</v>
      </c>
      <c r="AZ422" s="380"/>
      <c r="BA422" s="252" t="s">
        <v>174</v>
      </c>
      <c r="BB422" s="145">
        <v>62</v>
      </c>
      <c r="BC422" s="154">
        <v>28</v>
      </c>
      <c r="BD422" s="154">
        <v>3161980</v>
      </c>
      <c r="BE422" s="155">
        <f t="shared" si="435"/>
        <v>8.069164265129683E-2</v>
      </c>
      <c r="BF422" s="155">
        <f t="shared" si="408"/>
        <v>0.45161290322580644</v>
      </c>
      <c r="BG422" s="181">
        <f t="shared" si="409"/>
        <v>112927.85714285714</v>
      </c>
      <c r="BH422" s="380"/>
      <c r="BI422" s="252" t="s">
        <v>174</v>
      </c>
      <c r="BJ422" s="145">
        <f t="shared" si="410"/>
        <v>3840</v>
      </c>
      <c r="BK422" s="154">
        <f t="shared" si="394"/>
        <v>2310</v>
      </c>
      <c r="BL422" s="154">
        <f t="shared" si="395"/>
        <v>191056640</v>
      </c>
      <c r="BM422" s="155">
        <f t="shared" si="436"/>
        <v>0.22124317594100182</v>
      </c>
      <c r="BN422" s="155">
        <f t="shared" si="411"/>
        <v>0.6015625</v>
      </c>
      <c r="BO422" s="154">
        <f t="shared" si="412"/>
        <v>82708.502164502162</v>
      </c>
      <c r="BP422" s="218"/>
    </row>
    <row r="423" spans="2:68" s="87" customFormat="1">
      <c r="B423" s="390"/>
      <c r="C423" s="420"/>
      <c r="D423" s="380"/>
      <c r="E423" s="252" t="s">
        <v>175</v>
      </c>
      <c r="F423" s="145">
        <v>3</v>
      </c>
      <c r="G423" s="154">
        <v>0</v>
      </c>
      <c r="H423" s="154">
        <v>0</v>
      </c>
      <c r="I423" s="155">
        <f t="shared" si="429"/>
        <v>0</v>
      </c>
      <c r="J423" s="155">
        <f t="shared" si="396"/>
        <v>0</v>
      </c>
      <c r="K423" s="181" t="str">
        <f t="shared" si="397"/>
        <v>-</v>
      </c>
      <c r="L423" s="380"/>
      <c r="M423" s="252" t="s">
        <v>175</v>
      </c>
      <c r="N423" s="145">
        <v>11</v>
      </c>
      <c r="O423" s="154">
        <v>7</v>
      </c>
      <c r="P423" s="154">
        <v>710230</v>
      </c>
      <c r="Q423" s="155">
        <f t="shared" si="430"/>
        <v>0.11475409836065574</v>
      </c>
      <c r="R423" s="155">
        <f t="shared" si="398"/>
        <v>0.63636363636363635</v>
      </c>
      <c r="S423" s="149">
        <f t="shared" si="399"/>
        <v>101461.42857142857</v>
      </c>
      <c r="T423" s="380"/>
      <c r="U423" s="252" t="s">
        <v>175</v>
      </c>
      <c r="V423" s="145">
        <v>308</v>
      </c>
      <c r="W423" s="154">
        <v>196</v>
      </c>
      <c r="X423" s="154">
        <v>16269800</v>
      </c>
      <c r="Y423" s="155">
        <f t="shared" si="431"/>
        <v>5.047643574555756E-2</v>
      </c>
      <c r="Z423" s="155">
        <f t="shared" si="400"/>
        <v>0.63636363636363635</v>
      </c>
      <c r="AA423" s="154">
        <f t="shared" si="401"/>
        <v>83009.183673469393</v>
      </c>
      <c r="AB423" s="380"/>
      <c r="AC423" s="252" t="s">
        <v>175</v>
      </c>
      <c r="AD423" s="145">
        <v>360</v>
      </c>
      <c r="AE423" s="154">
        <v>214</v>
      </c>
      <c r="AF423" s="154">
        <v>19275340</v>
      </c>
      <c r="AG423" s="155">
        <f t="shared" si="432"/>
        <v>6.9188490139023603E-2</v>
      </c>
      <c r="AH423" s="155">
        <f t="shared" si="402"/>
        <v>0.59444444444444444</v>
      </c>
      <c r="AI423" s="149">
        <f t="shared" si="403"/>
        <v>90071.682242990661</v>
      </c>
      <c r="AJ423" s="380"/>
      <c r="AK423" s="252" t="s">
        <v>175</v>
      </c>
      <c r="AL423" s="145">
        <v>286</v>
      </c>
      <c r="AM423" s="154">
        <v>162</v>
      </c>
      <c r="AN423" s="154">
        <v>16146090</v>
      </c>
      <c r="AO423" s="155">
        <f t="shared" si="433"/>
        <v>7.7884615384615385E-2</v>
      </c>
      <c r="AP423" s="155">
        <f t="shared" si="404"/>
        <v>0.56643356643356646</v>
      </c>
      <c r="AQ423" s="149">
        <f t="shared" si="405"/>
        <v>99667.222222222219</v>
      </c>
      <c r="AR423" s="380"/>
      <c r="AS423" s="252" t="s">
        <v>175</v>
      </c>
      <c r="AT423" s="145">
        <v>165</v>
      </c>
      <c r="AU423" s="154">
        <v>84</v>
      </c>
      <c r="AV423" s="154">
        <v>7545870</v>
      </c>
      <c r="AW423" s="155">
        <f t="shared" si="434"/>
        <v>8.8421052631578942E-2</v>
      </c>
      <c r="AX423" s="155">
        <f t="shared" si="406"/>
        <v>0.50909090909090904</v>
      </c>
      <c r="AY423" s="154">
        <f t="shared" si="407"/>
        <v>89831.78571428571</v>
      </c>
      <c r="AZ423" s="380"/>
      <c r="BA423" s="252" t="s">
        <v>175</v>
      </c>
      <c r="BB423" s="145">
        <v>64</v>
      </c>
      <c r="BC423" s="154">
        <v>33</v>
      </c>
      <c r="BD423" s="154">
        <v>3724200</v>
      </c>
      <c r="BE423" s="155">
        <f t="shared" si="435"/>
        <v>9.5100864553314124E-2</v>
      </c>
      <c r="BF423" s="155">
        <f t="shared" si="408"/>
        <v>0.515625</v>
      </c>
      <c r="BG423" s="181">
        <f t="shared" si="409"/>
        <v>112854.54545454546</v>
      </c>
      <c r="BH423" s="380"/>
      <c r="BI423" s="252" t="s">
        <v>175</v>
      </c>
      <c r="BJ423" s="145">
        <f t="shared" si="410"/>
        <v>1197</v>
      </c>
      <c r="BK423" s="154">
        <f t="shared" si="394"/>
        <v>696</v>
      </c>
      <c r="BL423" s="154">
        <f t="shared" si="395"/>
        <v>63671530</v>
      </c>
      <c r="BM423" s="155">
        <f t="shared" si="436"/>
        <v>6.6660281582223924E-2</v>
      </c>
      <c r="BN423" s="155">
        <f t="shared" si="411"/>
        <v>0.581453634085213</v>
      </c>
      <c r="BO423" s="154">
        <f t="shared" si="412"/>
        <v>91482.083333333328</v>
      </c>
      <c r="BP423" s="218"/>
    </row>
    <row r="424" spans="2:68" s="87" customFormat="1">
      <c r="B424" s="390"/>
      <c r="C424" s="420"/>
      <c r="D424" s="380"/>
      <c r="E424" s="249" t="s">
        <v>166</v>
      </c>
      <c r="F424" s="145">
        <v>2</v>
      </c>
      <c r="G424" s="154">
        <v>0</v>
      </c>
      <c r="H424" s="154">
        <v>0</v>
      </c>
      <c r="I424" s="155">
        <f t="shared" si="429"/>
        <v>0</v>
      </c>
      <c r="J424" s="155">
        <f t="shared" si="396"/>
        <v>0</v>
      </c>
      <c r="K424" s="181" t="str">
        <f t="shared" si="397"/>
        <v>-</v>
      </c>
      <c r="L424" s="380"/>
      <c r="M424" s="253" t="s">
        <v>166</v>
      </c>
      <c r="N424" s="145">
        <v>5</v>
      </c>
      <c r="O424" s="154">
        <v>3</v>
      </c>
      <c r="P424" s="154">
        <v>141660</v>
      </c>
      <c r="Q424" s="155">
        <f t="shared" si="430"/>
        <v>4.9180327868852458E-2</v>
      </c>
      <c r="R424" s="155">
        <f t="shared" si="398"/>
        <v>0.6</v>
      </c>
      <c r="S424" s="149">
        <f t="shared" si="399"/>
        <v>47220</v>
      </c>
      <c r="T424" s="380"/>
      <c r="U424" s="253" t="s">
        <v>166</v>
      </c>
      <c r="V424" s="145">
        <v>276</v>
      </c>
      <c r="W424" s="154">
        <v>138</v>
      </c>
      <c r="X424" s="154">
        <v>8925220</v>
      </c>
      <c r="Y424" s="155">
        <f t="shared" si="431"/>
        <v>3.5539531290239505E-2</v>
      </c>
      <c r="Z424" s="155">
        <f t="shared" si="400"/>
        <v>0.5</v>
      </c>
      <c r="AA424" s="154">
        <f t="shared" si="401"/>
        <v>64675.507246376808</v>
      </c>
      <c r="AB424" s="380"/>
      <c r="AC424" s="253" t="s">
        <v>166</v>
      </c>
      <c r="AD424" s="145">
        <v>171</v>
      </c>
      <c r="AE424" s="154">
        <v>93</v>
      </c>
      <c r="AF424" s="154">
        <v>8941480</v>
      </c>
      <c r="AG424" s="155">
        <f t="shared" si="432"/>
        <v>3.0067895247332686E-2</v>
      </c>
      <c r="AH424" s="155">
        <f t="shared" si="402"/>
        <v>0.54385964912280704</v>
      </c>
      <c r="AI424" s="149">
        <f t="shared" si="403"/>
        <v>96144.946236559146</v>
      </c>
      <c r="AJ424" s="380"/>
      <c r="AK424" s="253" t="s">
        <v>166</v>
      </c>
      <c r="AL424" s="145">
        <v>114</v>
      </c>
      <c r="AM424" s="154">
        <v>49</v>
      </c>
      <c r="AN424" s="154">
        <v>6787610</v>
      </c>
      <c r="AO424" s="155">
        <f t="shared" si="433"/>
        <v>2.3557692307692307E-2</v>
      </c>
      <c r="AP424" s="155">
        <f t="shared" si="404"/>
        <v>0.42982456140350878</v>
      </c>
      <c r="AQ424" s="149">
        <f t="shared" si="405"/>
        <v>138522.6530612245</v>
      </c>
      <c r="AR424" s="380"/>
      <c r="AS424" s="253" t="s">
        <v>166</v>
      </c>
      <c r="AT424" s="145">
        <v>62</v>
      </c>
      <c r="AU424" s="154">
        <v>20</v>
      </c>
      <c r="AV424" s="154">
        <v>3335780</v>
      </c>
      <c r="AW424" s="155">
        <f t="shared" si="434"/>
        <v>2.1052631578947368E-2</v>
      </c>
      <c r="AX424" s="155">
        <f t="shared" si="406"/>
        <v>0.32258064516129031</v>
      </c>
      <c r="AY424" s="154">
        <f t="shared" si="407"/>
        <v>166789</v>
      </c>
      <c r="AZ424" s="380"/>
      <c r="BA424" s="253" t="s">
        <v>166</v>
      </c>
      <c r="BB424" s="145">
        <v>27</v>
      </c>
      <c r="BC424" s="154">
        <v>9</v>
      </c>
      <c r="BD424" s="154">
        <v>911980</v>
      </c>
      <c r="BE424" s="155">
        <f t="shared" si="435"/>
        <v>2.5936599423631124E-2</v>
      </c>
      <c r="BF424" s="155">
        <f t="shared" si="408"/>
        <v>0.33333333333333331</v>
      </c>
      <c r="BG424" s="181">
        <f t="shared" si="409"/>
        <v>101331.11111111111</v>
      </c>
      <c r="BH424" s="380"/>
      <c r="BI424" s="253" t="s">
        <v>166</v>
      </c>
      <c r="BJ424" s="145">
        <f t="shared" si="410"/>
        <v>657</v>
      </c>
      <c r="BK424" s="154">
        <f t="shared" si="394"/>
        <v>312</v>
      </c>
      <c r="BL424" s="154">
        <f t="shared" si="395"/>
        <v>29043730</v>
      </c>
      <c r="BM424" s="155">
        <f t="shared" si="436"/>
        <v>2.9882195192031415E-2</v>
      </c>
      <c r="BN424" s="155">
        <f t="shared" si="411"/>
        <v>0.47488584474885842</v>
      </c>
      <c r="BO424" s="154">
        <f t="shared" si="412"/>
        <v>93088.878205128203</v>
      </c>
      <c r="BP424" s="218"/>
    </row>
    <row r="425" spans="2:68" s="87" customFormat="1">
      <c r="B425" s="390">
        <v>39</v>
      </c>
      <c r="C425" s="419" t="s">
        <v>9</v>
      </c>
      <c r="D425" s="388">
        <f>BS46</f>
        <v>55</v>
      </c>
      <c r="E425" s="250" t="s">
        <v>143</v>
      </c>
      <c r="F425" s="144">
        <v>28</v>
      </c>
      <c r="G425" s="152">
        <v>14</v>
      </c>
      <c r="H425" s="152">
        <v>681670</v>
      </c>
      <c r="I425" s="153">
        <f>IFERROR(G425/$D$425,"-")</f>
        <v>0.25454545454545452</v>
      </c>
      <c r="J425" s="153">
        <f t="shared" si="396"/>
        <v>0.5</v>
      </c>
      <c r="K425" s="180">
        <f t="shared" si="397"/>
        <v>48690.714285714283</v>
      </c>
      <c r="L425" s="388">
        <f>BT46</f>
        <v>163</v>
      </c>
      <c r="M425" s="250" t="s">
        <v>143</v>
      </c>
      <c r="N425" s="144">
        <v>92</v>
      </c>
      <c r="O425" s="152">
        <v>52</v>
      </c>
      <c r="P425" s="152">
        <v>3835720</v>
      </c>
      <c r="Q425" s="153">
        <f>IFERROR(O425/$L$425,"-")</f>
        <v>0.31901840490797545</v>
      </c>
      <c r="R425" s="153">
        <f t="shared" si="398"/>
        <v>0.56521739130434778</v>
      </c>
      <c r="S425" s="148">
        <f t="shared" si="399"/>
        <v>73763.846153846156</v>
      </c>
      <c r="T425" s="388">
        <f>BU46</f>
        <v>22461</v>
      </c>
      <c r="U425" s="250" t="s">
        <v>143</v>
      </c>
      <c r="V425" s="144">
        <v>11047</v>
      </c>
      <c r="W425" s="152">
        <v>6781</v>
      </c>
      <c r="X425" s="152">
        <v>433746250</v>
      </c>
      <c r="Y425" s="153">
        <f>IFERROR(W425/$T$425,"-")</f>
        <v>0.30190107297092739</v>
      </c>
      <c r="Z425" s="153">
        <f t="shared" si="400"/>
        <v>0.61383180954105188</v>
      </c>
      <c r="AA425" s="152">
        <f t="shared" si="401"/>
        <v>63964.938799587078</v>
      </c>
      <c r="AB425" s="388">
        <f>BV46</f>
        <v>17726</v>
      </c>
      <c r="AC425" s="250" t="s">
        <v>143</v>
      </c>
      <c r="AD425" s="144">
        <v>9306</v>
      </c>
      <c r="AE425" s="152">
        <v>5570</v>
      </c>
      <c r="AF425" s="152">
        <v>389226040</v>
      </c>
      <c r="AG425" s="153">
        <f>IFERROR(AE425/$AB$425,"-")</f>
        <v>0.31422768814171276</v>
      </c>
      <c r="AH425" s="153">
        <f t="shared" si="402"/>
        <v>0.59853857726198156</v>
      </c>
      <c r="AI425" s="148">
        <f t="shared" si="403"/>
        <v>69879.001795332137</v>
      </c>
      <c r="AJ425" s="388">
        <f>BW46</f>
        <v>11111</v>
      </c>
      <c r="AK425" s="250" t="s">
        <v>143</v>
      </c>
      <c r="AL425" s="144">
        <v>5868</v>
      </c>
      <c r="AM425" s="152">
        <v>3281</v>
      </c>
      <c r="AN425" s="152">
        <v>238586870</v>
      </c>
      <c r="AO425" s="153">
        <f>IFERROR(AM425/$AJ$425,"-")</f>
        <v>0.29529295292952928</v>
      </c>
      <c r="AP425" s="153">
        <f t="shared" si="404"/>
        <v>0.55913428766189499</v>
      </c>
      <c r="AQ425" s="148">
        <f t="shared" si="405"/>
        <v>72717.729350807684</v>
      </c>
      <c r="AR425" s="388">
        <f>BX46</f>
        <v>5177</v>
      </c>
      <c r="AS425" s="250" t="s">
        <v>143</v>
      </c>
      <c r="AT425" s="144">
        <v>2453</v>
      </c>
      <c r="AU425" s="152">
        <v>1255</v>
      </c>
      <c r="AV425" s="152">
        <v>94054750</v>
      </c>
      <c r="AW425" s="153">
        <f>IFERROR(AU425/$AR$425,"-")</f>
        <v>0.24241838902839483</v>
      </c>
      <c r="AX425" s="153">
        <f t="shared" si="406"/>
        <v>0.51161842641663269</v>
      </c>
      <c r="AY425" s="152">
        <f t="shared" si="407"/>
        <v>74944.023904382469</v>
      </c>
      <c r="AZ425" s="388">
        <f>BY46</f>
        <v>1806</v>
      </c>
      <c r="BA425" s="250" t="s">
        <v>143</v>
      </c>
      <c r="BB425" s="144">
        <v>692</v>
      </c>
      <c r="BC425" s="152">
        <v>351</v>
      </c>
      <c r="BD425" s="152">
        <v>26701850</v>
      </c>
      <c r="BE425" s="153">
        <f>IFERROR(BC425/$AZ$425,"-")</f>
        <v>0.19435215946843853</v>
      </c>
      <c r="BF425" s="153">
        <f t="shared" si="408"/>
        <v>0.50722543352601157</v>
      </c>
      <c r="BG425" s="180">
        <f t="shared" si="409"/>
        <v>76073.646723646729</v>
      </c>
      <c r="BH425" s="388">
        <f>BZ46</f>
        <v>58499</v>
      </c>
      <c r="BI425" s="250" t="s">
        <v>143</v>
      </c>
      <c r="BJ425" s="144">
        <f t="shared" si="410"/>
        <v>29486</v>
      </c>
      <c r="BK425" s="152">
        <f t="shared" si="394"/>
        <v>17304</v>
      </c>
      <c r="BL425" s="152">
        <f t="shared" si="395"/>
        <v>1186833150</v>
      </c>
      <c r="BM425" s="153">
        <f>IFERROR(BK425/$BH$425,"-")</f>
        <v>0.29579992820390094</v>
      </c>
      <c r="BN425" s="153">
        <f t="shared" si="411"/>
        <v>0.58685477853896761</v>
      </c>
      <c r="BO425" s="152">
        <f t="shared" si="412"/>
        <v>68587.213938973655</v>
      </c>
      <c r="BP425" s="218"/>
    </row>
    <row r="426" spans="2:68" s="87" customFormat="1">
      <c r="B426" s="390"/>
      <c r="C426" s="420"/>
      <c r="D426" s="380"/>
      <c r="E426" s="251" t="s">
        <v>192</v>
      </c>
      <c r="F426" s="145">
        <v>16</v>
      </c>
      <c r="G426" s="154">
        <v>9</v>
      </c>
      <c r="H426" s="154">
        <v>511130</v>
      </c>
      <c r="I426" s="155">
        <f t="shared" ref="I426:I435" si="437">IFERROR(G426/$D$425,"-")</f>
        <v>0.16363636363636364</v>
      </c>
      <c r="J426" s="155">
        <f t="shared" si="396"/>
        <v>0.5625</v>
      </c>
      <c r="K426" s="181">
        <f t="shared" si="397"/>
        <v>56792.222222222219</v>
      </c>
      <c r="L426" s="380"/>
      <c r="M426" s="251" t="s">
        <v>192</v>
      </c>
      <c r="N426" s="145">
        <v>77</v>
      </c>
      <c r="O426" s="154">
        <v>49</v>
      </c>
      <c r="P426" s="154">
        <v>2981020</v>
      </c>
      <c r="Q426" s="155">
        <f t="shared" ref="Q426:Q435" si="438">IFERROR(O426/$L$425,"-")</f>
        <v>0.30061349693251532</v>
      </c>
      <c r="R426" s="155">
        <f t="shared" si="398"/>
        <v>0.63636363636363635</v>
      </c>
      <c r="S426" s="149">
        <f t="shared" si="399"/>
        <v>60837.142857142855</v>
      </c>
      <c r="T426" s="380"/>
      <c r="U426" s="251" t="s">
        <v>192</v>
      </c>
      <c r="V426" s="145">
        <v>10424</v>
      </c>
      <c r="W426" s="154">
        <v>6489</v>
      </c>
      <c r="X426" s="154">
        <v>403562970</v>
      </c>
      <c r="Y426" s="155">
        <f t="shared" ref="Y426:Y435" si="439">IFERROR(W426/$T$425,"-")</f>
        <v>0.28890076131962067</v>
      </c>
      <c r="Z426" s="155">
        <f t="shared" si="400"/>
        <v>0.62250575594781277</v>
      </c>
      <c r="AA426" s="154">
        <f t="shared" si="401"/>
        <v>62191.858529819692</v>
      </c>
      <c r="AB426" s="380"/>
      <c r="AC426" s="251" t="s">
        <v>192</v>
      </c>
      <c r="AD426" s="145">
        <v>8311</v>
      </c>
      <c r="AE426" s="154">
        <v>5007</v>
      </c>
      <c r="AF426" s="154">
        <v>333944470</v>
      </c>
      <c r="AG426" s="155">
        <f t="shared" ref="AG426:AG435" si="440">IFERROR(AE426/$AB$425,"-")</f>
        <v>0.28246643348753242</v>
      </c>
      <c r="AH426" s="155">
        <f t="shared" si="402"/>
        <v>0.60245457826976301</v>
      </c>
      <c r="AI426" s="149">
        <f t="shared" si="403"/>
        <v>66695.520271619738</v>
      </c>
      <c r="AJ426" s="380"/>
      <c r="AK426" s="251" t="s">
        <v>192</v>
      </c>
      <c r="AL426" s="145">
        <v>4807</v>
      </c>
      <c r="AM426" s="154">
        <v>2657</v>
      </c>
      <c r="AN426" s="154">
        <v>186663740</v>
      </c>
      <c r="AO426" s="155">
        <f t="shared" ref="AO426:AO435" si="441">IFERROR(AM426/$AJ$425,"-")</f>
        <v>0.23913239132391323</v>
      </c>
      <c r="AP426" s="155">
        <f t="shared" si="404"/>
        <v>0.55273559392552529</v>
      </c>
      <c r="AQ426" s="149">
        <f t="shared" si="405"/>
        <v>70253.57169740308</v>
      </c>
      <c r="AR426" s="380"/>
      <c r="AS426" s="251" t="s">
        <v>192</v>
      </c>
      <c r="AT426" s="145">
        <v>1800</v>
      </c>
      <c r="AU426" s="154">
        <v>891</v>
      </c>
      <c r="AV426" s="154">
        <v>64126760</v>
      </c>
      <c r="AW426" s="155">
        <f t="shared" ref="AW426:AW435" si="442">IFERROR(AU426/$AR$425,"-")</f>
        <v>0.17210739810701178</v>
      </c>
      <c r="AX426" s="155">
        <f t="shared" si="406"/>
        <v>0.495</v>
      </c>
      <c r="AY426" s="154">
        <f t="shared" si="407"/>
        <v>71971.672278338941</v>
      </c>
      <c r="AZ426" s="380"/>
      <c r="BA426" s="251" t="s">
        <v>192</v>
      </c>
      <c r="BB426" s="145">
        <v>446</v>
      </c>
      <c r="BC426" s="154">
        <v>213</v>
      </c>
      <c r="BD426" s="154">
        <v>14221630</v>
      </c>
      <c r="BE426" s="155">
        <f t="shared" ref="BE426:BE435" si="443">IFERROR(BC426/$AZ$425,"-")</f>
        <v>0.11794019933554817</v>
      </c>
      <c r="BF426" s="155">
        <f t="shared" si="408"/>
        <v>0.47757847533632286</v>
      </c>
      <c r="BG426" s="181">
        <f t="shared" si="409"/>
        <v>66768.215962441318</v>
      </c>
      <c r="BH426" s="380"/>
      <c r="BI426" s="251" t="s">
        <v>192</v>
      </c>
      <c r="BJ426" s="145">
        <f t="shared" si="410"/>
        <v>25881</v>
      </c>
      <c r="BK426" s="154">
        <f t="shared" si="394"/>
        <v>15315</v>
      </c>
      <c r="BL426" s="154">
        <f t="shared" si="395"/>
        <v>1006011720</v>
      </c>
      <c r="BM426" s="155">
        <f t="shared" ref="BM426:BM435" si="444">IFERROR(BK426/$BH$425,"-")</f>
        <v>0.26179934699738455</v>
      </c>
      <c r="BN426" s="155">
        <f t="shared" si="411"/>
        <v>0.59174684131215949</v>
      </c>
      <c r="BO426" s="154">
        <f t="shared" si="412"/>
        <v>65688</v>
      </c>
      <c r="BP426" s="218"/>
    </row>
    <row r="427" spans="2:68" s="87" customFormat="1">
      <c r="B427" s="390"/>
      <c r="C427" s="420"/>
      <c r="D427" s="380"/>
      <c r="E427" s="252" t="s">
        <v>142</v>
      </c>
      <c r="F427" s="145">
        <v>32</v>
      </c>
      <c r="G427" s="154">
        <v>17</v>
      </c>
      <c r="H427" s="154">
        <v>982410</v>
      </c>
      <c r="I427" s="155">
        <f t="shared" si="437"/>
        <v>0.30909090909090908</v>
      </c>
      <c r="J427" s="155">
        <f t="shared" si="396"/>
        <v>0.53125</v>
      </c>
      <c r="K427" s="181">
        <f t="shared" si="397"/>
        <v>57788.823529411762</v>
      </c>
      <c r="L427" s="380"/>
      <c r="M427" s="252" t="s">
        <v>142</v>
      </c>
      <c r="N427" s="145">
        <v>111</v>
      </c>
      <c r="O427" s="154">
        <v>63</v>
      </c>
      <c r="P427" s="154">
        <v>4973810</v>
      </c>
      <c r="Q427" s="155">
        <f t="shared" si="438"/>
        <v>0.38650306748466257</v>
      </c>
      <c r="R427" s="155">
        <f t="shared" si="398"/>
        <v>0.56756756756756754</v>
      </c>
      <c r="S427" s="149">
        <f t="shared" si="399"/>
        <v>78949.365079365074</v>
      </c>
      <c r="T427" s="380"/>
      <c r="U427" s="252" t="s">
        <v>142</v>
      </c>
      <c r="V427" s="145">
        <v>13230</v>
      </c>
      <c r="W427" s="154">
        <v>7946</v>
      </c>
      <c r="X427" s="154">
        <v>502631700</v>
      </c>
      <c r="Y427" s="155">
        <f t="shared" si="439"/>
        <v>0.35376875473042163</v>
      </c>
      <c r="Z427" s="155">
        <f t="shared" si="400"/>
        <v>0.60060468631897201</v>
      </c>
      <c r="AA427" s="154">
        <f t="shared" si="401"/>
        <v>63255.940095645608</v>
      </c>
      <c r="AB427" s="380"/>
      <c r="AC427" s="252" t="s">
        <v>142</v>
      </c>
      <c r="AD427" s="145">
        <v>11572</v>
      </c>
      <c r="AE427" s="154">
        <v>6804</v>
      </c>
      <c r="AF427" s="154">
        <v>473141270</v>
      </c>
      <c r="AG427" s="155">
        <f t="shared" si="440"/>
        <v>0.38384294257023582</v>
      </c>
      <c r="AH427" s="155">
        <f t="shared" si="402"/>
        <v>0.58797096439681995</v>
      </c>
      <c r="AI427" s="149">
        <f t="shared" si="403"/>
        <v>69538.693415637856</v>
      </c>
      <c r="AJ427" s="380"/>
      <c r="AK427" s="252" t="s">
        <v>142</v>
      </c>
      <c r="AL427" s="145">
        <v>7825</v>
      </c>
      <c r="AM427" s="154">
        <v>4281</v>
      </c>
      <c r="AN427" s="154">
        <v>316404840</v>
      </c>
      <c r="AO427" s="155">
        <f t="shared" si="441"/>
        <v>0.38529385293852936</v>
      </c>
      <c r="AP427" s="155">
        <f t="shared" si="404"/>
        <v>0.54709265175718846</v>
      </c>
      <c r="AQ427" s="149">
        <f t="shared" si="405"/>
        <v>73909.096005606174</v>
      </c>
      <c r="AR427" s="380"/>
      <c r="AS427" s="252" t="s">
        <v>142</v>
      </c>
      <c r="AT427" s="145">
        <v>3610</v>
      </c>
      <c r="AU427" s="154">
        <v>1813</v>
      </c>
      <c r="AV427" s="154">
        <v>142880760</v>
      </c>
      <c r="AW427" s="155">
        <f t="shared" si="442"/>
        <v>0.35020282016611937</v>
      </c>
      <c r="AX427" s="155">
        <f t="shared" si="406"/>
        <v>0.50221606648199446</v>
      </c>
      <c r="AY427" s="154">
        <f t="shared" si="407"/>
        <v>78809.023717595148</v>
      </c>
      <c r="AZ427" s="380"/>
      <c r="BA427" s="252" t="s">
        <v>142</v>
      </c>
      <c r="BB427" s="145">
        <v>1185</v>
      </c>
      <c r="BC427" s="154">
        <v>584</v>
      </c>
      <c r="BD427" s="154">
        <v>47362310</v>
      </c>
      <c r="BE427" s="155">
        <f t="shared" si="443"/>
        <v>0.32336655592469549</v>
      </c>
      <c r="BF427" s="155">
        <f t="shared" si="408"/>
        <v>0.49282700421940928</v>
      </c>
      <c r="BG427" s="181">
        <f t="shared" si="409"/>
        <v>81099.845890410958</v>
      </c>
      <c r="BH427" s="380"/>
      <c r="BI427" s="252" t="s">
        <v>142</v>
      </c>
      <c r="BJ427" s="145">
        <f t="shared" si="410"/>
        <v>37565</v>
      </c>
      <c r="BK427" s="154">
        <f t="shared" si="394"/>
        <v>21508</v>
      </c>
      <c r="BL427" s="154">
        <f t="shared" si="395"/>
        <v>1488377100</v>
      </c>
      <c r="BM427" s="155">
        <f t="shared" si="444"/>
        <v>0.36766440451973537</v>
      </c>
      <c r="BN427" s="155">
        <f t="shared" si="411"/>
        <v>0.57255423931851457</v>
      </c>
      <c r="BO427" s="154">
        <f t="shared" si="412"/>
        <v>69201.092616700756</v>
      </c>
      <c r="BP427" s="218"/>
    </row>
    <row r="428" spans="2:68" s="87" customFormat="1">
      <c r="B428" s="390"/>
      <c r="C428" s="420"/>
      <c r="D428" s="380"/>
      <c r="E428" s="252" t="s">
        <v>151</v>
      </c>
      <c r="F428" s="145">
        <v>12</v>
      </c>
      <c r="G428" s="154">
        <v>4</v>
      </c>
      <c r="H428" s="154">
        <v>219110</v>
      </c>
      <c r="I428" s="155">
        <f t="shared" si="437"/>
        <v>7.2727272727272724E-2</v>
      </c>
      <c r="J428" s="155">
        <f t="shared" si="396"/>
        <v>0.33333333333333331</v>
      </c>
      <c r="K428" s="181">
        <f t="shared" si="397"/>
        <v>54777.5</v>
      </c>
      <c r="L428" s="380"/>
      <c r="M428" s="252" t="s">
        <v>151</v>
      </c>
      <c r="N428" s="145">
        <v>44</v>
      </c>
      <c r="O428" s="154">
        <v>29</v>
      </c>
      <c r="P428" s="154">
        <v>1801840</v>
      </c>
      <c r="Q428" s="155">
        <f t="shared" si="438"/>
        <v>0.17791411042944785</v>
      </c>
      <c r="R428" s="155">
        <f t="shared" si="398"/>
        <v>0.65909090909090906</v>
      </c>
      <c r="S428" s="149">
        <f t="shared" si="399"/>
        <v>62132.413793103449</v>
      </c>
      <c r="T428" s="380"/>
      <c r="U428" s="252" t="s">
        <v>151</v>
      </c>
      <c r="V428" s="145">
        <v>4780</v>
      </c>
      <c r="W428" s="154">
        <v>2922</v>
      </c>
      <c r="X428" s="154">
        <v>185818160</v>
      </c>
      <c r="Y428" s="155">
        <f t="shared" si="439"/>
        <v>0.13009215974355551</v>
      </c>
      <c r="Z428" s="155">
        <f t="shared" si="400"/>
        <v>0.6112970711297071</v>
      </c>
      <c r="AA428" s="154">
        <f t="shared" si="401"/>
        <v>63592.799452429841</v>
      </c>
      <c r="AB428" s="380"/>
      <c r="AC428" s="252" t="s">
        <v>151</v>
      </c>
      <c r="AD428" s="145">
        <v>4659</v>
      </c>
      <c r="AE428" s="154">
        <v>2751</v>
      </c>
      <c r="AF428" s="154">
        <v>191365010</v>
      </c>
      <c r="AG428" s="155">
        <f t="shared" si="440"/>
        <v>0.15519575764413857</v>
      </c>
      <c r="AH428" s="155">
        <f t="shared" si="402"/>
        <v>0.5904700579523503</v>
      </c>
      <c r="AI428" s="149">
        <f t="shared" si="403"/>
        <v>69561.981097782627</v>
      </c>
      <c r="AJ428" s="380"/>
      <c r="AK428" s="252" t="s">
        <v>151</v>
      </c>
      <c r="AL428" s="145">
        <v>3343</v>
      </c>
      <c r="AM428" s="154">
        <v>1887</v>
      </c>
      <c r="AN428" s="154">
        <v>142791350</v>
      </c>
      <c r="AO428" s="155">
        <f t="shared" si="441"/>
        <v>0.16983169831698317</v>
      </c>
      <c r="AP428" s="155">
        <f t="shared" si="404"/>
        <v>0.56446305713431055</v>
      </c>
      <c r="AQ428" s="149">
        <f t="shared" si="405"/>
        <v>75671.091679915204</v>
      </c>
      <c r="AR428" s="380"/>
      <c r="AS428" s="252" t="s">
        <v>151</v>
      </c>
      <c r="AT428" s="145">
        <v>1612</v>
      </c>
      <c r="AU428" s="154">
        <v>812</v>
      </c>
      <c r="AV428" s="154">
        <v>58739320</v>
      </c>
      <c r="AW428" s="155">
        <f t="shared" si="442"/>
        <v>0.15684759513231603</v>
      </c>
      <c r="AX428" s="155">
        <f t="shared" si="406"/>
        <v>0.50372208436724564</v>
      </c>
      <c r="AY428" s="154">
        <f t="shared" si="407"/>
        <v>72339.06403940887</v>
      </c>
      <c r="AZ428" s="380"/>
      <c r="BA428" s="252" t="s">
        <v>151</v>
      </c>
      <c r="BB428" s="145">
        <v>502</v>
      </c>
      <c r="BC428" s="154">
        <v>250</v>
      </c>
      <c r="BD428" s="154">
        <v>18940880</v>
      </c>
      <c r="BE428" s="155">
        <f t="shared" si="443"/>
        <v>0.13842746400885936</v>
      </c>
      <c r="BF428" s="155">
        <f t="shared" si="408"/>
        <v>0.49800796812749004</v>
      </c>
      <c r="BG428" s="181">
        <f t="shared" si="409"/>
        <v>75763.520000000004</v>
      </c>
      <c r="BH428" s="380"/>
      <c r="BI428" s="252" t="s">
        <v>151</v>
      </c>
      <c r="BJ428" s="145">
        <f t="shared" si="410"/>
        <v>14952</v>
      </c>
      <c r="BK428" s="154">
        <f t="shared" si="394"/>
        <v>8655</v>
      </c>
      <c r="BL428" s="154">
        <f t="shared" si="395"/>
        <v>599675670</v>
      </c>
      <c r="BM428" s="155">
        <f t="shared" si="444"/>
        <v>0.14795124702986376</v>
      </c>
      <c r="BN428" s="155">
        <f t="shared" si="411"/>
        <v>0.5788523274478331</v>
      </c>
      <c r="BO428" s="154">
        <f t="shared" si="412"/>
        <v>69286.616984402077</v>
      </c>
      <c r="BP428" s="218"/>
    </row>
    <row r="429" spans="2:68" s="87" customFormat="1">
      <c r="B429" s="390"/>
      <c r="C429" s="420"/>
      <c r="D429" s="380"/>
      <c r="E429" s="252" t="s">
        <v>170</v>
      </c>
      <c r="F429" s="145">
        <v>18</v>
      </c>
      <c r="G429" s="154">
        <v>9</v>
      </c>
      <c r="H429" s="154">
        <v>1111310</v>
      </c>
      <c r="I429" s="155">
        <f t="shared" si="437"/>
        <v>0.16363636363636364</v>
      </c>
      <c r="J429" s="155">
        <f t="shared" si="396"/>
        <v>0.5</v>
      </c>
      <c r="K429" s="181">
        <f t="shared" si="397"/>
        <v>123478.88888888889</v>
      </c>
      <c r="L429" s="380"/>
      <c r="M429" s="252" t="s">
        <v>170</v>
      </c>
      <c r="N429" s="145">
        <v>57</v>
      </c>
      <c r="O429" s="154">
        <v>28</v>
      </c>
      <c r="P429" s="154">
        <v>2747910</v>
      </c>
      <c r="Q429" s="155">
        <f t="shared" si="438"/>
        <v>0.17177914110429449</v>
      </c>
      <c r="R429" s="155">
        <f t="shared" si="398"/>
        <v>0.49122807017543857</v>
      </c>
      <c r="S429" s="149">
        <f t="shared" si="399"/>
        <v>98139.642857142855</v>
      </c>
      <c r="T429" s="380"/>
      <c r="U429" s="252" t="s">
        <v>170</v>
      </c>
      <c r="V429" s="145">
        <v>5194</v>
      </c>
      <c r="W429" s="154">
        <v>3233</v>
      </c>
      <c r="X429" s="154">
        <v>210473600</v>
      </c>
      <c r="Y429" s="155">
        <f t="shared" si="439"/>
        <v>0.14393838208450202</v>
      </c>
      <c r="Z429" s="155">
        <f t="shared" si="400"/>
        <v>0.62244897959183676</v>
      </c>
      <c r="AA429" s="154">
        <f t="shared" si="401"/>
        <v>65101.639344262294</v>
      </c>
      <c r="AB429" s="380"/>
      <c r="AC429" s="252" t="s">
        <v>170</v>
      </c>
      <c r="AD429" s="145">
        <v>5186</v>
      </c>
      <c r="AE429" s="154">
        <v>3120</v>
      </c>
      <c r="AF429" s="154">
        <v>222762050</v>
      </c>
      <c r="AG429" s="155">
        <f t="shared" si="440"/>
        <v>0.17601263680469367</v>
      </c>
      <c r="AH429" s="155">
        <f t="shared" si="402"/>
        <v>0.60161974546856922</v>
      </c>
      <c r="AI429" s="149">
        <f t="shared" si="403"/>
        <v>71398.092948717953</v>
      </c>
      <c r="AJ429" s="380"/>
      <c r="AK429" s="252" t="s">
        <v>170</v>
      </c>
      <c r="AL429" s="145">
        <v>3752</v>
      </c>
      <c r="AM429" s="154">
        <v>2139</v>
      </c>
      <c r="AN429" s="154">
        <v>161306550</v>
      </c>
      <c r="AO429" s="155">
        <f t="shared" si="441"/>
        <v>0.19251192511925119</v>
      </c>
      <c r="AP429" s="155">
        <f t="shared" si="404"/>
        <v>0.57009594882729209</v>
      </c>
      <c r="AQ429" s="149">
        <f t="shared" si="405"/>
        <v>75412.131837307155</v>
      </c>
      <c r="AR429" s="380"/>
      <c r="AS429" s="252" t="s">
        <v>170</v>
      </c>
      <c r="AT429" s="145">
        <v>1728</v>
      </c>
      <c r="AU429" s="154">
        <v>902</v>
      </c>
      <c r="AV429" s="154">
        <v>66734330</v>
      </c>
      <c r="AW429" s="155">
        <f t="shared" si="442"/>
        <v>0.17423218079969094</v>
      </c>
      <c r="AX429" s="155">
        <f t="shared" si="406"/>
        <v>0.5219907407407407</v>
      </c>
      <c r="AY429" s="154">
        <f t="shared" si="407"/>
        <v>73984.844789356983</v>
      </c>
      <c r="AZ429" s="380"/>
      <c r="BA429" s="252" t="s">
        <v>170</v>
      </c>
      <c r="BB429" s="145">
        <v>548</v>
      </c>
      <c r="BC429" s="154">
        <v>281</v>
      </c>
      <c r="BD429" s="154">
        <v>21451960</v>
      </c>
      <c r="BE429" s="155">
        <f t="shared" si="443"/>
        <v>0.15559246954595793</v>
      </c>
      <c r="BF429" s="155">
        <f t="shared" si="408"/>
        <v>0.51277372262773724</v>
      </c>
      <c r="BG429" s="181">
        <f t="shared" si="409"/>
        <v>76341.494661921708</v>
      </c>
      <c r="BH429" s="380"/>
      <c r="BI429" s="252" t="s">
        <v>170</v>
      </c>
      <c r="BJ429" s="145">
        <f t="shared" si="410"/>
        <v>16483</v>
      </c>
      <c r="BK429" s="154">
        <f t="shared" si="394"/>
        <v>9712</v>
      </c>
      <c r="BL429" s="154">
        <f t="shared" si="395"/>
        <v>686587710</v>
      </c>
      <c r="BM429" s="155">
        <f t="shared" si="444"/>
        <v>0.16601993196464898</v>
      </c>
      <c r="BN429" s="155">
        <f t="shared" si="411"/>
        <v>0.58921312867803188</v>
      </c>
      <c r="BO429" s="154">
        <f t="shared" si="412"/>
        <v>70694.780683690275</v>
      </c>
      <c r="BP429" s="218"/>
    </row>
    <row r="430" spans="2:68" s="87" customFormat="1">
      <c r="B430" s="390"/>
      <c r="C430" s="420"/>
      <c r="D430" s="380"/>
      <c r="E430" s="252" t="s">
        <v>171</v>
      </c>
      <c r="F430" s="145">
        <v>8</v>
      </c>
      <c r="G430" s="154">
        <v>3</v>
      </c>
      <c r="H430" s="154">
        <v>107630</v>
      </c>
      <c r="I430" s="155">
        <f t="shared" si="437"/>
        <v>5.4545454545454543E-2</v>
      </c>
      <c r="J430" s="155">
        <f t="shared" si="396"/>
        <v>0.375</v>
      </c>
      <c r="K430" s="181">
        <f t="shared" si="397"/>
        <v>35876.666666666664</v>
      </c>
      <c r="L430" s="380"/>
      <c r="M430" s="252" t="s">
        <v>171</v>
      </c>
      <c r="N430" s="145">
        <v>32</v>
      </c>
      <c r="O430" s="154">
        <v>18</v>
      </c>
      <c r="P430" s="154">
        <v>1970530</v>
      </c>
      <c r="Q430" s="155">
        <f t="shared" si="438"/>
        <v>0.11042944785276074</v>
      </c>
      <c r="R430" s="155">
        <f t="shared" si="398"/>
        <v>0.5625</v>
      </c>
      <c r="S430" s="149">
        <f t="shared" si="399"/>
        <v>109473.88888888889</v>
      </c>
      <c r="T430" s="380"/>
      <c r="U430" s="252" t="s">
        <v>171</v>
      </c>
      <c r="V430" s="145">
        <v>2790</v>
      </c>
      <c r="W430" s="154">
        <v>1825</v>
      </c>
      <c r="X430" s="154">
        <v>115629090</v>
      </c>
      <c r="Y430" s="155">
        <f t="shared" si="439"/>
        <v>8.1251947820666928E-2</v>
      </c>
      <c r="Z430" s="155">
        <f t="shared" si="400"/>
        <v>0.65412186379928317</v>
      </c>
      <c r="AA430" s="154">
        <f t="shared" si="401"/>
        <v>63358.405479452056</v>
      </c>
      <c r="AB430" s="380"/>
      <c r="AC430" s="252" t="s">
        <v>171</v>
      </c>
      <c r="AD430" s="145">
        <v>2440</v>
      </c>
      <c r="AE430" s="154">
        <v>1535</v>
      </c>
      <c r="AF430" s="154">
        <v>106205220</v>
      </c>
      <c r="AG430" s="155">
        <f t="shared" si="440"/>
        <v>8.659596073564256E-2</v>
      </c>
      <c r="AH430" s="155">
        <f t="shared" si="402"/>
        <v>0.62909836065573765</v>
      </c>
      <c r="AI430" s="149">
        <f t="shared" si="403"/>
        <v>69189.068403908794</v>
      </c>
      <c r="AJ430" s="380"/>
      <c r="AK430" s="252" t="s">
        <v>171</v>
      </c>
      <c r="AL430" s="145">
        <v>1498</v>
      </c>
      <c r="AM430" s="154">
        <v>881</v>
      </c>
      <c r="AN430" s="154">
        <v>63854660</v>
      </c>
      <c r="AO430" s="155">
        <f t="shared" si="441"/>
        <v>7.9290792907929078E-2</v>
      </c>
      <c r="AP430" s="155">
        <f t="shared" si="404"/>
        <v>0.58811748998664881</v>
      </c>
      <c r="AQ430" s="149">
        <f t="shared" si="405"/>
        <v>72479.750283768444</v>
      </c>
      <c r="AR430" s="380"/>
      <c r="AS430" s="252" t="s">
        <v>171</v>
      </c>
      <c r="AT430" s="145">
        <v>561</v>
      </c>
      <c r="AU430" s="154">
        <v>316</v>
      </c>
      <c r="AV430" s="154">
        <v>20487820</v>
      </c>
      <c r="AW430" s="155">
        <f t="shared" si="442"/>
        <v>6.1039211898783079E-2</v>
      </c>
      <c r="AX430" s="155">
        <f t="shared" si="406"/>
        <v>0.56327985739750441</v>
      </c>
      <c r="AY430" s="154">
        <f t="shared" si="407"/>
        <v>64834.873417721516</v>
      </c>
      <c r="AZ430" s="380"/>
      <c r="BA430" s="252" t="s">
        <v>171</v>
      </c>
      <c r="BB430" s="145">
        <v>113</v>
      </c>
      <c r="BC430" s="154">
        <v>45</v>
      </c>
      <c r="BD430" s="154">
        <v>2577490</v>
      </c>
      <c r="BE430" s="155">
        <f t="shared" si="443"/>
        <v>2.4916943521594685E-2</v>
      </c>
      <c r="BF430" s="155">
        <f t="shared" si="408"/>
        <v>0.39823008849557523</v>
      </c>
      <c r="BG430" s="181">
        <f t="shared" si="409"/>
        <v>57277.555555555555</v>
      </c>
      <c r="BH430" s="380"/>
      <c r="BI430" s="252" t="s">
        <v>171</v>
      </c>
      <c r="BJ430" s="145">
        <f t="shared" si="410"/>
        <v>7442</v>
      </c>
      <c r="BK430" s="154">
        <f t="shared" si="394"/>
        <v>4623</v>
      </c>
      <c r="BL430" s="154">
        <f t="shared" si="395"/>
        <v>310832440</v>
      </c>
      <c r="BM430" s="155">
        <f t="shared" si="444"/>
        <v>7.9026991914391692E-2</v>
      </c>
      <c r="BN430" s="155">
        <f t="shared" si="411"/>
        <v>0.62120397742542333</v>
      </c>
      <c r="BO430" s="154">
        <f t="shared" si="412"/>
        <v>67236.089119619297</v>
      </c>
      <c r="BP430" s="218"/>
    </row>
    <row r="431" spans="2:68" s="87" customFormat="1">
      <c r="B431" s="390"/>
      <c r="C431" s="420"/>
      <c r="D431" s="380"/>
      <c r="E431" s="252" t="s">
        <v>172</v>
      </c>
      <c r="F431" s="145">
        <v>10</v>
      </c>
      <c r="G431" s="154">
        <v>4</v>
      </c>
      <c r="H431" s="154">
        <v>86080</v>
      </c>
      <c r="I431" s="155">
        <f t="shared" si="437"/>
        <v>7.2727272727272724E-2</v>
      </c>
      <c r="J431" s="155">
        <f t="shared" si="396"/>
        <v>0.4</v>
      </c>
      <c r="K431" s="181">
        <f t="shared" si="397"/>
        <v>21520</v>
      </c>
      <c r="L431" s="380"/>
      <c r="M431" s="252" t="s">
        <v>172</v>
      </c>
      <c r="N431" s="145">
        <v>27</v>
      </c>
      <c r="O431" s="154">
        <v>14</v>
      </c>
      <c r="P431" s="154">
        <v>1021460</v>
      </c>
      <c r="Q431" s="155">
        <f t="shared" si="438"/>
        <v>8.5889570552147243E-2</v>
      </c>
      <c r="R431" s="155">
        <f t="shared" si="398"/>
        <v>0.51851851851851849</v>
      </c>
      <c r="S431" s="149">
        <f t="shared" si="399"/>
        <v>72961.428571428565</v>
      </c>
      <c r="T431" s="380"/>
      <c r="U431" s="252" t="s">
        <v>172</v>
      </c>
      <c r="V431" s="145">
        <v>1003</v>
      </c>
      <c r="W431" s="154">
        <v>541</v>
      </c>
      <c r="X431" s="154">
        <v>33406090</v>
      </c>
      <c r="Y431" s="155">
        <f t="shared" si="439"/>
        <v>2.4086193847112775E-2</v>
      </c>
      <c r="Z431" s="155">
        <f t="shared" si="400"/>
        <v>0.53938185443668996</v>
      </c>
      <c r="AA431" s="154">
        <f t="shared" si="401"/>
        <v>61748.780036968579</v>
      </c>
      <c r="AB431" s="380"/>
      <c r="AC431" s="252" t="s">
        <v>172</v>
      </c>
      <c r="AD431" s="145">
        <v>1133</v>
      </c>
      <c r="AE431" s="154">
        <v>630</v>
      </c>
      <c r="AF431" s="154">
        <v>41573240</v>
      </c>
      <c r="AG431" s="155">
        <f t="shared" si="440"/>
        <v>3.5541013200947762E-2</v>
      </c>
      <c r="AH431" s="155">
        <f t="shared" si="402"/>
        <v>0.55604589585172104</v>
      </c>
      <c r="AI431" s="149">
        <f t="shared" si="403"/>
        <v>65989.269841269837</v>
      </c>
      <c r="AJ431" s="380"/>
      <c r="AK431" s="252" t="s">
        <v>172</v>
      </c>
      <c r="AL431" s="145">
        <v>954</v>
      </c>
      <c r="AM431" s="154">
        <v>492</v>
      </c>
      <c r="AN431" s="154">
        <v>36678330</v>
      </c>
      <c r="AO431" s="155">
        <f t="shared" si="441"/>
        <v>4.4280442804428041E-2</v>
      </c>
      <c r="AP431" s="155">
        <f t="shared" si="404"/>
        <v>0.51572327044025157</v>
      </c>
      <c r="AQ431" s="149">
        <f t="shared" si="405"/>
        <v>74549.451219512193</v>
      </c>
      <c r="AR431" s="380"/>
      <c r="AS431" s="252" t="s">
        <v>172</v>
      </c>
      <c r="AT431" s="145">
        <v>588</v>
      </c>
      <c r="AU431" s="154">
        <v>303</v>
      </c>
      <c r="AV431" s="154">
        <v>22214920</v>
      </c>
      <c r="AW431" s="155">
        <f t="shared" si="442"/>
        <v>5.8528105080162256E-2</v>
      </c>
      <c r="AX431" s="155">
        <f t="shared" si="406"/>
        <v>0.51530612244897955</v>
      </c>
      <c r="AY431" s="154">
        <f t="shared" si="407"/>
        <v>73316.567656765677</v>
      </c>
      <c r="AZ431" s="380"/>
      <c r="BA431" s="252" t="s">
        <v>172</v>
      </c>
      <c r="BB431" s="145">
        <v>232</v>
      </c>
      <c r="BC431" s="154">
        <v>102</v>
      </c>
      <c r="BD431" s="154">
        <v>7409630</v>
      </c>
      <c r="BE431" s="155">
        <f t="shared" si="443"/>
        <v>5.647840531561462E-2</v>
      </c>
      <c r="BF431" s="155">
        <f t="shared" si="408"/>
        <v>0.43965517241379309</v>
      </c>
      <c r="BG431" s="181">
        <f t="shared" si="409"/>
        <v>72643.431372549021</v>
      </c>
      <c r="BH431" s="380"/>
      <c r="BI431" s="252" t="s">
        <v>172</v>
      </c>
      <c r="BJ431" s="145">
        <f t="shared" si="410"/>
        <v>3947</v>
      </c>
      <c r="BK431" s="154">
        <f t="shared" si="394"/>
        <v>2086</v>
      </c>
      <c r="BL431" s="154">
        <f t="shared" si="395"/>
        <v>142389750</v>
      </c>
      <c r="BM431" s="155">
        <f t="shared" si="444"/>
        <v>3.5658729209046308E-2</v>
      </c>
      <c r="BN431" s="155">
        <f t="shared" si="411"/>
        <v>0.52850266024828985</v>
      </c>
      <c r="BO431" s="154">
        <f t="shared" si="412"/>
        <v>68259.707574304892</v>
      </c>
      <c r="BP431" s="218"/>
    </row>
    <row r="432" spans="2:68" s="87" customFormat="1">
      <c r="B432" s="390"/>
      <c r="C432" s="420"/>
      <c r="D432" s="380"/>
      <c r="E432" s="252" t="s">
        <v>173</v>
      </c>
      <c r="F432" s="145">
        <v>10</v>
      </c>
      <c r="G432" s="154">
        <v>7</v>
      </c>
      <c r="H432" s="154">
        <v>510710</v>
      </c>
      <c r="I432" s="155">
        <f t="shared" si="437"/>
        <v>0.12727272727272726</v>
      </c>
      <c r="J432" s="155">
        <f t="shared" si="396"/>
        <v>0.7</v>
      </c>
      <c r="K432" s="181">
        <f t="shared" si="397"/>
        <v>72958.571428571435</v>
      </c>
      <c r="L432" s="380"/>
      <c r="M432" s="252" t="s">
        <v>173</v>
      </c>
      <c r="N432" s="145">
        <v>16</v>
      </c>
      <c r="O432" s="154">
        <v>11</v>
      </c>
      <c r="P432" s="154">
        <v>1018360</v>
      </c>
      <c r="Q432" s="155">
        <f t="shared" si="438"/>
        <v>6.7484662576687116E-2</v>
      </c>
      <c r="R432" s="155">
        <f t="shared" si="398"/>
        <v>0.6875</v>
      </c>
      <c r="S432" s="149">
        <f t="shared" si="399"/>
        <v>92578.181818181823</v>
      </c>
      <c r="T432" s="380"/>
      <c r="U432" s="252" t="s">
        <v>173</v>
      </c>
      <c r="V432" s="145">
        <v>1227</v>
      </c>
      <c r="W432" s="154">
        <v>833</v>
      </c>
      <c r="X432" s="154">
        <v>59566380</v>
      </c>
      <c r="Y432" s="155">
        <f t="shared" si="439"/>
        <v>3.7086505498419485E-2</v>
      </c>
      <c r="Z432" s="155">
        <f t="shared" si="400"/>
        <v>0.67889160554197225</v>
      </c>
      <c r="AA432" s="154">
        <f t="shared" si="401"/>
        <v>71508.259303721483</v>
      </c>
      <c r="AB432" s="380"/>
      <c r="AC432" s="252" t="s">
        <v>173</v>
      </c>
      <c r="AD432" s="145">
        <v>1204</v>
      </c>
      <c r="AE432" s="154">
        <v>764</v>
      </c>
      <c r="AF432" s="154">
        <v>59649380</v>
      </c>
      <c r="AG432" s="155">
        <f t="shared" si="440"/>
        <v>4.3100530294482679E-2</v>
      </c>
      <c r="AH432" s="155">
        <f t="shared" si="402"/>
        <v>0.63455149501661134</v>
      </c>
      <c r="AI432" s="149">
        <f t="shared" si="403"/>
        <v>78075.104712041881</v>
      </c>
      <c r="AJ432" s="380"/>
      <c r="AK432" s="252" t="s">
        <v>173</v>
      </c>
      <c r="AL432" s="145">
        <v>913</v>
      </c>
      <c r="AM432" s="154">
        <v>554</v>
      </c>
      <c r="AN432" s="154">
        <v>46151780</v>
      </c>
      <c r="AO432" s="155">
        <f t="shared" si="441"/>
        <v>4.986049860498605E-2</v>
      </c>
      <c r="AP432" s="155">
        <f t="shared" si="404"/>
        <v>0.60679079956188386</v>
      </c>
      <c r="AQ432" s="149">
        <f t="shared" si="405"/>
        <v>83306.462093862821</v>
      </c>
      <c r="AR432" s="380"/>
      <c r="AS432" s="252" t="s">
        <v>173</v>
      </c>
      <c r="AT432" s="145">
        <v>430</v>
      </c>
      <c r="AU432" s="154">
        <v>236</v>
      </c>
      <c r="AV432" s="154">
        <v>20851120</v>
      </c>
      <c r="AW432" s="155">
        <f t="shared" si="442"/>
        <v>4.5586246861116474E-2</v>
      </c>
      <c r="AX432" s="155">
        <f t="shared" si="406"/>
        <v>0.5488372093023256</v>
      </c>
      <c r="AY432" s="154">
        <f t="shared" si="407"/>
        <v>88352.203389830509</v>
      </c>
      <c r="AZ432" s="380"/>
      <c r="BA432" s="252" t="s">
        <v>173</v>
      </c>
      <c r="BB432" s="145">
        <v>101</v>
      </c>
      <c r="BC432" s="154">
        <v>59</v>
      </c>
      <c r="BD432" s="154">
        <v>5804060</v>
      </c>
      <c r="BE432" s="155">
        <f t="shared" si="443"/>
        <v>3.2668881506090805E-2</v>
      </c>
      <c r="BF432" s="155">
        <f t="shared" si="408"/>
        <v>0.58415841584158412</v>
      </c>
      <c r="BG432" s="181">
        <f t="shared" si="409"/>
        <v>98373.898305084746</v>
      </c>
      <c r="BH432" s="380"/>
      <c r="BI432" s="252" t="s">
        <v>173</v>
      </c>
      <c r="BJ432" s="145">
        <f t="shared" si="410"/>
        <v>3901</v>
      </c>
      <c r="BK432" s="154">
        <f t="shared" si="394"/>
        <v>2464</v>
      </c>
      <c r="BL432" s="154">
        <f t="shared" si="395"/>
        <v>193551790</v>
      </c>
      <c r="BM432" s="155">
        <f t="shared" si="444"/>
        <v>4.2120378126121814E-2</v>
      </c>
      <c r="BN432" s="155">
        <f t="shared" si="411"/>
        <v>0.63163291463727245</v>
      </c>
      <c r="BO432" s="154">
        <f t="shared" si="412"/>
        <v>78551.862824675321</v>
      </c>
      <c r="BP432" s="218"/>
    </row>
    <row r="433" spans="2:68" s="87" customFormat="1">
      <c r="B433" s="390"/>
      <c r="C433" s="420"/>
      <c r="D433" s="380"/>
      <c r="E433" s="252" t="s">
        <v>174</v>
      </c>
      <c r="F433" s="145">
        <v>17</v>
      </c>
      <c r="G433" s="154">
        <v>7</v>
      </c>
      <c r="H433" s="154">
        <v>294300</v>
      </c>
      <c r="I433" s="155">
        <f t="shared" si="437"/>
        <v>0.12727272727272726</v>
      </c>
      <c r="J433" s="155">
        <f t="shared" si="396"/>
        <v>0.41176470588235292</v>
      </c>
      <c r="K433" s="181">
        <f t="shared" si="397"/>
        <v>42042.857142857145</v>
      </c>
      <c r="L433" s="380"/>
      <c r="M433" s="252" t="s">
        <v>174</v>
      </c>
      <c r="N433" s="145">
        <v>63</v>
      </c>
      <c r="O433" s="154">
        <v>37</v>
      </c>
      <c r="P433" s="154">
        <v>2274950</v>
      </c>
      <c r="Q433" s="155">
        <f t="shared" si="438"/>
        <v>0.22699386503067484</v>
      </c>
      <c r="R433" s="155">
        <f t="shared" si="398"/>
        <v>0.58730158730158732</v>
      </c>
      <c r="S433" s="149">
        <f t="shared" si="399"/>
        <v>61485.135135135133</v>
      </c>
      <c r="T433" s="380"/>
      <c r="U433" s="252" t="s">
        <v>174</v>
      </c>
      <c r="V433" s="145">
        <v>8687</v>
      </c>
      <c r="W433" s="154">
        <v>5595</v>
      </c>
      <c r="X433" s="154">
        <v>353091150</v>
      </c>
      <c r="Y433" s="155">
        <f t="shared" si="439"/>
        <v>0.24909843729130493</v>
      </c>
      <c r="Z433" s="155">
        <f t="shared" si="400"/>
        <v>0.64406584551628876</v>
      </c>
      <c r="AA433" s="154">
        <f t="shared" si="401"/>
        <v>63108.337801608577</v>
      </c>
      <c r="AB433" s="380"/>
      <c r="AC433" s="252" t="s">
        <v>174</v>
      </c>
      <c r="AD433" s="145">
        <v>7293</v>
      </c>
      <c r="AE433" s="154">
        <v>4599</v>
      </c>
      <c r="AF433" s="154">
        <v>321398660</v>
      </c>
      <c r="AG433" s="155">
        <f t="shared" si="440"/>
        <v>0.25944939636691866</v>
      </c>
      <c r="AH433" s="155">
        <f t="shared" si="402"/>
        <v>0.63060468942821879</v>
      </c>
      <c r="AI433" s="149">
        <f t="shared" si="403"/>
        <v>69884.466188301798</v>
      </c>
      <c r="AJ433" s="380"/>
      <c r="AK433" s="252" t="s">
        <v>174</v>
      </c>
      <c r="AL433" s="145">
        <v>4282</v>
      </c>
      <c r="AM433" s="154">
        <v>2501</v>
      </c>
      <c r="AN433" s="154">
        <v>182447300</v>
      </c>
      <c r="AO433" s="155">
        <f t="shared" si="441"/>
        <v>0.22509225092250923</v>
      </c>
      <c r="AP433" s="155">
        <f t="shared" si="404"/>
        <v>0.58407286314806162</v>
      </c>
      <c r="AQ433" s="149">
        <f t="shared" si="405"/>
        <v>72949.740103958422</v>
      </c>
      <c r="AR433" s="380"/>
      <c r="AS433" s="252" t="s">
        <v>174</v>
      </c>
      <c r="AT433" s="145">
        <v>1661</v>
      </c>
      <c r="AU433" s="154">
        <v>905</v>
      </c>
      <c r="AV433" s="154">
        <v>65826920</v>
      </c>
      <c r="AW433" s="155">
        <f t="shared" si="442"/>
        <v>0.17481166698860343</v>
      </c>
      <c r="AX433" s="155">
        <f t="shared" si="406"/>
        <v>0.5448524984948826</v>
      </c>
      <c r="AY433" s="154">
        <f t="shared" si="407"/>
        <v>72736.928176795584</v>
      </c>
      <c r="AZ433" s="380"/>
      <c r="BA433" s="252" t="s">
        <v>174</v>
      </c>
      <c r="BB433" s="145">
        <v>437</v>
      </c>
      <c r="BC433" s="154">
        <v>224</v>
      </c>
      <c r="BD433" s="154">
        <v>16624190</v>
      </c>
      <c r="BE433" s="155">
        <f t="shared" si="443"/>
        <v>0.12403100775193798</v>
      </c>
      <c r="BF433" s="155">
        <f t="shared" si="408"/>
        <v>0.51258581235697942</v>
      </c>
      <c r="BG433" s="181">
        <f t="shared" si="409"/>
        <v>74215.133928571435</v>
      </c>
      <c r="BH433" s="380"/>
      <c r="BI433" s="252" t="s">
        <v>174</v>
      </c>
      <c r="BJ433" s="145">
        <f t="shared" si="410"/>
        <v>22440</v>
      </c>
      <c r="BK433" s="154">
        <f t="shared" si="394"/>
        <v>13868</v>
      </c>
      <c r="BL433" s="154">
        <f t="shared" si="395"/>
        <v>941957470</v>
      </c>
      <c r="BM433" s="155">
        <f t="shared" si="444"/>
        <v>0.23706388143387067</v>
      </c>
      <c r="BN433" s="155">
        <f t="shared" si="411"/>
        <v>0.61800356506238863</v>
      </c>
      <c r="BO433" s="154">
        <f t="shared" si="412"/>
        <v>67923.094173637146</v>
      </c>
      <c r="BP433" s="218"/>
    </row>
    <row r="434" spans="2:68" s="87" customFormat="1">
      <c r="B434" s="390"/>
      <c r="C434" s="420"/>
      <c r="D434" s="380"/>
      <c r="E434" s="252" t="s">
        <v>175</v>
      </c>
      <c r="F434" s="145">
        <v>9</v>
      </c>
      <c r="G434" s="154">
        <v>5</v>
      </c>
      <c r="H434" s="154">
        <v>96240</v>
      </c>
      <c r="I434" s="155">
        <f t="shared" si="437"/>
        <v>9.0909090909090912E-2</v>
      </c>
      <c r="J434" s="155">
        <f t="shared" si="396"/>
        <v>0.55555555555555558</v>
      </c>
      <c r="K434" s="181">
        <f t="shared" si="397"/>
        <v>19248</v>
      </c>
      <c r="L434" s="380"/>
      <c r="M434" s="252" t="s">
        <v>175</v>
      </c>
      <c r="N434" s="145">
        <v>18</v>
      </c>
      <c r="O434" s="154">
        <v>11</v>
      </c>
      <c r="P434" s="154">
        <v>747780</v>
      </c>
      <c r="Q434" s="155">
        <f t="shared" si="438"/>
        <v>6.7484662576687116E-2</v>
      </c>
      <c r="R434" s="155">
        <f t="shared" si="398"/>
        <v>0.61111111111111116</v>
      </c>
      <c r="S434" s="149">
        <f t="shared" si="399"/>
        <v>67980</v>
      </c>
      <c r="T434" s="380"/>
      <c r="U434" s="252" t="s">
        <v>175</v>
      </c>
      <c r="V434" s="145">
        <v>1236</v>
      </c>
      <c r="W434" s="154">
        <v>764</v>
      </c>
      <c r="X434" s="154">
        <v>49632300</v>
      </c>
      <c r="Y434" s="155">
        <f t="shared" si="439"/>
        <v>3.4014514046569612E-2</v>
      </c>
      <c r="Z434" s="155">
        <f t="shared" si="400"/>
        <v>0.6181229773462783</v>
      </c>
      <c r="AA434" s="154">
        <f t="shared" si="401"/>
        <v>64963.743455497381</v>
      </c>
      <c r="AB434" s="380"/>
      <c r="AC434" s="252" t="s">
        <v>175</v>
      </c>
      <c r="AD434" s="145">
        <v>1473</v>
      </c>
      <c r="AE434" s="154">
        <v>873</v>
      </c>
      <c r="AF434" s="154">
        <v>61531780</v>
      </c>
      <c r="AG434" s="155">
        <f t="shared" si="440"/>
        <v>4.9249689721313328E-2</v>
      </c>
      <c r="AH434" s="155">
        <f t="shared" si="402"/>
        <v>0.59266802443991851</v>
      </c>
      <c r="AI434" s="149">
        <f t="shared" si="403"/>
        <v>70483.138602520048</v>
      </c>
      <c r="AJ434" s="380"/>
      <c r="AK434" s="252" t="s">
        <v>175</v>
      </c>
      <c r="AL434" s="145">
        <v>1270</v>
      </c>
      <c r="AM434" s="154">
        <v>732</v>
      </c>
      <c r="AN434" s="154">
        <v>57592650</v>
      </c>
      <c r="AO434" s="155">
        <f t="shared" si="441"/>
        <v>6.5880658806588069E-2</v>
      </c>
      <c r="AP434" s="155">
        <f t="shared" si="404"/>
        <v>0.57637795275590553</v>
      </c>
      <c r="AQ434" s="149">
        <f t="shared" si="405"/>
        <v>78678.483606557376</v>
      </c>
      <c r="AR434" s="380"/>
      <c r="AS434" s="252" t="s">
        <v>175</v>
      </c>
      <c r="AT434" s="145">
        <v>722</v>
      </c>
      <c r="AU434" s="154">
        <v>384</v>
      </c>
      <c r="AV434" s="154">
        <v>29265670</v>
      </c>
      <c r="AW434" s="155">
        <f t="shared" si="442"/>
        <v>7.4174232180799687E-2</v>
      </c>
      <c r="AX434" s="155">
        <f t="shared" si="406"/>
        <v>0.53185595567867039</v>
      </c>
      <c r="AY434" s="154">
        <f t="shared" si="407"/>
        <v>76212.682291666672</v>
      </c>
      <c r="AZ434" s="380"/>
      <c r="BA434" s="252" t="s">
        <v>175</v>
      </c>
      <c r="BB434" s="145">
        <v>311</v>
      </c>
      <c r="BC434" s="154">
        <v>163</v>
      </c>
      <c r="BD434" s="154">
        <v>13549480</v>
      </c>
      <c r="BE434" s="155">
        <f t="shared" si="443"/>
        <v>9.0254706533776305E-2</v>
      </c>
      <c r="BF434" s="155">
        <f t="shared" si="408"/>
        <v>0.52411575562700963</v>
      </c>
      <c r="BG434" s="181">
        <f t="shared" si="409"/>
        <v>83125.644171779146</v>
      </c>
      <c r="BH434" s="380"/>
      <c r="BI434" s="252" t="s">
        <v>175</v>
      </c>
      <c r="BJ434" s="145">
        <f t="shared" si="410"/>
        <v>5039</v>
      </c>
      <c r="BK434" s="154">
        <f t="shared" si="394"/>
        <v>2932</v>
      </c>
      <c r="BL434" s="154">
        <f t="shared" si="395"/>
        <v>212415900</v>
      </c>
      <c r="BM434" s="155">
        <f t="shared" si="444"/>
        <v>5.0120514880596247E-2</v>
      </c>
      <c r="BN434" s="155">
        <f t="shared" si="411"/>
        <v>0.58186148045247077</v>
      </c>
      <c r="BO434" s="154">
        <f t="shared" si="412"/>
        <v>72447.442019099588</v>
      </c>
      <c r="BP434" s="218"/>
    </row>
    <row r="435" spans="2:68" s="87" customFormat="1">
      <c r="B435" s="390"/>
      <c r="C435" s="420"/>
      <c r="D435" s="380"/>
      <c r="E435" s="249" t="s">
        <v>166</v>
      </c>
      <c r="F435" s="145">
        <v>5</v>
      </c>
      <c r="G435" s="154">
        <v>3</v>
      </c>
      <c r="H435" s="154">
        <v>277670</v>
      </c>
      <c r="I435" s="155">
        <f t="shared" si="437"/>
        <v>5.4545454545454543E-2</v>
      </c>
      <c r="J435" s="155">
        <f t="shared" si="396"/>
        <v>0.6</v>
      </c>
      <c r="K435" s="181">
        <f t="shared" si="397"/>
        <v>92556.666666666672</v>
      </c>
      <c r="L435" s="380"/>
      <c r="M435" s="253" t="s">
        <v>166</v>
      </c>
      <c r="N435" s="145">
        <v>12</v>
      </c>
      <c r="O435" s="154">
        <v>7</v>
      </c>
      <c r="P435" s="154">
        <v>1004110</v>
      </c>
      <c r="Q435" s="155">
        <f t="shared" si="438"/>
        <v>4.2944785276073622E-2</v>
      </c>
      <c r="R435" s="155">
        <f t="shared" si="398"/>
        <v>0.58333333333333337</v>
      </c>
      <c r="S435" s="149">
        <f t="shared" si="399"/>
        <v>143444.28571428571</v>
      </c>
      <c r="T435" s="380"/>
      <c r="U435" s="253" t="s">
        <v>166</v>
      </c>
      <c r="V435" s="145">
        <v>1995</v>
      </c>
      <c r="W435" s="154">
        <v>1123</v>
      </c>
      <c r="X435" s="154">
        <v>70466700</v>
      </c>
      <c r="Y435" s="155">
        <f t="shared" si="439"/>
        <v>4.9997773919237792E-2</v>
      </c>
      <c r="Z435" s="155">
        <f t="shared" si="400"/>
        <v>0.56290726817042602</v>
      </c>
      <c r="AA435" s="154">
        <f t="shared" si="401"/>
        <v>62748.619768477292</v>
      </c>
      <c r="AB435" s="380"/>
      <c r="AC435" s="253" t="s">
        <v>166</v>
      </c>
      <c r="AD435" s="145">
        <v>1203</v>
      </c>
      <c r="AE435" s="154">
        <v>640</v>
      </c>
      <c r="AF435" s="154">
        <v>45924090</v>
      </c>
      <c r="AG435" s="155">
        <f t="shared" si="440"/>
        <v>3.6105156267629473E-2</v>
      </c>
      <c r="AH435" s="155">
        <f t="shared" si="402"/>
        <v>0.5320033250207814</v>
      </c>
      <c r="AI435" s="149">
        <f t="shared" si="403"/>
        <v>71756.390625</v>
      </c>
      <c r="AJ435" s="380"/>
      <c r="AK435" s="253" t="s">
        <v>166</v>
      </c>
      <c r="AL435" s="145">
        <v>574</v>
      </c>
      <c r="AM435" s="154">
        <v>278</v>
      </c>
      <c r="AN435" s="154">
        <v>24644540</v>
      </c>
      <c r="AO435" s="155">
        <f t="shared" si="441"/>
        <v>2.5020250202502026E-2</v>
      </c>
      <c r="AP435" s="155">
        <f t="shared" si="404"/>
        <v>0.48432055749128922</v>
      </c>
      <c r="AQ435" s="149">
        <f t="shared" si="405"/>
        <v>88649.424460431648</v>
      </c>
      <c r="AR435" s="380"/>
      <c r="AS435" s="253" t="s">
        <v>166</v>
      </c>
      <c r="AT435" s="145">
        <v>318</v>
      </c>
      <c r="AU435" s="154">
        <v>156</v>
      </c>
      <c r="AV435" s="154">
        <v>14453060</v>
      </c>
      <c r="AW435" s="155">
        <f t="shared" si="442"/>
        <v>3.0133281823449876E-2</v>
      </c>
      <c r="AX435" s="155">
        <f t="shared" si="406"/>
        <v>0.49056603773584906</v>
      </c>
      <c r="AY435" s="154">
        <f t="shared" si="407"/>
        <v>92647.820512820515</v>
      </c>
      <c r="AZ435" s="380"/>
      <c r="BA435" s="253" t="s">
        <v>166</v>
      </c>
      <c r="BB435" s="145">
        <v>133</v>
      </c>
      <c r="BC435" s="154">
        <v>47</v>
      </c>
      <c r="BD435" s="154">
        <v>4863210</v>
      </c>
      <c r="BE435" s="155">
        <f t="shared" si="443"/>
        <v>2.6024363233665561E-2</v>
      </c>
      <c r="BF435" s="155">
        <f t="shared" si="408"/>
        <v>0.35338345864661652</v>
      </c>
      <c r="BG435" s="181">
        <f t="shared" si="409"/>
        <v>103472.55319148937</v>
      </c>
      <c r="BH435" s="380"/>
      <c r="BI435" s="253" t="s">
        <v>166</v>
      </c>
      <c r="BJ435" s="145">
        <f t="shared" si="410"/>
        <v>4240</v>
      </c>
      <c r="BK435" s="154">
        <f t="shared" si="394"/>
        <v>2254</v>
      </c>
      <c r="BL435" s="154">
        <f t="shared" si="395"/>
        <v>161633380</v>
      </c>
      <c r="BM435" s="155">
        <f t="shared" si="444"/>
        <v>3.8530573172190975E-2</v>
      </c>
      <c r="BN435" s="155">
        <f t="shared" si="411"/>
        <v>0.53160377358490563</v>
      </c>
      <c r="BO435" s="154">
        <f t="shared" si="412"/>
        <v>71709.574090505761</v>
      </c>
      <c r="BP435" s="218"/>
    </row>
    <row r="436" spans="2:68" s="87" customFormat="1">
      <c r="B436" s="390">
        <v>40</v>
      </c>
      <c r="C436" s="419" t="s">
        <v>47</v>
      </c>
      <c r="D436" s="388">
        <f>BS47</f>
        <v>72</v>
      </c>
      <c r="E436" s="250" t="s">
        <v>143</v>
      </c>
      <c r="F436" s="144">
        <v>33</v>
      </c>
      <c r="G436" s="152">
        <v>23</v>
      </c>
      <c r="H436" s="152">
        <v>1884900</v>
      </c>
      <c r="I436" s="153">
        <f>IFERROR(G436/$D$436,"-")</f>
        <v>0.31944444444444442</v>
      </c>
      <c r="J436" s="153">
        <f t="shared" si="396"/>
        <v>0.69696969696969702</v>
      </c>
      <c r="K436" s="180">
        <f t="shared" si="397"/>
        <v>81952.173913043473</v>
      </c>
      <c r="L436" s="388">
        <f>BT47</f>
        <v>157</v>
      </c>
      <c r="M436" s="250" t="s">
        <v>143</v>
      </c>
      <c r="N436" s="144">
        <v>87</v>
      </c>
      <c r="O436" s="152">
        <v>46</v>
      </c>
      <c r="P436" s="152">
        <v>4938540</v>
      </c>
      <c r="Q436" s="153">
        <f>IFERROR(O436/$L$436,"-")</f>
        <v>0.2929936305732484</v>
      </c>
      <c r="R436" s="153">
        <f t="shared" si="398"/>
        <v>0.52873563218390807</v>
      </c>
      <c r="S436" s="148">
        <f t="shared" si="399"/>
        <v>107359.56521739131</v>
      </c>
      <c r="T436" s="388">
        <f>BU47</f>
        <v>4692</v>
      </c>
      <c r="U436" s="250" t="s">
        <v>143</v>
      </c>
      <c r="V436" s="144">
        <v>2373</v>
      </c>
      <c r="W436" s="152">
        <v>1322</v>
      </c>
      <c r="X436" s="152">
        <v>94115260</v>
      </c>
      <c r="Y436" s="153">
        <f>IFERROR(W436/$T$436,"-")</f>
        <v>0.28175618073316283</v>
      </c>
      <c r="Z436" s="153">
        <f t="shared" si="400"/>
        <v>0.55710071639275183</v>
      </c>
      <c r="AA436" s="152">
        <f t="shared" si="401"/>
        <v>71191.573373676249</v>
      </c>
      <c r="AB436" s="388">
        <f>BV47</f>
        <v>3771</v>
      </c>
      <c r="AC436" s="250" t="s">
        <v>143</v>
      </c>
      <c r="AD436" s="144">
        <v>1965</v>
      </c>
      <c r="AE436" s="152">
        <v>1064</v>
      </c>
      <c r="AF436" s="152">
        <v>72964840</v>
      </c>
      <c r="AG436" s="153">
        <f>IFERROR(AE436/$AB$436,"-")</f>
        <v>0.28215327499337045</v>
      </c>
      <c r="AH436" s="153">
        <f t="shared" si="402"/>
        <v>0.54147582697201013</v>
      </c>
      <c r="AI436" s="148">
        <f t="shared" si="403"/>
        <v>68575.977443609023</v>
      </c>
      <c r="AJ436" s="388">
        <f>BW47</f>
        <v>2611</v>
      </c>
      <c r="AK436" s="250" t="s">
        <v>143</v>
      </c>
      <c r="AL436" s="144">
        <v>1223</v>
      </c>
      <c r="AM436" s="152">
        <v>603</v>
      </c>
      <c r="AN436" s="152">
        <v>41763360</v>
      </c>
      <c r="AO436" s="153">
        <f>IFERROR(AM436/$AJ$436,"-")</f>
        <v>0.23094599770202986</v>
      </c>
      <c r="AP436" s="153">
        <f t="shared" si="404"/>
        <v>0.49304987735077677</v>
      </c>
      <c r="AQ436" s="148">
        <f t="shared" si="405"/>
        <v>69259.303482587071</v>
      </c>
      <c r="AR436" s="388">
        <f>BX47</f>
        <v>1168</v>
      </c>
      <c r="AS436" s="250" t="s">
        <v>143</v>
      </c>
      <c r="AT436" s="144">
        <v>493</v>
      </c>
      <c r="AU436" s="152">
        <v>188</v>
      </c>
      <c r="AV436" s="152">
        <v>13899750</v>
      </c>
      <c r="AW436" s="153">
        <f>IFERROR(AU436/$AR$436,"-")</f>
        <v>0.16095890410958905</v>
      </c>
      <c r="AX436" s="153">
        <f t="shared" si="406"/>
        <v>0.38133874239350912</v>
      </c>
      <c r="AY436" s="152">
        <f t="shared" si="407"/>
        <v>73934.840425531918</v>
      </c>
      <c r="AZ436" s="388">
        <f>BY47</f>
        <v>382</v>
      </c>
      <c r="BA436" s="250" t="s">
        <v>143</v>
      </c>
      <c r="BB436" s="144">
        <v>122</v>
      </c>
      <c r="BC436" s="152">
        <v>48</v>
      </c>
      <c r="BD436" s="152">
        <v>4176350</v>
      </c>
      <c r="BE436" s="153">
        <f>IFERROR(BC436/$AZ$436,"-")</f>
        <v>0.1256544502617801</v>
      </c>
      <c r="BF436" s="153">
        <f t="shared" si="408"/>
        <v>0.39344262295081966</v>
      </c>
      <c r="BG436" s="180">
        <f t="shared" si="409"/>
        <v>87007.291666666672</v>
      </c>
      <c r="BH436" s="388">
        <f>BZ47</f>
        <v>12853</v>
      </c>
      <c r="BI436" s="250" t="s">
        <v>143</v>
      </c>
      <c r="BJ436" s="144">
        <f t="shared" si="410"/>
        <v>6296</v>
      </c>
      <c r="BK436" s="152">
        <f t="shared" si="394"/>
        <v>3294</v>
      </c>
      <c r="BL436" s="152">
        <f t="shared" si="395"/>
        <v>233743000</v>
      </c>
      <c r="BM436" s="153">
        <f>IFERROR(BK436/$BH$436,"-")</f>
        <v>0.25628257994242587</v>
      </c>
      <c r="BN436" s="153">
        <f t="shared" si="411"/>
        <v>0.52318932655654382</v>
      </c>
      <c r="BO436" s="152">
        <f t="shared" si="412"/>
        <v>70960.230722525797</v>
      </c>
      <c r="BP436" s="218"/>
    </row>
    <row r="437" spans="2:68" s="87" customFormat="1">
      <c r="B437" s="390"/>
      <c r="C437" s="420"/>
      <c r="D437" s="380"/>
      <c r="E437" s="251" t="s">
        <v>192</v>
      </c>
      <c r="F437" s="145">
        <v>29</v>
      </c>
      <c r="G437" s="154">
        <v>18</v>
      </c>
      <c r="H437" s="154">
        <v>1675290</v>
      </c>
      <c r="I437" s="155">
        <f t="shared" ref="I437:I446" si="445">IFERROR(G437/$D$436,"-")</f>
        <v>0.25</v>
      </c>
      <c r="J437" s="155">
        <f t="shared" si="396"/>
        <v>0.62068965517241381</v>
      </c>
      <c r="K437" s="181">
        <f t="shared" si="397"/>
        <v>93071.666666666672</v>
      </c>
      <c r="L437" s="380"/>
      <c r="M437" s="251" t="s">
        <v>192</v>
      </c>
      <c r="N437" s="145">
        <v>66</v>
      </c>
      <c r="O437" s="154">
        <v>33</v>
      </c>
      <c r="P437" s="154">
        <v>3763090</v>
      </c>
      <c r="Q437" s="155">
        <f t="shared" ref="Q437:Q446" si="446">IFERROR(O437/$L$436,"-")</f>
        <v>0.21019108280254778</v>
      </c>
      <c r="R437" s="155">
        <f t="shared" si="398"/>
        <v>0.5</v>
      </c>
      <c r="S437" s="149">
        <f t="shared" si="399"/>
        <v>114033.0303030303</v>
      </c>
      <c r="T437" s="380"/>
      <c r="U437" s="251" t="s">
        <v>192</v>
      </c>
      <c r="V437" s="145">
        <v>2074</v>
      </c>
      <c r="W437" s="154">
        <v>1171</v>
      </c>
      <c r="X437" s="154">
        <v>78130840</v>
      </c>
      <c r="Y437" s="155">
        <f t="shared" ref="Y437:Y446" si="447">IFERROR(W437/$T$436,"-")</f>
        <v>0.24957374254049447</v>
      </c>
      <c r="Z437" s="155">
        <f t="shared" si="400"/>
        <v>0.56460945033751209</v>
      </c>
      <c r="AA437" s="154">
        <f t="shared" si="401"/>
        <v>66721.468830059777</v>
      </c>
      <c r="AB437" s="380"/>
      <c r="AC437" s="251" t="s">
        <v>192</v>
      </c>
      <c r="AD437" s="145">
        <v>1662</v>
      </c>
      <c r="AE437" s="154">
        <v>935</v>
      </c>
      <c r="AF437" s="154">
        <v>62912400</v>
      </c>
      <c r="AG437" s="155">
        <f t="shared" ref="AG437:AG446" si="448">IFERROR(AE437/$AB$436,"-")</f>
        <v>0.24794484221691859</v>
      </c>
      <c r="AH437" s="155">
        <f t="shared" si="402"/>
        <v>0.56257521058965099</v>
      </c>
      <c r="AI437" s="149">
        <f t="shared" si="403"/>
        <v>67285.989304812829</v>
      </c>
      <c r="AJ437" s="380"/>
      <c r="AK437" s="251" t="s">
        <v>192</v>
      </c>
      <c r="AL437" s="145">
        <v>1023</v>
      </c>
      <c r="AM437" s="154">
        <v>480</v>
      </c>
      <c r="AN437" s="154">
        <v>33185940</v>
      </c>
      <c r="AO437" s="155">
        <f t="shared" ref="AO437:AO446" si="449">IFERROR(AM437/$AJ$436,"-")</f>
        <v>0.18383761011106856</v>
      </c>
      <c r="AP437" s="155">
        <f t="shared" si="404"/>
        <v>0.46920821114369504</v>
      </c>
      <c r="AQ437" s="149">
        <f t="shared" si="405"/>
        <v>69137.375</v>
      </c>
      <c r="AR437" s="380"/>
      <c r="AS437" s="251" t="s">
        <v>192</v>
      </c>
      <c r="AT437" s="145">
        <v>375</v>
      </c>
      <c r="AU437" s="154">
        <v>143</v>
      </c>
      <c r="AV437" s="154">
        <v>9661360</v>
      </c>
      <c r="AW437" s="155">
        <f t="shared" ref="AW437:AW446" si="450">IFERROR(AU437/$AR$436,"-")</f>
        <v>0.12243150684931507</v>
      </c>
      <c r="AX437" s="155">
        <f t="shared" si="406"/>
        <v>0.38133333333333336</v>
      </c>
      <c r="AY437" s="154">
        <f t="shared" si="407"/>
        <v>67561.958041958045</v>
      </c>
      <c r="AZ437" s="380"/>
      <c r="BA437" s="251" t="s">
        <v>192</v>
      </c>
      <c r="BB437" s="145">
        <v>81</v>
      </c>
      <c r="BC437" s="154">
        <v>30</v>
      </c>
      <c r="BD437" s="154">
        <v>3302330</v>
      </c>
      <c r="BE437" s="155">
        <f t="shared" ref="BE437:BE446" si="451">IFERROR(BC437/$AZ$436,"-")</f>
        <v>7.8534031413612565E-2</v>
      </c>
      <c r="BF437" s="155">
        <f t="shared" si="408"/>
        <v>0.37037037037037035</v>
      </c>
      <c r="BG437" s="181">
        <f t="shared" si="409"/>
        <v>110077.66666666667</v>
      </c>
      <c r="BH437" s="380"/>
      <c r="BI437" s="251" t="s">
        <v>192</v>
      </c>
      <c r="BJ437" s="145">
        <f t="shared" si="410"/>
        <v>5310</v>
      </c>
      <c r="BK437" s="154">
        <f t="shared" si="394"/>
        <v>2810</v>
      </c>
      <c r="BL437" s="154">
        <f t="shared" si="395"/>
        <v>192631250</v>
      </c>
      <c r="BM437" s="155">
        <f t="shared" ref="BM437:BM446" si="452">IFERROR(BK437/$BH$436,"-")</f>
        <v>0.21862600171166266</v>
      </c>
      <c r="BN437" s="155">
        <f t="shared" si="411"/>
        <v>0.52919020715630882</v>
      </c>
      <c r="BO437" s="154">
        <f t="shared" si="412"/>
        <v>68552.046263345197</v>
      </c>
      <c r="BP437" s="218"/>
    </row>
    <row r="438" spans="2:68" s="87" customFormat="1">
      <c r="B438" s="390"/>
      <c r="C438" s="420"/>
      <c r="D438" s="380"/>
      <c r="E438" s="252" t="s">
        <v>142</v>
      </c>
      <c r="F438" s="145">
        <v>39</v>
      </c>
      <c r="G438" s="154">
        <v>23</v>
      </c>
      <c r="H438" s="154">
        <v>2257590</v>
      </c>
      <c r="I438" s="155">
        <f t="shared" si="445"/>
        <v>0.31944444444444442</v>
      </c>
      <c r="J438" s="155">
        <f t="shared" si="396"/>
        <v>0.58974358974358976</v>
      </c>
      <c r="K438" s="181">
        <f t="shared" si="397"/>
        <v>98156.086956521744</v>
      </c>
      <c r="L438" s="380"/>
      <c r="M438" s="252" t="s">
        <v>142</v>
      </c>
      <c r="N438" s="145">
        <v>83</v>
      </c>
      <c r="O438" s="154">
        <v>40</v>
      </c>
      <c r="P438" s="154">
        <v>4091610</v>
      </c>
      <c r="Q438" s="155">
        <f t="shared" si="446"/>
        <v>0.25477707006369427</v>
      </c>
      <c r="R438" s="155">
        <f t="shared" si="398"/>
        <v>0.48192771084337349</v>
      </c>
      <c r="S438" s="149">
        <f t="shared" si="399"/>
        <v>102290.25</v>
      </c>
      <c r="T438" s="380"/>
      <c r="U438" s="252" t="s">
        <v>142</v>
      </c>
      <c r="V438" s="145">
        <v>3045</v>
      </c>
      <c r="W438" s="154">
        <v>1621</v>
      </c>
      <c r="X438" s="154">
        <v>110504410</v>
      </c>
      <c r="Y438" s="155">
        <f t="shared" si="447"/>
        <v>0.34548167092924126</v>
      </c>
      <c r="Z438" s="155">
        <f t="shared" si="400"/>
        <v>0.53234811165845652</v>
      </c>
      <c r="AA438" s="154">
        <f t="shared" si="401"/>
        <v>68170.518198642807</v>
      </c>
      <c r="AB438" s="380"/>
      <c r="AC438" s="252" t="s">
        <v>142</v>
      </c>
      <c r="AD438" s="145">
        <v>2618</v>
      </c>
      <c r="AE438" s="154">
        <v>1416</v>
      </c>
      <c r="AF438" s="154">
        <v>97140140</v>
      </c>
      <c r="AG438" s="155">
        <f t="shared" si="448"/>
        <v>0.37549721559268101</v>
      </c>
      <c r="AH438" s="155">
        <f t="shared" si="402"/>
        <v>0.54087089381207032</v>
      </c>
      <c r="AI438" s="149">
        <f t="shared" si="403"/>
        <v>68601.793785310729</v>
      </c>
      <c r="AJ438" s="380"/>
      <c r="AK438" s="252" t="s">
        <v>142</v>
      </c>
      <c r="AL438" s="145">
        <v>1787</v>
      </c>
      <c r="AM438" s="154">
        <v>828</v>
      </c>
      <c r="AN438" s="154">
        <v>58831760</v>
      </c>
      <c r="AO438" s="155">
        <f t="shared" si="449"/>
        <v>0.31711987744159326</v>
      </c>
      <c r="AP438" s="155">
        <f t="shared" si="404"/>
        <v>0.46334639059876886</v>
      </c>
      <c r="AQ438" s="149">
        <f t="shared" si="405"/>
        <v>71052.850241545893</v>
      </c>
      <c r="AR438" s="380"/>
      <c r="AS438" s="252" t="s">
        <v>142</v>
      </c>
      <c r="AT438" s="145">
        <v>811</v>
      </c>
      <c r="AU438" s="154">
        <v>309</v>
      </c>
      <c r="AV438" s="154">
        <v>23420150</v>
      </c>
      <c r="AW438" s="155">
        <f t="shared" si="450"/>
        <v>0.26455479452054792</v>
      </c>
      <c r="AX438" s="155">
        <f t="shared" si="406"/>
        <v>0.38101109741060418</v>
      </c>
      <c r="AY438" s="154">
        <f t="shared" si="407"/>
        <v>75793.365695792876</v>
      </c>
      <c r="AZ438" s="380"/>
      <c r="BA438" s="252" t="s">
        <v>142</v>
      </c>
      <c r="BB438" s="145">
        <v>223</v>
      </c>
      <c r="BC438" s="154">
        <v>89</v>
      </c>
      <c r="BD438" s="154">
        <v>7632940</v>
      </c>
      <c r="BE438" s="155">
        <f t="shared" si="451"/>
        <v>0.23298429319371727</v>
      </c>
      <c r="BF438" s="155">
        <f t="shared" si="408"/>
        <v>0.3991031390134529</v>
      </c>
      <c r="BG438" s="181">
        <f t="shared" si="409"/>
        <v>85763.370786516854</v>
      </c>
      <c r="BH438" s="380"/>
      <c r="BI438" s="252" t="s">
        <v>142</v>
      </c>
      <c r="BJ438" s="145">
        <f t="shared" si="410"/>
        <v>8606</v>
      </c>
      <c r="BK438" s="154">
        <f t="shared" si="394"/>
        <v>4326</v>
      </c>
      <c r="BL438" s="154">
        <f t="shared" si="395"/>
        <v>303878600</v>
      </c>
      <c r="BM438" s="155">
        <f t="shared" si="452"/>
        <v>0.33657511864934259</v>
      </c>
      <c r="BN438" s="155">
        <f t="shared" si="411"/>
        <v>0.50267255403207067</v>
      </c>
      <c r="BO438" s="154">
        <f t="shared" si="412"/>
        <v>70244.706426259829</v>
      </c>
      <c r="BP438" s="218"/>
    </row>
    <row r="439" spans="2:68" s="87" customFormat="1">
      <c r="B439" s="390"/>
      <c r="C439" s="420"/>
      <c r="D439" s="380"/>
      <c r="E439" s="252" t="s">
        <v>151</v>
      </c>
      <c r="F439" s="145">
        <v>15</v>
      </c>
      <c r="G439" s="154">
        <v>9</v>
      </c>
      <c r="H439" s="154">
        <v>410700</v>
      </c>
      <c r="I439" s="155">
        <f t="shared" si="445"/>
        <v>0.125</v>
      </c>
      <c r="J439" s="155">
        <f t="shared" si="396"/>
        <v>0.6</v>
      </c>
      <c r="K439" s="181">
        <f t="shared" si="397"/>
        <v>45633.333333333336</v>
      </c>
      <c r="L439" s="380"/>
      <c r="M439" s="252" t="s">
        <v>151</v>
      </c>
      <c r="N439" s="145">
        <v>50</v>
      </c>
      <c r="O439" s="154">
        <v>25</v>
      </c>
      <c r="P439" s="154">
        <v>2581590</v>
      </c>
      <c r="Q439" s="155">
        <f t="shared" si="446"/>
        <v>0.15923566878980891</v>
      </c>
      <c r="R439" s="155">
        <f t="shared" si="398"/>
        <v>0.5</v>
      </c>
      <c r="S439" s="149">
        <f t="shared" si="399"/>
        <v>103263.6</v>
      </c>
      <c r="T439" s="380"/>
      <c r="U439" s="252" t="s">
        <v>151</v>
      </c>
      <c r="V439" s="145">
        <v>964</v>
      </c>
      <c r="W439" s="154">
        <v>532</v>
      </c>
      <c r="X439" s="154">
        <v>35253780</v>
      </c>
      <c r="Y439" s="155">
        <f t="shared" si="447"/>
        <v>0.113384484228474</v>
      </c>
      <c r="Z439" s="155">
        <f t="shared" si="400"/>
        <v>0.55186721991701249</v>
      </c>
      <c r="AA439" s="154">
        <f t="shared" si="401"/>
        <v>66266.503759398503</v>
      </c>
      <c r="AB439" s="380"/>
      <c r="AC439" s="252" t="s">
        <v>151</v>
      </c>
      <c r="AD439" s="145">
        <v>940</v>
      </c>
      <c r="AE439" s="154">
        <v>503</v>
      </c>
      <c r="AF439" s="154">
        <v>34433870</v>
      </c>
      <c r="AG439" s="155">
        <f t="shared" si="448"/>
        <v>0.13338636966321932</v>
      </c>
      <c r="AH439" s="155">
        <f t="shared" si="402"/>
        <v>0.53510638297872337</v>
      </c>
      <c r="AI439" s="149">
        <f t="shared" si="403"/>
        <v>68456.99801192843</v>
      </c>
      <c r="AJ439" s="380"/>
      <c r="AK439" s="252" t="s">
        <v>151</v>
      </c>
      <c r="AL439" s="145">
        <v>697</v>
      </c>
      <c r="AM439" s="154">
        <v>350</v>
      </c>
      <c r="AN439" s="154">
        <v>26486340</v>
      </c>
      <c r="AO439" s="155">
        <f t="shared" si="449"/>
        <v>0.13404825737265416</v>
      </c>
      <c r="AP439" s="155">
        <f t="shared" si="404"/>
        <v>0.5021520803443329</v>
      </c>
      <c r="AQ439" s="149">
        <f t="shared" si="405"/>
        <v>75675.257142857139</v>
      </c>
      <c r="AR439" s="380"/>
      <c r="AS439" s="252" t="s">
        <v>151</v>
      </c>
      <c r="AT439" s="145">
        <v>309</v>
      </c>
      <c r="AU439" s="154">
        <v>125</v>
      </c>
      <c r="AV439" s="154">
        <v>9721530</v>
      </c>
      <c r="AW439" s="155">
        <f t="shared" si="450"/>
        <v>0.10702054794520548</v>
      </c>
      <c r="AX439" s="155">
        <f t="shared" si="406"/>
        <v>0.4045307443365696</v>
      </c>
      <c r="AY439" s="154">
        <f t="shared" si="407"/>
        <v>77772.240000000005</v>
      </c>
      <c r="AZ439" s="380"/>
      <c r="BA439" s="252" t="s">
        <v>151</v>
      </c>
      <c r="BB439" s="145">
        <v>84</v>
      </c>
      <c r="BC439" s="154">
        <v>32</v>
      </c>
      <c r="BD439" s="154">
        <v>2494130</v>
      </c>
      <c r="BE439" s="155">
        <f t="shared" si="451"/>
        <v>8.3769633507853408E-2</v>
      </c>
      <c r="BF439" s="155">
        <f t="shared" si="408"/>
        <v>0.38095238095238093</v>
      </c>
      <c r="BG439" s="181">
        <f t="shared" si="409"/>
        <v>77941.5625</v>
      </c>
      <c r="BH439" s="380"/>
      <c r="BI439" s="252" t="s">
        <v>151</v>
      </c>
      <c r="BJ439" s="145">
        <f t="shared" si="410"/>
        <v>3059</v>
      </c>
      <c r="BK439" s="154">
        <f t="shared" si="394"/>
        <v>1576</v>
      </c>
      <c r="BL439" s="154">
        <f t="shared" si="395"/>
        <v>111381940</v>
      </c>
      <c r="BM439" s="155">
        <f t="shared" si="452"/>
        <v>0.12261728779273322</v>
      </c>
      <c r="BN439" s="155">
        <f t="shared" si="411"/>
        <v>0.5152010460934946</v>
      </c>
      <c r="BO439" s="154">
        <f t="shared" si="412"/>
        <v>70673.819796954311</v>
      </c>
      <c r="BP439" s="218"/>
    </row>
    <row r="440" spans="2:68" s="87" customFormat="1">
      <c r="B440" s="390"/>
      <c r="C440" s="420"/>
      <c r="D440" s="380"/>
      <c r="E440" s="252" t="s">
        <v>170</v>
      </c>
      <c r="F440" s="145">
        <v>17</v>
      </c>
      <c r="G440" s="154">
        <v>13</v>
      </c>
      <c r="H440" s="154">
        <v>1029850</v>
      </c>
      <c r="I440" s="155">
        <f t="shared" si="445"/>
        <v>0.18055555555555555</v>
      </c>
      <c r="J440" s="155">
        <f t="shared" si="396"/>
        <v>0.76470588235294112</v>
      </c>
      <c r="K440" s="181">
        <f t="shared" si="397"/>
        <v>79219.230769230766</v>
      </c>
      <c r="L440" s="380"/>
      <c r="M440" s="252" t="s">
        <v>170</v>
      </c>
      <c r="N440" s="145">
        <v>42</v>
      </c>
      <c r="O440" s="154">
        <v>18</v>
      </c>
      <c r="P440" s="154">
        <v>2518680</v>
      </c>
      <c r="Q440" s="155">
        <f t="shared" si="446"/>
        <v>0.11464968152866242</v>
      </c>
      <c r="R440" s="155">
        <f t="shared" si="398"/>
        <v>0.42857142857142855</v>
      </c>
      <c r="S440" s="149">
        <f t="shared" si="399"/>
        <v>139926.66666666666</v>
      </c>
      <c r="T440" s="380"/>
      <c r="U440" s="252" t="s">
        <v>170</v>
      </c>
      <c r="V440" s="145">
        <v>997</v>
      </c>
      <c r="W440" s="154">
        <v>509</v>
      </c>
      <c r="X440" s="154">
        <v>34762890</v>
      </c>
      <c r="Y440" s="155">
        <f t="shared" si="447"/>
        <v>0.10848252344416028</v>
      </c>
      <c r="Z440" s="155">
        <f t="shared" si="400"/>
        <v>0.51053159478435306</v>
      </c>
      <c r="AA440" s="154">
        <f t="shared" si="401"/>
        <v>68296.444007858547</v>
      </c>
      <c r="AB440" s="380"/>
      <c r="AC440" s="252" t="s">
        <v>170</v>
      </c>
      <c r="AD440" s="145">
        <v>1010</v>
      </c>
      <c r="AE440" s="154">
        <v>538</v>
      </c>
      <c r="AF440" s="154">
        <v>38551110</v>
      </c>
      <c r="AG440" s="155">
        <f t="shared" si="448"/>
        <v>0.14266772739326439</v>
      </c>
      <c r="AH440" s="155">
        <f t="shared" si="402"/>
        <v>0.5326732673267327</v>
      </c>
      <c r="AI440" s="149">
        <f t="shared" si="403"/>
        <v>71656.33828996282</v>
      </c>
      <c r="AJ440" s="380"/>
      <c r="AK440" s="252" t="s">
        <v>170</v>
      </c>
      <c r="AL440" s="145">
        <v>761</v>
      </c>
      <c r="AM440" s="154">
        <v>368</v>
      </c>
      <c r="AN440" s="154">
        <v>26182720</v>
      </c>
      <c r="AO440" s="155">
        <f t="shared" si="449"/>
        <v>0.14094216775181923</v>
      </c>
      <c r="AP440" s="155">
        <f t="shared" si="404"/>
        <v>0.4835742444152431</v>
      </c>
      <c r="AQ440" s="149">
        <f t="shared" si="405"/>
        <v>71148.695652173919</v>
      </c>
      <c r="AR440" s="380"/>
      <c r="AS440" s="252" t="s">
        <v>170</v>
      </c>
      <c r="AT440" s="145">
        <v>332</v>
      </c>
      <c r="AU440" s="154">
        <v>125</v>
      </c>
      <c r="AV440" s="154">
        <v>9134530</v>
      </c>
      <c r="AW440" s="155">
        <f t="shared" si="450"/>
        <v>0.10702054794520548</v>
      </c>
      <c r="AX440" s="155">
        <f t="shared" si="406"/>
        <v>0.37650602409638556</v>
      </c>
      <c r="AY440" s="154">
        <f t="shared" si="407"/>
        <v>73076.240000000005</v>
      </c>
      <c r="AZ440" s="380"/>
      <c r="BA440" s="252" t="s">
        <v>170</v>
      </c>
      <c r="BB440" s="145">
        <v>97</v>
      </c>
      <c r="BC440" s="154">
        <v>35</v>
      </c>
      <c r="BD440" s="154">
        <v>2592660</v>
      </c>
      <c r="BE440" s="155">
        <f t="shared" si="451"/>
        <v>9.1623036649214659E-2</v>
      </c>
      <c r="BF440" s="155">
        <f t="shared" si="408"/>
        <v>0.36082474226804123</v>
      </c>
      <c r="BG440" s="181">
        <f t="shared" si="409"/>
        <v>74076</v>
      </c>
      <c r="BH440" s="380"/>
      <c r="BI440" s="252" t="s">
        <v>170</v>
      </c>
      <c r="BJ440" s="145">
        <f t="shared" si="410"/>
        <v>3256</v>
      </c>
      <c r="BK440" s="154">
        <f t="shared" si="394"/>
        <v>1606</v>
      </c>
      <c r="BL440" s="154">
        <f t="shared" si="395"/>
        <v>114772440</v>
      </c>
      <c r="BM440" s="155">
        <f t="shared" si="452"/>
        <v>0.12495137322025986</v>
      </c>
      <c r="BN440" s="155">
        <f t="shared" si="411"/>
        <v>0.49324324324324326</v>
      </c>
      <c r="BO440" s="154">
        <f t="shared" si="412"/>
        <v>71464.782067247826</v>
      </c>
      <c r="BP440" s="218"/>
    </row>
    <row r="441" spans="2:68" s="87" customFormat="1">
      <c r="B441" s="390"/>
      <c r="C441" s="420"/>
      <c r="D441" s="380"/>
      <c r="E441" s="252" t="s">
        <v>171</v>
      </c>
      <c r="F441" s="145">
        <v>9</v>
      </c>
      <c r="G441" s="154">
        <v>7</v>
      </c>
      <c r="H441" s="154">
        <v>321970</v>
      </c>
      <c r="I441" s="155">
        <f t="shared" si="445"/>
        <v>9.7222222222222224E-2</v>
      </c>
      <c r="J441" s="155">
        <f t="shared" si="396"/>
        <v>0.77777777777777779</v>
      </c>
      <c r="K441" s="181">
        <f t="shared" si="397"/>
        <v>45995.714285714283</v>
      </c>
      <c r="L441" s="380"/>
      <c r="M441" s="252" t="s">
        <v>171</v>
      </c>
      <c r="N441" s="145">
        <v>32</v>
      </c>
      <c r="O441" s="154">
        <v>16</v>
      </c>
      <c r="P441" s="154">
        <v>1201180</v>
      </c>
      <c r="Q441" s="155">
        <f t="shared" si="446"/>
        <v>0.10191082802547771</v>
      </c>
      <c r="R441" s="155">
        <f t="shared" si="398"/>
        <v>0.5</v>
      </c>
      <c r="S441" s="149">
        <f t="shared" si="399"/>
        <v>75073.75</v>
      </c>
      <c r="T441" s="380"/>
      <c r="U441" s="252" t="s">
        <v>171</v>
      </c>
      <c r="V441" s="145">
        <v>564</v>
      </c>
      <c r="W441" s="154">
        <v>314</v>
      </c>
      <c r="X441" s="154">
        <v>25421510</v>
      </c>
      <c r="Y441" s="155">
        <f t="shared" si="447"/>
        <v>6.6922421142369987E-2</v>
      </c>
      <c r="Z441" s="155">
        <f t="shared" si="400"/>
        <v>0.55673758865248224</v>
      </c>
      <c r="AA441" s="154">
        <f t="shared" si="401"/>
        <v>80960.22292993631</v>
      </c>
      <c r="AB441" s="380"/>
      <c r="AC441" s="252" t="s">
        <v>171</v>
      </c>
      <c r="AD441" s="145">
        <v>532</v>
      </c>
      <c r="AE441" s="154">
        <v>313</v>
      </c>
      <c r="AF441" s="154">
        <v>20549740</v>
      </c>
      <c r="AG441" s="155">
        <f t="shared" si="448"/>
        <v>8.3001856271546007E-2</v>
      </c>
      <c r="AH441" s="155">
        <f t="shared" si="402"/>
        <v>0.58834586466165417</v>
      </c>
      <c r="AI441" s="149">
        <f t="shared" si="403"/>
        <v>65654.121405750804</v>
      </c>
      <c r="AJ441" s="380"/>
      <c r="AK441" s="252" t="s">
        <v>171</v>
      </c>
      <c r="AL441" s="145">
        <v>294</v>
      </c>
      <c r="AM441" s="154">
        <v>163</v>
      </c>
      <c r="AN441" s="154">
        <v>11505070</v>
      </c>
      <c r="AO441" s="155">
        <f t="shared" si="449"/>
        <v>6.2428188433550365E-2</v>
      </c>
      <c r="AP441" s="155">
        <f t="shared" si="404"/>
        <v>0.55442176870748294</v>
      </c>
      <c r="AQ441" s="149">
        <f t="shared" si="405"/>
        <v>70583.251533742325</v>
      </c>
      <c r="AR441" s="380"/>
      <c r="AS441" s="252" t="s">
        <v>171</v>
      </c>
      <c r="AT441" s="145">
        <v>117</v>
      </c>
      <c r="AU441" s="154">
        <v>53</v>
      </c>
      <c r="AV441" s="154">
        <v>2905010</v>
      </c>
      <c r="AW441" s="155">
        <f t="shared" si="450"/>
        <v>4.5376712328767124E-2</v>
      </c>
      <c r="AX441" s="155">
        <f t="shared" si="406"/>
        <v>0.45299145299145299</v>
      </c>
      <c r="AY441" s="154">
        <f t="shared" si="407"/>
        <v>54811.509433962266</v>
      </c>
      <c r="AZ441" s="380"/>
      <c r="BA441" s="252" t="s">
        <v>171</v>
      </c>
      <c r="BB441" s="145">
        <v>19</v>
      </c>
      <c r="BC441" s="154">
        <v>8</v>
      </c>
      <c r="BD441" s="154">
        <v>736820</v>
      </c>
      <c r="BE441" s="155">
        <f t="shared" si="451"/>
        <v>2.0942408376963352E-2</v>
      </c>
      <c r="BF441" s="155">
        <f t="shared" si="408"/>
        <v>0.42105263157894735</v>
      </c>
      <c r="BG441" s="181">
        <f t="shared" si="409"/>
        <v>92102.5</v>
      </c>
      <c r="BH441" s="380"/>
      <c r="BI441" s="252" t="s">
        <v>171</v>
      </c>
      <c r="BJ441" s="145">
        <f t="shared" si="410"/>
        <v>1567</v>
      </c>
      <c r="BK441" s="154">
        <f t="shared" si="394"/>
        <v>874</v>
      </c>
      <c r="BL441" s="154">
        <f t="shared" si="395"/>
        <v>62641300</v>
      </c>
      <c r="BM441" s="155">
        <f t="shared" si="452"/>
        <v>6.7999688788609666E-2</v>
      </c>
      <c r="BN441" s="155">
        <f t="shared" si="411"/>
        <v>0.55775366943203575</v>
      </c>
      <c r="BO441" s="154">
        <f t="shared" si="412"/>
        <v>71671.967963386734</v>
      </c>
      <c r="BP441" s="218"/>
    </row>
    <row r="442" spans="2:68" s="87" customFormat="1">
      <c r="B442" s="390"/>
      <c r="C442" s="420"/>
      <c r="D442" s="380"/>
      <c r="E442" s="252" t="s">
        <v>172</v>
      </c>
      <c r="F442" s="145">
        <v>7</v>
      </c>
      <c r="G442" s="154">
        <v>3</v>
      </c>
      <c r="H442" s="154">
        <v>200190</v>
      </c>
      <c r="I442" s="155">
        <f t="shared" si="445"/>
        <v>4.1666666666666664E-2</v>
      </c>
      <c r="J442" s="155">
        <f t="shared" si="396"/>
        <v>0.42857142857142855</v>
      </c>
      <c r="K442" s="181">
        <f t="shared" si="397"/>
        <v>66730</v>
      </c>
      <c r="L442" s="380"/>
      <c r="M442" s="252" t="s">
        <v>172</v>
      </c>
      <c r="N442" s="145">
        <v>18</v>
      </c>
      <c r="O442" s="154">
        <v>8</v>
      </c>
      <c r="P442" s="154">
        <v>1391970</v>
      </c>
      <c r="Q442" s="155">
        <f t="shared" si="446"/>
        <v>5.0955414012738856E-2</v>
      </c>
      <c r="R442" s="155">
        <f t="shared" si="398"/>
        <v>0.44444444444444442</v>
      </c>
      <c r="S442" s="149">
        <f t="shared" si="399"/>
        <v>173996.25</v>
      </c>
      <c r="T442" s="380"/>
      <c r="U442" s="252" t="s">
        <v>172</v>
      </c>
      <c r="V442" s="145">
        <v>350</v>
      </c>
      <c r="W442" s="154">
        <v>162</v>
      </c>
      <c r="X442" s="154">
        <v>10025990</v>
      </c>
      <c r="Y442" s="155">
        <f t="shared" si="447"/>
        <v>3.4526854219948847E-2</v>
      </c>
      <c r="Z442" s="155">
        <f t="shared" si="400"/>
        <v>0.46285714285714286</v>
      </c>
      <c r="AA442" s="154">
        <f t="shared" si="401"/>
        <v>61888.827160493827</v>
      </c>
      <c r="AB442" s="380"/>
      <c r="AC442" s="252" t="s">
        <v>172</v>
      </c>
      <c r="AD442" s="145">
        <v>382</v>
      </c>
      <c r="AE442" s="154">
        <v>194</v>
      </c>
      <c r="AF442" s="154">
        <v>12667930</v>
      </c>
      <c r="AG442" s="155">
        <f t="shared" si="448"/>
        <v>5.1445239989392731E-2</v>
      </c>
      <c r="AH442" s="155">
        <f t="shared" si="402"/>
        <v>0.50785340314136129</v>
      </c>
      <c r="AI442" s="149">
        <f t="shared" si="403"/>
        <v>65298.608247422679</v>
      </c>
      <c r="AJ442" s="380"/>
      <c r="AK442" s="252" t="s">
        <v>172</v>
      </c>
      <c r="AL442" s="145">
        <v>371</v>
      </c>
      <c r="AM442" s="154">
        <v>187</v>
      </c>
      <c r="AN442" s="154">
        <v>11670950</v>
      </c>
      <c r="AO442" s="155">
        <f t="shared" si="449"/>
        <v>7.162006893910379E-2</v>
      </c>
      <c r="AP442" s="155">
        <f t="shared" si="404"/>
        <v>0.50404312668463613</v>
      </c>
      <c r="AQ442" s="149">
        <f t="shared" si="405"/>
        <v>62411.497326203207</v>
      </c>
      <c r="AR442" s="380"/>
      <c r="AS442" s="252" t="s">
        <v>172</v>
      </c>
      <c r="AT442" s="145">
        <v>184</v>
      </c>
      <c r="AU442" s="154">
        <v>73</v>
      </c>
      <c r="AV442" s="154">
        <v>5572770</v>
      </c>
      <c r="AW442" s="155">
        <f t="shared" si="450"/>
        <v>6.25E-2</v>
      </c>
      <c r="AX442" s="155">
        <f t="shared" si="406"/>
        <v>0.39673913043478259</v>
      </c>
      <c r="AY442" s="154">
        <f t="shared" si="407"/>
        <v>76339.315068493146</v>
      </c>
      <c r="AZ442" s="380"/>
      <c r="BA442" s="252" t="s">
        <v>172</v>
      </c>
      <c r="BB442" s="145">
        <v>67</v>
      </c>
      <c r="BC442" s="154">
        <v>17</v>
      </c>
      <c r="BD442" s="154">
        <v>2084950</v>
      </c>
      <c r="BE442" s="155">
        <f t="shared" si="451"/>
        <v>4.4502617801047119E-2</v>
      </c>
      <c r="BF442" s="155">
        <f t="shared" si="408"/>
        <v>0.2537313432835821</v>
      </c>
      <c r="BG442" s="181">
        <f t="shared" si="409"/>
        <v>122644.11764705883</v>
      </c>
      <c r="BH442" s="380"/>
      <c r="BI442" s="252" t="s">
        <v>172</v>
      </c>
      <c r="BJ442" s="145">
        <f t="shared" si="410"/>
        <v>1379</v>
      </c>
      <c r="BK442" s="154">
        <f t="shared" si="394"/>
        <v>644</v>
      </c>
      <c r="BL442" s="154">
        <f t="shared" si="395"/>
        <v>43614750</v>
      </c>
      <c r="BM442" s="155">
        <f t="shared" si="452"/>
        <v>5.01050338442387E-2</v>
      </c>
      <c r="BN442" s="155">
        <f t="shared" si="411"/>
        <v>0.46700507614213199</v>
      </c>
      <c r="BO442" s="154">
        <f t="shared" si="412"/>
        <v>67724.76708074534</v>
      </c>
      <c r="BP442" s="218"/>
    </row>
    <row r="443" spans="2:68" s="87" customFormat="1">
      <c r="B443" s="390"/>
      <c r="C443" s="420"/>
      <c r="D443" s="380"/>
      <c r="E443" s="252" t="s">
        <v>173</v>
      </c>
      <c r="F443" s="145">
        <v>7</v>
      </c>
      <c r="G443" s="154">
        <v>5</v>
      </c>
      <c r="H443" s="154">
        <v>632090</v>
      </c>
      <c r="I443" s="155">
        <f t="shared" si="445"/>
        <v>6.9444444444444448E-2</v>
      </c>
      <c r="J443" s="155">
        <f t="shared" si="396"/>
        <v>0.7142857142857143</v>
      </c>
      <c r="K443" s="181">
        <f t="shared" si="397"/>
        <v>126418</v>
      </c>
      <c r="L443" s="380"/>
      <c r="M443" s="252" t="s">
        <v>173</v>
      </c>
      <c r="N443" s="145">
        <v>17</v>
      </c>
      <c r="O443" s="154">
        <v>5</v>
      </c>
      <c r="P443" s="154">
        <v>618280</v>
      </c>
      <c r="Q443" s="155">
        <f t="shared" si="446"/>
        <v>3.1847133757961783E-2</v>
      </c>
      <c r="R443" s="155">
        <f t="shared" si="398"/>
        <v>0.29411764705882354</v>
      </c>
      <c r="S443" s="149">
        <f t="shared" si="399"/>
        <v>123656</v>
      </c>
      <c r="T443" s="380"/>
      <c r="U443" s="252" t="s">
        <v>173</v>
      </c>
      <c r="V443" s="145">
        <v>277</v>
      </c>
      <c r="W443" s="154">
        <v>151</v>
      </c>
      <c r="X443" s="154">
        <v>9545200</v>
      </c>
      <c r="Y443" s="155">
        <f t="shared" si="447"/>
        <v>3.2182438192668375E-2</v>
      </c>
      <c r="Z443" s="155">
        <f t="shared" si="400"/>
        <v>0.54512635379061369</v>
      </c>
      <c r="AA443" s="154">
        <f t="shared" si="401"/>
        <v>63213.24503311258</v>
      </c>
      <c r="AB443" s="380"/>
      <c r="AC443" s="252" t="s">
        <v>173</v>
      </c>
      <c r="AD443" s="145">
        <v>266</v>
      </c>
      <c r="AE443" s="154">
        <v>157</v>
      </c>
      <c r="AF443" s="154">
        <v>11936010</v>
      </c>
      <c r="AG443" s="155">
        <f t="shared" si="448"/>
        <v>4.1633518960487934E-2</v>
      </c>
      <c r="AH443" s="155">
        <f t="shared" si="402"/>
        <v>0.59022556390977443</v>
      </c>
      <c r="AI443" s="149">
        <f t="shared" si="403"/>
        <v>76025.541401273891</v>
      </c>
      <c r="AJ443" s="380"/>
      <c r="AK443" s="252" t="s">
        <v>173</v>
      </c>
      <c r="AL443" s="145">
        <v>234</v>
      </c>
      <c r="AM443" s="154">
        <v>109</v>
      </c>
      <c r="AN443" s="154">
        <v>8362140</v>
      </c>
      <c r="AO443" s="155">
        <f t="shared" si="449"/>
        <v>4.1746457296055153E-2</v>
      </c>
      <c r="AP443" s="155">
        <f t="shared" si="404"/>
        <v>0.46581196581196582</v>
      </c>
      <c r="AQ443" s="149">
        <f t="shared" si="405"/>
        <v>76716.880733944956</v>
      </c>
      <c r="AR443" s="380"/>
      <c r="AS443" s="252" t="s">
        <v>173</v>
      </c>
      <c r="AT443" s="145">
        <v>83</v>
      </c>
      <c r="AU443" s="154">
        <v>31</v>
      </c>
      <c r="AV443" s="154">
        <v>2332800</v>
      </c>
      <c r="AW443" s="155">
        <f t="shared" si="450"/>
        <v>2.6541095890410957E-2</v>
      </c>
      <c r="AX443" s="155">
        <f t="shared" si="406"/>
        <v>0.37349397590361444</v>
      </c>
      <c r="AY443" s="154">
        <f t="shared" si="407"/>
        <v>75251.612903225803</v>
      </c>
      <c r="AZ443" s="380"/>
      <c r="BA443" s="252" t="s">
        <v>173</v>
      </c>
      <c r="BB443" s="145">
        <v>19</v>
      </c>
      <c r="BC443" s="154">
        <v>6</v>
      </c>
      <c r="BD443" s="154">
        <v>847410</v>
      </c>
      <c r="BE443" s="155">
        <f t="shared" si="451"/>
        <v>1.5706806282722512E-2</v>
      </c>
      <c r="BF443" s="155">
        <f t="shared" si="408"/>
        <v>0.31578947368421051</v>
      </c>
      <c r="BG443" s="181">
        <f t="shared" si="409"/>
        <v>141235</v>
      </c>
      <c r="BH443" s="380"/>
      <c r="BI443" s="252" t="s">
        <v>173</v>
      </c>
      <c r="BJ443" s="145">
        <f t="shared" si="410"/>
        <v>903</v>
      </c>
      <c r="BK443" s="154">
        <f t="shared" si="394"/>
        <v>464</v>
      </c>
      <c r="BL443" s="154">
        <f t="shared" si="395"/>
        <v>34273930</v>
      </c>
      <c r="BM443" s="155">
        <f t="shared" si="452"/>
        <v>3.6100521279078812E-2</v>
      </c>
      <c r="BN443" s="155">
        <f t="shared" si="411"/>
        <v>0.5138427464008859</v>
      </c>
      <c r="BO443" s="154">
        <f t="shared" si="412"/>
        <v>73866.228448275855</v>
      </c>
      <c r="BP443" s="218"/>
    </row>
    <row r="444" spans="2:68" s="87" customFormat="1">
      <c r="B444" s="390"/>
      <c r="C444" s="420"/>
      <c r="D444" s="380"/>
      <c r="E444" s="252" t="s">
        <v>174</v>
      </c>
      <c r="F444" s="145">
        <v>25</v>
      </c>
      <c r="G444" s="154">
        <v>18</v>
      </c>
      <c r="H444" s="154">
        <v>1745130</v>
      </c>
      <c r="I444" s="155">
        <f t="shared" si="445"/>
        <v>0.25</v>
      </c>
      <c r="J444" s="155">
        <f t="shared" si="396"/>
        <v>0.72</v>
      </c>
      <c r="K444" s="181">
        <f t="shared" si="397"/>
        <v>96951.666666666672</v>
      </c>
      <c r="L444" s="380"/>
      <c r="M444" s="252" t="s">
        <v>174</v>
      </c>
      <c r="N444" s="145">
        <v>45</v>
      </c>
      <c r="O444" s="154">
        <v>23</v>
      </c>
      <c r="P444" s="154">
        <v>2124420</v>
      </c>
      <c r="Q444" s="155">
        <f t="shared" si="446"/>
        <v>0.1464968152866242</v>
      </c>
      <c r="R444" s="155">
        <f t="shared" si="398"/>
        <v>0.51111111111111107</v>
      </c>
      <c r="S444" s="149">
        <f t="shared" si="399"/>
        <v>92366.086956521744</v>
      </c>
      <c r="T444" s="380"/>
      <c r="U444" s="252" t="s">
        <v>174</v>
      </c>
      <c r="V444" s="145">
        <v>1849</v>
      </c>
      <c r="W444" s="154">
        <v>1089</v>
      </c>
      <c r="X444" s="154">
        <v>77481390</v>
      </c>
      <c r="Y444" s="155">
        <f t="shared" si="447"/>
        <v>0.23209718670076726</v>
      </c>
      <c r="Z444" s="155">
        <f t="shared" si="400"/>
        <v>0.58896700919415901</v>
      </c>
      <c r="AA444" s="154">
        <f t="shared" si="401"/>
        <v>71149.118457300268</v>
      </c>
      <c r="AB444" s="380"/>
      <c r="AC444" s="252" t="s">
        <v>174</v>
      </c>
      <c r="AD444" s="145">
        <v>1547</v>
      </c>
      <c r="AE444" s="154">
        <v>874</v>
      </c>
      <c r="AF444" s="154">
        <v>61356630</v>
      </c>
      <c r="AG444" s="155">
        <f t="shared" si="448"/>
        <v>0.23176876160169715</v>
      </c>
      <c r="AH444" s="155">
        <f t="shared" si="402"/>
        <v>0.56496444731738849</v>
      </c>
      <c r="AI444" s="149">
        <f t="shared" si="403"/>
        <v>70202.093821510294</v>
      </c>
      <c r="AJ444" s="380"/>
      <c r="AK444" s="252" t="s">
        <v>174</v>
      </c>
      <c r="AL444" s="145">
        <v>988</v>
      </c>
      <c r="AM444" s="154">
        <v>511</v>
      </c>
      <c r="AN444" s="154">
        <v>35325470</v>
      </c>
      <c r="AO444" s="155">
        <f t="shared" si="449"/>
        <v>0.19571045576407506</v>
      </c>
      <c r="AP444" s="155">
        <f t="shared" si="404"/>
        <v>0.51720647773279349</v>
      </c>
      <c r="AQ444" s="149">
        <f t="shared" si="405"/>
        <v>69130.078277886496</v>
      </c>
      <c r="AR444" s="380"/>
      <c r="AS444" s="252" t="s">
        <v>174</v>
      </c>
      <c r="AT444" s="145">
        <v>349</v>
      </c>
      <c r="AU444" s="154">
        <v>144</v>
      </c>
      <c r="AV444" s="154">
        <v>8964820</v>
      </c>
      <c r="AW444" s="155">
        <f t="shared" si="450"/>
        <v>0.12328767123287671</v>
      </c>
      <c r="AX444" s="155">
        <f t="shared" si="406"/>
        <v>0.41260744985673353</v>
      </c>
      <c r="AY444" s="154">
        <f t="shared" si="407"/>
        <v>62255.694444444445</v>
      </c>
      <c r="AZ444" s="380"/>
      <c r="BA444" s="252" t="s">
        <v>174</v>
      </c>
      <c r="BB444" s="145">
        <v>94</v>
      </c>
      <c r="BC444" s="154">
        <v>40</v>
      </c>
      <c r="BD444" s="154">
        <v>3734890</v>
      </c>
      <c r="BE444" s="155">
        <f t="shared" si="451"/>
        <v>0.10471204188481675</v>
      </c>
      <c r="BF444" s="155">
        <f t="shared" si="408"/>
        <v>0.42553191489361702</v>
      </c>
      <c r="BG444" s="181">
        <f t="shared" si="409"/>
        <v>93372.25</v>
      </c>
      <c r="BH444" s="380"/>
      <c r="BI444" s="252" t="s">
        <v>174</v>
      </c>
      <c r="BJ444" s="145">
        <f t="shared" si="410"/>
        <v>4897</v>
      </c>
      <c r="BK444" s="154">
        <f t="shared" si="394"/>
        <v>2699</v>
      </c>
      <c r="BL444" s="154">
        <f t="shared" si="395"/>
        <v>190732750</v>
      </c>
      <c r="BM444" s="155">
        <f t="shared" si="452"/>
        <v>0.20998988562981405</v>
      </c>
      <c r="BN444" s="155">
        <f t="shared" si="411"/>
        <v>0.5511537676128242</v>
      </c>
      <c r="BO444" s="154">
        <f t="shared" si="412"/>
        <v>70667.932567617638</v>
      </c>
      <c r="BP444" s="218"/>
    </row>
    <row r="445" spans="2:68" s="87" customFormat="1">
      <c r="B445" s="390"/>
      <c r="C445" s="420"/>
      <c r="D445" s="380"/>
      <c r="E445" s="252" t="s">
        <v>175</v>
      </c>
      <c r="F445" s="145">
        <v>7</v>
      </c>
      <c r="G445" s="154">
        <v>3</v>
      </c>
      <c r="H445" s="154">
        <v>189400</v>
      </c>
      <c r="I445" s="155">
        <f t="shared" si="445"/>
        <v>4.1666666666666664E-2</v>
      </c>
      <c r="J445" s="155">
        <f t="shared" si="396"/>
        <v>0.42857142857142855</v>
      </c>
      <c r="K445" s="181">
        <f t="shared" si="397"/>
        <v>63133.333333333336</v>
      </c>
      <c r="L445" s="380"/>
      <c r="M445" s="252" t="s">
        <v>175</v>
      </c>
      <c r="N445" s="145">
        <v>22</v>
      </c>
      <c r="O445" s="154">
        <v>16</v>
      </c>
      <c r="P445" s="154">
        <v>1211160</v>
      </c>
      <c r="Q445" s="155">
        <f t="shared" si="446"/>
        <v>0.10191082802547771</v>
      </c>
      <c r="R445" s="155">
        <f t="shared" si="398"/>
        <v>0.72727272727272729</v>
      </c>
      <c r="S445" s="149">
        <f t="shared" si="399"/>
        <v>75697.5</v>
      </c>
      <c r="T445" s="380"/>
      <c r="U445" s="252" t="s">
        <v>175</v>
      </c>
      <c r="V445" s="145">
        <v>354</v>
      </c>
      <c r="W445" s="154">
        <v>181</v>
      </c>
      <c r="X445" s="154">
        <v>13079210</v>
      </c>
      <c r="Y445" s="155">
        <f t="shared" si="447"/>
        <v>3.8576300085251494E-2</v>
      </c>
      <c r="Z445" s="155">
        <f t="shared" si="400"/>
        <v>0.51129943502824859</v>
      </c>
      <c r="AA445" s="154">
        <f t="shared" si="401"/>
        <v>72260.828729281769</v>
      </c>
      <c r="AB445" s="380"/>
      <c r="AC445" s="252" t="s">
        <v>175</v>
      </c>
      <c r="AD445" s="145">
        <v>400</v>
      </c>
      <c r="AE445" s="154">
        <v>209</v>
      </c>
      <c r="AF445" s="154">
        <v>13459940</v>
      </c>
      <c r="AG445" s="155">
        <f t="shared" si="448"/>
        <v>5.5422964730840629E-2</v>
      </c>
      <c r="AH445" s="155">
        <f t="shared" si="402"/>
        <v>0.52249999999999996</v>
      </c>
      <c r="AI445" s="149">
        <f t="shared" si="403"/>
        <v>64401.626794258373</v>
      </c>
      <c r="AJ445" s="380"/>
      <c r="AK445" s="252" t="s">
        <v>175</v>
      </c>
      <c r="AL445" s="145">
        <v>385</v>
      </c>
      <c r="AM445" s="154">
        <v>174</v>
      </c>
      <c r="AN445" s="154">
        <v>12335400</v>
      </c>
      <c r="AO445" s="155">
        <f t="shared" si="449"/>
        <v>6.664113366526235E-2</v>
      </c>
      <c r="AP445" s="155">
        <f t="shared" si="404"/>
        <v>0.45194805194805193</v>
      </c>
      <c r="AQ445" s="149">
        <f t="shared" si="405"/>
        <v>70893.103448275855</v>
      </c>
      <c r="AR445" s="380"/>
      <c r="AS445" s="252" t="s">
        <v>175</v>
      </c>
      <c r="AT445" s="145">
        <v>216</v>
      </c>
      <c r="AU445" s="154">
        <v>80</v>
      </c>
      <c r="AV445" s="154">
        <v>5257980</v>
      </c>
      <c r="AW445" s="155">
        <f t="shared" si="450"/>
        <v>6.8493150684931503E-2</v>
      </c>
      <c r="AX445" s="155">
        <f t="shared" si="406"/>
        <v>0.37037037037037035</v>
      </c>
      <c r="AY445" s="154">
        <f t="shared" si="407"/>
        <v>65724.75</v>
      </c>
      <c r="AZ445" s="380"/>
      <c r="BA445" s="252" t="s">
        <v>175</v>
      </c>
      <c r="BB445" s="145">
        <v>67</v>
      </c>
      <c r="BC445" s="154">
        <v>23</v>
      </c>
      <c r="BD445" s="154">
        <v>1431210</v>
      </c>
      <c r="BE445" s="155">
        <f t="shared" si="451"/>
        <v>6.0209424083769635E-2</v>
      </c>
      <c r="BF445" s="155">
        <f t="shared" si="408"/>
        <v>0.34328358208955223</v>
      </c>
      <c r="BG445" s="181">
        <f t="shared" si="409"/>
        <v>62226.521739130432</v>
      </c>
      <c r="BH445" s="380"/>
      <c r="BI445" s="252" t="s">
        <v>175</v>
      </c>
      <c r="BJ445" s="145">
        <f t="shared" si="410"/>
        <v>1451</v>
      </c>
      <c r="BK445" s="154">
        <f t="shared" si="394"/>
        <v>686</v>
      </c>
      <c r="BL445" s="154">
        <f t="shared" si="395"/>
        <v>46964300</v>
      </c>
      <c r="BM445" s="155">
        <f t="shared" si="452"/>
        <v>5.3372753442776005E-2</v>
      </c>
      <c r="BN445" s="155">
        <f t="shared" si="411"/>
        <v>0.47277739490006893</v>
      </c>
      <c r="BO445" s="154">
        <f t="shared" si="412"/>
        <v>68461.078717201162</v>
      </c>
      <c r="BP445" s="218"/>
    </row>
    <row r="446" spans="2:68" s="87" customFormat="1">
      <c r="B446" s="390"/>
      <c r="C446" s="420"/>
      <c r="D446" s="380"/>
      <c r="E446" s="249" t="s">
        <v>166</v>
      </c>
      <c r="F446" s="145">
        <v>14</v>
      </c>
      <c r="G446" s="154">
        <v>6</v>
      </c>
      <c r="H446" s="154">
        <v>652990</v>
      </c>
      <c r="I446" s="155">
        <f t="shared" si="445"/>
        <v>8.3333333333333329E-2</v>
      </c>
      <c r="J446" s="155">
        <f t="shared" si="396"/>
        <v>0.42857142857142855</v>
      </c>
      <c r="K446" s="181">
        <f t="shared" si="397"/>
        <v>108831.66666666667</v>
      </c>
      <c r="L446" s="380"/>
      <c r="M446" s="253" t="s">
        <v>166</v>
      </c>
      <c r="N446" s="145">
        <v>23</v>
      </c>
      <c r="O446" s="154">
        <v>10</v>
      </c>
      <c r="P446" s="154">
        <v>488310</v>
      </c>
      <c r="Q446" s="155">
        <f t="shared" si="446"/>
        <v>6.3694267515923567E-2</v>
      </c>
      <c r="R446" s="155">
        <f t="shared" si="398"/>
        <v>0.43478260869565216</v>
      </c>
      <c r="S446" s="149">
        <f t="shared" si="399"/>
        <v>48831</v>
      </c>
      <c r="T446" s="380"/>
      <c r="U446" s="253" t="s">
        <v>166</v>
      </c>
      <c r="V446" s="145">
        <v>388</v>
      </c>
      <c r="W446" s="154">
        <v>186</v>
      </c>
      <c r="X446" s="154">
        <v>11005360</v>
      </c>
      <c r="Y446" s="155">
        <f t="shared" si="447"/>
        <v>3.9641943734015347E-2</v>
      </c>
      <c r="Z446" s="155">
        <f t="shared" si="400"/>
        <v>0.47938144329896909</v>
      </c>
      <c r="AA446" s="154">
        <f t="shared" si="401"/>
        <v>59168.602150537634</v>
      </c>
      <c r="AB446" s="380"/>
      <c r="AC446" s="253" t="s">
        <v>166</v>
      </c>
      <c r="AD446" s="145">
        <v>268</v>
      </c>
      <c r="AE446" s="154">
        <v>112</v>
      </c>
      <c r="AF446" s="154">
        <v>8383330</v>
      </c>
      <c r="AG446" s="155">
        <f t="shared" si="448"/>
        <v>2.970034473614426E-2</v>
      </c>
      <c r="AH446" s="155">
        <f t="shared" si="402"/>
        <v>0.41791044776119401</v>
      </c>
      <c r="AI446" s="149">
        <f t="shared" si="403"/>
        <v>74851.16071428571</v>
      </c>
      <c r="AJ446" s="380"/>
      <c r="AK446" s="253" t="s">
        <v>166</v>
      </c>
      <c r="AL446" s="145">
        <v>178</v>
      </c>
      <c r="AM446" s="154">
        <v>54</v>
      </c>
      <c r="AN446" s="154">
        <v>5141220</v>
      </c>
      <c r="AO446" s="155">
        <f t="shared" si="449"/>
        <v>2.0681731137495211E-2</v>
      </c>
      <c r="AP446" s="155">
        <f t="shared" si="404"/>
        <v>0.30337078651685395</v>
      </c>
      <c r="AQ446" s="149">
        <f t="shared" si="405"/>
        <v>95207.777777777781</v>
      </c>
      <c r="AR446" s="380"/>
      <c r="AS446" s="253" t="s">
        <v>166</v>
      </c>
      <c r="AT446" s="145">
        <v>86</v>
      </c>
      <c r="AU446" s="154">
        <v>32</v>
      </c>
      <c r="AV446" s="154">
        <v>3181500</v>
      </c>
      <c r="AW446" s="155">
        <f t="shared" si="450"/>
        <v>2.7397260273972601E-2</v>
      </c>
      <c r="AX446" s="155">
        <f t="shared" si="406"/>
        <v>0.37209302325581395</v>
      </c>
      <c r="AY446" s="154">
        <f t="shared" si="407"/>
        <v>99421.875</v>
      </c>
      <c r="AZ446" s="380"/>
      <c r="BA446" s="253" t="s">
        <v>166</v>
      </c>
      <c r="BB446" s="145">
        <v>36</v>
      </c>
      <c r="BC446" s="154">
        <v>7</v>
      </c>
      <c r="BD446" s="154">
        <v>1262540</v>
      </c>
      <c r="BE446" s="155">
        <f t="shared" si="451"/>
        <v>1.832460732984293E-2</v>
      </c>
      <c r="BF446" s="155">
        <f t="shared" si="408"/>
        <v>0.19444444444444445</v>
      </c>
      <c r="BG446" s="181">
        <f t="shared" si="409"/>
        <v>180362.85714285713</v>
      </c>
      <c r="BH446" s="380"/>
      <c r="BI446" s="253" t="s">
        <v>166</v>
      </c>
      <c r="BJ446" s="145">
        <f t="shared" si="410"/>
        <v>993</v>
      </c>
      <c r="BK446" s="154">
        <f t="shared" si="394"/>
        <v>407</v>
      </c>
      <c r="BL446" s="154">
        <f t="shared" si="395"/>
        <v>30115250</v>
      </c>
      <c r="BM446" s="155">
        <f t="shared" si="452"/>
        <v>3.1665758966778187E-2</v>
      </c>
      <c r="BN446" s="155">
        <f t="shared" si="411"/>
        <v>0.40986908358509566</v>
      </c>
      <c r="BO446" s="154">
        <f t="shared" si="412"/>
        <v>73993.24324324324</v>
      </c>
      <c r="BP446" s="218"/>
    </row>
    <row r="447" spans="2:68" s="87" customFormat="1">
      <c r="B447" s="390">
        <v>41</v>
      </c>
      <c r="C447" s="419" t="s">
        <v>14</v>
      </c>
      <c r="D447" s="388">
        <f>BS48</f>
        <v>23</v>
      </c>
      <c r="E447" s="250" t="s">
        <v>143</v>
      </c>
      <c r="F447" s="144">
        <v>13</v>
      </c>
      <c r="G447" s="152">
        <v>6</v>
      </c>
      <c r="H447" s="152">
        <v>205300</v>
      </c>
      <c r="I447" s="153">
        <f>IFERROR(G447/$D$447,"-")</f>
        <v>0.2608695652173913</v>
      </c>
      <c r="J447" s="153">
        <f t="shared" si="396"/>
        <v>0.46153846153846156</v>
      </c>
      <c r="K447" s="180">
        <f t="shared" si="397"/>
        <v>34216.666666666664</v>
      </c>
      <c r="L447" s="388">
        <f>BT48</f>
        <v>137</v>
      </c>
      <c r="M447" s="250" t="s">
        <v>143</v>
      </c>
      <c r="N447" s="144">
        <v>77</v>
      </c>
      <c r="O447" s="152">
        <v>43</v>
      </c>
      <c r="P447" s="152">
        <v>3415460</v>
      </c>
      <c r="Q447" s="153">
        <f>IFERROR(O447/$L$447,"-")</f>
        <v>0.31386861313868614</v>
      </c>
      <c r="R447" s="153">
        <f t="shared" si="398"/>
        <v>0.55844155844155841</v>
      </c>
      <c r="S447" s="148">
        <f t="shared" si="399"/>
        <v>79429.30232558139</v>
      </c>
      <c r="T447" s="388">
        <f>BU48</f>
        <v>8642</v>
      </c>
      <c r="U447" s="250" t="s">
        <v>143</v>
      </c>
      <c r="V447" s="144">
        <v>4551</v>
      </c>
      <c r="W447" s="152">
        <v>2617</v>
      </c>
      <c r="X447" s="152">
        <v>197073780</v>
      </c>
      <c r="Y447" s="153">
        <f>IFERROR(W447/$T$447,"-")</f>
        <v>0.30282342050451283</v>
      </c>
      <c r="Z447" s="153">
        <f t="shared" si="400"/>
        <v>0.57503845308723356</v>
      </c>
      <c r="AA447" s="152">
        <f t="shared" si="401"/>
        <v>75305.227359572033</v>
      </c>
      <c r="AB447" s="388">
        <f>BV48</f>
        <v>7476</v>
      </c>
      <c r="AC447" s="250" t="s">
        <v>143</v>
      </c>
      <c r="AD447" s="144">
        <v>4142</v>
      </c>
      <c r="AE447" s="152">
        <v>2359</v>
      </c>
      <c r="AF447" s="152">
        <v>182962180</v>
      </c>
      <c r="AG447" s="153">
        <f>IFERROR(AE447/$AB$447,"-")</f>
        <v>0.31554307116104868</v>
      </c>
      <c r="AH447" s="153">
        <f t="shared" si="402"/>
        <v>0.56953162723322071</v>
      </c>
      <c r="AI447" s="148">
        <f t="shared" si="403"/>
        <v>77559.211530309447</v>
      </c>
      <c r="AJ447" s="388">
        <f>BW48</f>
        <v>4572</v>
      </c>
      <c r="AK447" s="250" t="s">
        <v>143</v>
      </c>
      <c r="AL447" s="144">
        <v>2482</v>
      </c>
      <c r="AM447" s="152">
        <v>1317</v>
      </c>
      <c r="AN447" s="152">
        <v>111378120</v>
      </c>
      <c r="AO447" s="153">
        <f>IFERROR(AM447/$AJ$447,"-")</f>
        <v>0.28805774278215224</v>
      </c>
      <c r="AP447" s="153">
        <f t="shared" si="404"/>
        <v>0.53062046736502821</v>
      </c>
      <c r="AQ447" s="148">
        <f t="shared" si="405"/>
        <v>84569.567198177683</v>
      </c>
      <c r="AR447" s="388">
        <f>BX48</f>
        <v>1956</v>
      </c>
      <c r="AS447" s="250" t="s">
        <v>143</v>
      </c>
      <c r="AT447" s="144">
        <v>916</v>
      </c>
      <c r="AU447" s="152">
        <v>450</v>
      </c>
      <c r="AV447" s="152">
        <v>44534340</v>
      </c>
      <c r="AW447" s="153">
        <f>IFERROR(AU447/$AR$447,"-")</f>
        <v>0.23006134969325154</v>
      </c>
      <c r="AX447" s="153">
        <f t="shared" si="406"/>
        <v>0.49126637554585151</v>
      </c>
      <c r="AY447" s="152">
        <f t="shared" si="407"/>
        <v>98965.2</v>
      </c>
      <c r="AZ447" s="388">
        <f>BY48</f>
        <v>686</v>
      </c>
      <c r="BA447" s="250" t="s">
        <v>143</v>
      </c>
      <c r="BB447" s="144">
        <v>234</v>
      </c>
      <c r="BC447" s="152">
        <v>114</v>
      </c>
      <c r="BD447" s="152">
        <v>12729520</v>
      </c>
      <c r="BE447" s="153">
        <f>IFERROR(BC447/$AZ$447,"-")</f>
        <v>0.16618075801749271</v>
      </c>
      <c r="BF447" s="153">
        <f t="shared" si="408"/>
        <v>0.48717948717948717</v>
      </c>
      <c r="BG447" s="180">
        <f t="shared" si="409"/>
        <v>111662.45614035087</v>
      </c>
      <c r="BH447" s="388">
        <f>BZ48</f>
        <v>23492</v>
      </c>
      <c r="BI447" s="250" t="s">
        <v>143</v>
      </c>
      <c r="BJ447" s="144">
        <f t="shared" si="410"/>
        <v>12415</v>
      </c>
      <c r="BK447" s="152">
        <f t="shared" si="394"/>
        <v>6906</v>
      </c>
      <c r="BL447" s="152">
        <f t="shared" si="395"/>
        <v>552298700</v>
      </c>
      <c r="BM447" s="153">
        <f>IFERROR(BK447/$BH$447,"-")</f>
        <v>0.29397241614166525</v>
      </c>
      <c r="BN447" s="153">
        <f t="shared" si="411"/>
        <v>0.55626258558195729</v>
      </c>
      <c r="BO447" s="152">
        <f t="shared" si="412"/>
        <v>79973.747465971624</v>
      </c>
      <c r="BP447" s="218"/>
    </row>
    <row r="448" spans="2:68" s="87" customFormat="1">
      <c r="B448" s="390"/>
      <c r="C448" s="420"/>
      <c r="D448" s="380"/>
      <c r="E448" s="251" t="s">
        <v>192</v>
      </c>
      <c r="F448" s="145">
        <v>9</v>
      </c>
      <c r="G448" s="154">
        <v>4</v>
      </c>
      <c r="H448" s="154">
        <v>77230</v>
      </c>
      <c r="I448" s="155">
        <f t="shared" ref="I448:I457" si="453">IFERROR(G448/$D$447,"-")</f>
        <v>0.17391304347826086</v>
      </c>
      <c r="J448" s="155">
        <f t="shared" si="396"/>
        <v>0.44444444444444442</v>
      </c>
      <c r="K448" s="181">
        <f t="shared" si="397"/>
        <v>19307.5</v>
      </c>
      <c r="L448" s="380"/>
      <c r="M448" s="251" t="s">
        <v>192</v>
      </c>
      <c r="N448" s="145">
        <v>62</v>
      </c>
      <c r="O448" s="154">
        <v>33</v>
      </c>
      <c r="P448" s="154">
        <v>2736820</v>
      </c>
      <c r="Q448" s="155">
        <f t="shared" ref="Q448:Q457" si="454">IFERROR(O448/$L$447,"-")</f>
        <v>0.24087591240875914</v>
      </c>
      <c r="R448" s="155">
        <f t="shared" si="398"/>
        <v>0.532258064516129</v>
      </c>
      <c r="S448" s="149">
        <f t="shared" si="399"/>
        <v>82933.939393939392</v>
      </c>
      <c r="T448" s="380"/>
      <c r="U448" s="251" t="s">
        <v>192</v>
      </c>
      <c r="V448" s="145">
        <v>3900</v>
      </c>
      <c r="W448" s="154">
        <v>2287</v>
      </c>
      <c r="X448" s="154">
        <v>163680610</v>
      </c>
      <c r="Y448" s="155">
        <f t="shared" ref="Y448:Y457" si="455">IFERROR(W448/$T$447,"-")</f>
        <v>0.26463781532052766</v>
      </c>
      <c r="Z448" s="155">
        <f t="shared" si="400"/>
        <v>0.58641025641025646</v>
      </c>
      <c r="AA448" s="154">
        <f t="shared" si="401"/>
        <v>71570.008745080893</v>
      </c>
      <c r="AB448" s="380"/>
      <c r="AC448" s="251" t="s">
        <v>192</v>
      </c>
      <c r="AD448" s="145">
        <v>3353</v>
      </c>
      <c r="AE448" s="154">
        <v>1940</v>
      </c>
      <c r="AF448" s="154">
        <v>148558560</v>
      </c>
      <c r="AG448" s="155">
        <f t="shared" ref="AG448:AG457" si="456">IFERROR(AE448/$AB$447,"-")</f>
        <v>0.25949705724986621</v>
      </c>
      <c r="AH448" s="155">
        <f t="shared" si="402"/>
        <v>0.57858634059051595</v>
      </c>
      <c r="AI448" s="149">
        <f t="shared" si="403"/>
        <v>76576.577319587625</v>
      </c>
      <c r="AJ448" s="380"/>
      <c r="AK448" s="251" t="s">
        <v>192</v>
      </c>
      <c r="AL448" s="145">
        <v>1943</v>
      </c>
      <c r="AM448" s="154">
        <v>1020</v>
      </c>
      <c r="AN448" s="154">
        <v>82675730</v>
      </c>
      <c r="AO448" s="155">
        <f t="shared" ref="AO448:AO457" si="457">IFERROR(AM448/$AJ$447,"-")</f>
        <v>0.2230971128608924</v>
      </c>
      <c r="AP448" s="155">
        <f t="shared" si="404"/>
        <v>0.52496139989706636</v>
      </c>
      <c r="AQ448" s="149">
        <f t="shared" si="405"/>
        <v>81054.637254901958</v>
      </c>
      <c r="AR448" s="380"/>
      <c r="AS448" s="251" t="s">
        <v>192</v>
      </c>
      <c r="AT448" s="145">
        <v>596</v>
      </c>
      <c r="AU448" s="154">
        <v>274</v>
      </c>
      <c r="AV448" s="154">
        <v>22732050</v>
      </c>
      <c r="AW448" s="155">
        <f t="shared" ref="AW448:AW457" si="458">IFERROR(AU448/$AR$447,"-")</f>
        <v>0.14008179959100203</v>
      </c>
      <c r="AX448" s="155">
        <f t="shared" si="406"/>
        <v>0.45973154362416108</v>
      </c>
      <c r="AY448" s="154">
        <f t="shared" si="407"/>
        <v>82963.686131386858</v>
      </c>
      <c r="AZ448" s="380"/>
      <c r="BA448" s="251" t="s">
        <v>192</v>
      </c>
      <c r="BB448" s="145">
        <v>143</v>
      </c>
      <c r="BC448" s="154">
        <v>60</v>
      </c>
      <c r="BD448" s="154">
        <v>5375990</v>
      </c>
      <c r="BE448" s="155">
        <f t="shared" ref="BE448:BE457" si="459">IFERROR(BC448/$AZ$447,"-")</f>
        <v>8.7463556851311949E-2</v>
      </c>
      <c r="BF448" s="155">
        <f t="shared" si="408"/>
        <v>0.41958041958041958</v>
      </c>
      <c r="BG448" s="181">
        <f t="shared" si="409"/>
        <v>89599.833333333328</v>
      </c>
      <c r="BH448" s="380"/>
      <c r="BI448" s="251" t="s">
        <v>192</v>
      </c>
      <c r="BJ448" s="145">
        <f t="shared" si="410"/>
        <v>10006</v>
      </c>
      <c r="BK448" s="154">
        <f t="shared" si="394"/>
        <v>5618</v>
      </c>
      <c r="BL448" s="154">
        <f t="shared" si="395"/>
        <v>425836990</v>
      </c>
      <c r="BM448" s="155">
        <f t="shared" ref="BM448:BM457" si="460">IFERROR(BK448/$BH$447,"-")</f>
        <v>0.23914524093308359</v>
      </c>
      <c r="BN448" s="155">
        <f t="shared" si="411"/>
        <v>0.561463122126724</v>
      </c>
      <c r="BO448" s="154">
        <f t="shared" si="412"/>
        <v>75798.681025275902</v>
      </c>
      <c r="BP448" s="218"/>
    </row>
    <row r="449" spans="2:68" s="87" customFormat="1">
      <c r="B449" s="390"/>
      <c r="C449" s="420"/>
      <c r="D449" s="380"/>
      <c r="E449" s="252" t="s">
        <v>142</v>
      </c>
      <c r="F449" s="145">
        <v>15</v>
      </c>
      <c r="G449" s="154">
        <v>8</v>
      </c>
      <c r="H449" s="154">
        <v>679420</v>
      </c>
      <c r="I449" s="155">
        <f t="shared" si="453"/>
        <v>0.34782608695652173</v>
      </c>
      <c r="J449" s="155">
        <f t="shared" si="396"/>
        <v>0.53333333333333333</v>
      </c>
      <c r="K449" s="181">
        <f t="shared" si="397"/>
        <v>84927.5</v>
      </c>
      <c r="L449" s="380"/>
      <c r="M449" s="252" t="s">
        <v>142</v>
      </c>
      <c r="N449" s="145">
        <v>88</v>
      </c>
      <c r="O449" s="154">
        <v>43</v>
      </c>
      <c r="P449" s="154">
        <v>2869910</v>
      </c>
      <c r="Q449" s="155">
        <f t="shared" si="454"/>
        <v>0.31386861313868614</v>
      </c>
      <c r="R449" s="155">
        <f t="shared" si="398"/>
        <v>0.48863636363636365</v>
      </c>
      <c r="S449" s="149">
        <f t="shared" si="399"/>
        <v>66742.093023255817</v>
      </c>
      <c r="T449" s="380"/>
      <c r="U449" s="252" t="s">
        <v>142</v>
      </c>
      <c r="V449" s="145">
        <v>5426</v>
      </c>
      <c r="W449" s="154">
        <v>3040</v>
      </c>
      <c r="X449" s="154">
        <v>225398290</v>
      </c>
      <c r="Y449" s="155">
        <f t="shared" si="455"/>
        <v>0.35177042351307569</v>
      </c>
      <c r="Z449" s="155">
        <f t="shared" si="400"/>
        <v>0.56026538886841137</v>
      </c>
      <c r="AA449" s="154">
        <f t="shared" si="401"/>
        <v>74144.174342105267</v>
      </c>
      <c r="AB449" s="380"/>
      <c r="AC449" s="252" t="s">
        <v>142</v>
      </c>
      <c r="AD449" s="145">
        <v>5073</v>
      </c>
      <c r="AE449" s="154">
        <v>2822</v>
      </c>
      <c r="AF449" s="154">
        <v>225395140</v>
      </c>
      <c r="AG449" s="155">
        <f t="shared" si="456"/>
        <v>0.37747458533975387</v>
      </c>
      <c r="AH449" s="155">
        <f t="shared" si="402"/>
        <v>0.55627833629016366</v>
      </c>
      <c r="AI449" s="149">
        <f t="shared" si="403"/>
        <v>79870.708717221831</v>
      </c>
      <c r="AJ449" s="380"/>
      <c r="AK449" s="252" t="s">
        <v>142</v>
      </c>
      <c r="AL449" s="145">
        <v>3230</v>
      </c>
      <c r="AM449" s="154">
        <v>1682</v>
      </c>
      <c r="AN449" s="154">
        <v>144961800</v>
      </c>
      <c r="AO449" s="155">
        <f t="shared" si="457"/>
        <v>0.36789151356080491</v>
      </c>
      <c r="AP449" s="155">
        <f t="shared" si="404"/>
        <v>0.52074303405572753</v>
      </c>
      <c r="AQ449" s="149">
        <f t="shared" si="405"/>
        <v>86184.185493460172</v>
      </c>
      <c r="AR449" s="380"/>
      <c r="AS449" s="252" t="s">
        <v>142</v>
      </c>
      <c r="AT449" s="145">
        <v>1307</v>
      </c>
      <c r="AU449" s="154">
        <v>611</v>
      </c>
      <c r="AV449" s="154">
        <v>59557260</v>
      </c>
      <c r="AW449" s="155">
        <f t="shared" si="458"/>
        <v>0.31237218813905931</v>
      </c>
      <c r="AX449" s="155">
        <f t="shared" si="406"/>
        <v>0.46748278500382556</v>
      </c>
      <c r="AY449" s="154">
        <f t="shared" si="407"/>
        <v>97475.057283142392</v>
      </c>
      <c r="AZ449" s="380"/>
      <c r="BA449" s="252" t="s">
        <v>142</v>
      </c>
      <c r="BB449" s="145">
        <v>416</v>
      </c>
      <c r="BC449" s="154">
        <v>190</v>
      </c>
      <c r="BD449" s="154">
        <v>21629660</v>
      </c>
      <c r="BE449" s="155">
        <f t="shared" si="459"/>
        <v>0.27696793002915454</v>
      </c>
      <c r="BF449" s="155">
        <f t="shared" si="408"/>
        <v>0.45673076923076922</v>
      </c>
      <c r="BG449" s="181">
        <f t="shared" si="409"/>
        <v>113840.31578947368</v>
      </c>
      <c r="BH449" s="380"/>
      <c r="BI449" s="252" t="s">
        <v>142</v>
      </c>
      <c r="BJ449" s="145">
        <f t="shared" si="410"/>
        <v>15555</v>
      </c>
      <c r="BK449" s="154">
        <f t="shared" si="394"/>
        <v>8396</v>
      </c>
      <c r="BL449" s="154">
        <f t="shared" si="395"/>
        <v>680491480</v>
      </c>
      <c r="BM449" s="155">
        <f t="shared" si="460"/>
        <v>0.35739826323854929</v>
      </c>
      <c r="BN449" s="155">
        <f t="shared" si="411"/>
        <v>0.53976213436194154</v>
      </c>
      <c r="BO449" s="154">
        <f t="shared" si="412"/>
        <v>81049.48546927108</v>
      </c>
      <c r="BP449" s="218"/>
    </row>
    <row r="450" spans="2:68" s="87" customFormat="1">
      <c r="B450" s="390"/>
      <c r="C450" s="420"/>
      <c r="D450" s="380"/>
      <c r="E450" s="252" t="s">
        <v>151</v>
      </c>
      <c r="F450" s="145">
        <v>7</v>
      </c>
      <c r="G450" s="154">
        <v>5</v>
      </c>
      <c r="H450" s="154">
        <v>355190</v>
      </c>
      <c r="I450" s="155">
        <f t="shared" si="453"/>
        <v>0.21739130434782608</v>
      </c>
      <c r="J450" s="155">
        <f t="shared" si="396"/>
        <v>0.7142857142857143</v>
      </c>
      <c r="K450" s="181">
        <f t="shared" si="397"/>
        <v>71038</v>
      </c>
      <c r="L450" s="380"/>
      <c r="M450" s="252" t="s">
        <v>151</v>
      </c>
      <c r="N450" s="145">
        <v>40</v>
      </c>
      <c r="O450" s="154">
        <v>19</v>
      </c>
      <c r="P450" s="154">
        <v>1635510</v>
      </c>
      <c r="Q450" s="155">
        <f t="shared" si="454"/>
        <v>0.13868613138686131</v>
      </c>
      <c r="R450" s="155">
        <f t="shared" si="398"/>
        <v>0.47499999999999998</v>
      </c>
      <c r="S450" s="149">
        <f t="shared" si="399"/>
        <v>86079.473684210519</v>
      </c>
      <c r="T450" s="380"/>
      <c r="U450" s="252" t="s">
        <v>151</v>
      </c>
      <c r="V450" s="145">
        <v>1921</v>
      </c>
      <c r="W450" s="154">
        <v>1119</v>
      </c>
      <c r="X450" s="154">
        <v>81418000</v>
      </c>
      <c r="Y450" s="155">
        <f t="shared" si="455"/>
        <v>0.12948391576024068</v>
      </c>
      <c r="Z450" s="155">
        <f t="shared" si="400"/>
        <v>0.58250910983862569</v>
      </c>
      <c r="AA450" s="154">
        <f t="shared" si="401"/>
        <v>72759.60679177838</v>
      </c>
      <c r="AB450" s="380"/>
      <c r="AC450" s="252" t="s">
        <v>151</v>
      </c>
      <c r="AD450" s="145">
        <v>1933</v>
      </c>
      <c r="AE450" s="154">
        <v>1094</v>
      </c>
      <c r="AF450" s="154">
        <v>89111910</v>
      </c>
      <c r="AG450" s="155">
        <f t="shared" si="456"/>
        <v>0.14633493846976994</v>
      </c>
      <c r="AH450" s="155">
        <f t="shared" si="402"/>
        <v>0.5659596482152095</v>
      </c>
      <c r="AI450" s="149">
        <f t="shared" si="403"/>
        <v>81455.127970749541</v>
      </c>
      <c r="AJ450" s="380"/>
      <c r="AK450" s="252" t="s">
        <v>151</v>
      </c>
      <c r="AL450" s="145">
        <v>1298</v>
      </c>
      <c r="AM450" s="154">
        <v>679</v>
      </c>
      <c r="AN450" s="154">
        <v>55701800</v>
      </c>
      <c r="AO450" s="155">
        <f t="shared" si="457"/>
        <v>0.14851268591426073</v>
      </c>
      <c r="AP450" s="155">
        <f t="shared" si="404"/>
        <v>0.52311248073959937</v>
      </c>
      <c r="AQ450" s="149">
        <f t="shared" si="405"/>
        <v>82035.051546391755</v>
      </c>
      <c r="AR450" s="380"/>
      <c r="AS450" s="252" t="s">
        <v>151</v>
      </c>
      <c r="AT450" s="145">
        <v>518</v>
      </c>
      <c r="AU450" s="154">
        <v>250</v>
      </c>
      <c r="AV450" s="154">
        <v>22802620</v>
      </c>
      <c r="AW450" s="155">
        <f t="shared" si="458"/>
        <v>0.1278118609406953</v>
      </c>
      <c r="AX450" s="155">
        <f t="shared" si="406"/>
        <v>0.4826254826254826</v>
      </c>
      <c r="AY450" s="154">
        <f t="shared" si="407"/>
        <v>91210.48</v>
      </c>
      <c r="AZ450" s="380"/>
      <c r="BA450" s="252" t="s">
        <v>151</v>
      </c>
      <c r="BB450" s="145">
        <v>154</v>
      </c>
      <c r="BC450" s="154">
        <v>73</v>
      </c>
      <c r="BD450" s="154">
        <v>7065710</v>
      </c>
      <c r="BE450" s="155">
        <f t="shared" si="459"/>
        <v>0.10641399416909621</v>
      </c>
      <c r="BF450" s="155">
        <f t="shared" si="408"/>
        <v>0.47402597402597402</v>
      </c>
      <c r="BG450" s="181">
        <f t="shared" si="409"/>
        <v>96790.547945205486</v>
      </c>
      <c r="BH450" s="380"/>
      <c r="BI450" s="252" t="s">
        <v>151</v>
      </c>
      <c r="BJ450" s="145">
        <f t="shared" si="410"/>
        <v>5871</v>
      </c>
      <c r="BK450" s="154">
        <f t="shared" si="394"/>
        <v>3239</v>
      </c>
      <c r="BL450" s="154">
        <f t="shared" si="395"/>
        <v>258090740</v>
      </c>
      <c r="BM450" s="155">
        <f t="shared" si="460"/>
        <v>0.13787672399114592</v>
      </c>
      <c r="BN450" s="155">
        <f t="shared" si="411"/>
        <v>0.55169477090785213</v>
      </c>
      <c r="BO450" s="154">
        <f t="shared" si="412"/>
        <v>79682.229083050319</v>
      </c>
      <c r="BP450" s="218"/>
    </row>
    <row r="451" spans="2:68" s="87" customFormat="1">
      <c r="B451" s="390"/>
      <c r="C451" s="420"/>
      <c r="D451" s="380"/>
      <c r="E451" s="252" t="s">
        <v>170</v>
      </c>
      <c r="F451" s="145">
        <v>9</v>
      </c>
      <c r="G451" s="154">
        <v>4</v>
      </c>
      <c r="H451" s="154">
        <v>178230</v>
      </c>
      <c r="I451" s="155">
        <f t="shared" si="453"/>
        <v>0.17391304347826086</v>
      </c>
      <c r="J451" s="155">
        <f t="shared" si="396"/>
        <v>0.44444444444444442</v>
      </c>
      <c r="K451" s="181">
        <f t="shared" si="397"/>
        <v>44557.5</v>
      </c>
      <c r="L451" s="380"/>
      <c r="M451" s="252" t="s">
        <v>170</v>
      </c>
      <c r="N451" s="145">
        <v>49</v>
      </c>
      <c r="O451" s="154">
        <v>21</v>
      </c>
      <c r="P451" s="154">
        <v>2376630</v>
      </c>
      <c r="Q451" s="155">
        <f t="shared" si="454"/>
        <v>0.15328467153284672</v>
      </c>
      <c r="R451" s="155">
        <f t="shared" si="398"/>
        <v>0.42857142857142855</v>
      </c>
      <c r="S451" s="149">
        <f t="shared" si="399"/>
        <v>113172.85714285714</v>
      </c>
      <c r="T451" s="380"/>
      <c r="U451" s="252" t="s">
        <v>170</v>
      </c>
      <c r="V451" s="145">
        <v>1996</v>
      </c>
      <c r="W451" s="154">
        <v>1195</v>
      </c>
      <c r="X451" s="154">
        <v>95714440</v>
      </c>
      <c r="Y451" s="155">
        <f t="shared" si="455"/>
        <v>0.13827817634806758</v>
      </c>
      <c r="Z451" s="155">
        <f t="shared" si="400"/>
        <v>0.59869739478957917</v>
      </c>
      <c r="AA451" s="154">
        <f t="shared" si="401"/>
        <v>80095.765690376575</v>
      </c>
      <c r="AB451" s="380"/>
      <c r="AC451" s="252" t="s">
        <v>170</v>
      </c>
      <c r="AD451" s="145">
        <v>2043</v>
      </c>
      <c r="AE451" s="154">
        <v>1177</v>
      </c>
      <c r="AF451" s="154">
        <v>91368120</v>
      </c>
      <c r="AG451" s="155">
        <f t="shared" si="456"/>
        <v>0.15743713215623328</v>
      </c>
      <c r="AH451" s="155">
        <f t="shared" si="402"/>
        <v>0.57611355849241308</v>
      </c>
      <c r="AI451" s="149">
        <f t="shared" si="403"/>
        <v>77627.9694137638</v>
      </c>
      <c r="AJ451" s="380"/>
      <c r="AK451" s="252" t="s">
        <v>170</v>
      </c>
      <c r="AL451" s="145">
        <v>1399</v>
      </c>
      <c r="AM451" s="154">
        <v>783</v>
      </c>
      <c r="AN451" s="154">
        <v>70235250</v>
      </c>
      <c r="AO451" s="155">
        <f t="shared" si="457"/>
        <v>0.17125984251968504</v>
      </c>
      <c r="AP451" s="155">
        <f t="shared" si="404"/>
        <v>0.55968548963545395</v>
      </c>
      <c r="AQ451" s="149">
        <f t="shared" si="405"/>
        <v>89700.19157088123</v>
      </c>
      <c r="AR451" s="380"/>
      <c r="AS451" s="252" t="s">
        <v>170</v>
      </c>
      <c r="AT451" s="145">
        <v>554</v>
      </c>
      <c r="AU451" s="154">
        <v>290</v>
      </c>
      <c r="AV451" s="154">
        <v>32456960</v>
      </c>
      <c r="AW451" s="155">
        <f t="shared" si="458"/>
        <v>0.14826175869120656</v>
      </c>
      <c r="AX451" s="155">
        <f t="shared" si="406"/>
        <v>0.52346570397111913</v>
      </c>
      <c r="AY451" s="154">
        <f t="shared" si="407"/>
        <v>111920.55172413793</v>
      </c>
      <c r="AZ451" s="380"/>
      <c r="BA451" s="252" t="s">
        <v>170</v>
      </c>
      <c r="BB451" s="145">
        <v>169</v>
      </c>
      <c r="BC451" s="154">
        <v>88</v>
      </c>
      <c r="BD451" s="154">
        <v>9557710</v>
      </c>
      <c r="BE451" s="155">
        <f t="shared" si="459"/>
        <v>0.1282798833819242</v>
      </c>
      <c r="BF451" s="155">
        <f t="shared" si="408"/>
        <v>0.52071005917159763</v>
      </c>
      <c r="BG451" s="181">
        <f t="shared" si="409"/>
        <v>108610.34090909091</v>
      </c>
      <c r="BH451" s="380"/>
      <c r="BI451" s="252" t="s">
        <v>170</v>
      </c>
      <c r="BJ451" s="145">
        <f t="shared" si="410"/>
        <v>6219</v>
      </c>
      <c r="BK451" s="154">
        <f t="shared" si="394"/>
        <v>3558</v>
      </c>
      <c r="BL451" s="154">
        <f t="shared" si="395"/>
        <v>301887340</v>
      </c>
      <c r="BM451" s="155">
        <f t="shared" si="460"/>
        <v>0.15145581474544526</v>
      </c>
      <c r="BN451" s="155">
        <f t="shared" si="411"/>
        <v>0.5721177038109021</v>
      </c>
      <c r="BO451" s="154">
        <f t="shared" si="412"/>
        <v>84847.48173130973</v>
      </c>
      <c r="BP451" s="218"/>
    </row>
    <row r="452" spans="2:68" s="87" customFormat="1">
      <c r="B452" s="390"/>
      <c r="C452" s="420"/>
      <c r="D452" s="380"/>
      <c r="E452" s="252" t="s">
        <v>171</v>
      </c>
      <c r="F452" s="145">
        <v>4</v>
      </c>
      <c r="G452" s="154">
        <v>0</v>
      </c>
      <c r="H452" s="154">
        <v>0</v>
      </c>
      <c r="I452" s="155">
        <f t="shared" si="453"/>
        <v>0</v>
      </c>
      <c r="J452" s="155">
        <f t="shared" si="396"/>
        <v>0</v>
      </c>
      <c r="K452" s="181" t="str">
        <f t="shared" si="397"/>
        <v>-</v>
      </c>
      <c r="L452" s="380"/>
      <c r="M452" s="252" t="s">
        <v>171</v>
      </c>
      <c r="N452" s="145">
        <v>37</v>
      </c>
      <c r="O452" s="154">
        <v>19</v>
      </c>
      <c r="P452" s="154">
        <v>1241560</v>
      </c>
      <c r="Q452" s="155">
        <f t="shared" si="454"/>
        <v>0.13868613138686131</v>
      </c>
      <c r="R452" s="155">
        <f t="shared" si="398"/>
        <v>0.51351351351351349</v>
      </c>
      <c r="S452" s="149">
        <f t="shared" si="399"/>
        <v>65345.26315789474</v>
      </c>
      <c r="T452" s="380"/>
      <c r="U452" s="252" t="s">
        <v>171</v>
      </c>
      <c r="V452" s="145">
        <v>1649</v>
      </c>
      <c r="W452" s="154">
        <v>1038</v>
      </c>
      <c r="X452" s="154">
        <v>75549340</v>
      </c>
      <c r="Y452" s="155">
        <f t="shared" si="455"/>
        <v>0.12011108539689887</v>
      </c>
      <c r="Z452" s="155">
        <f t="shared" si="400"/>
        <v>0.6294724075197089</v>
      </c>
      <c r="AA452" s="154">
        <f t="shared" si="401"/>
        <v>72783.564547206159</v>
      </c>
      <c r="AB452" s="380"/>
      <c r="AC452" s="252" t="s">
        <v>171</v>
      </c>
      <c r="AD452" s="145">
        <v>1507</v>
      </c>
      <c r="AE452" s="154">
        <v>891</v>
      </c>
      <c r="AF452" s="154">
        <v>66321830</v>
      </c>
      <c r="AG452" s="155">
        <f t="shared" si="456"/>
        <v>0.11918138041733548</v>
      </c>
      <c r="AH452" s="155">
        <f t="shared" si="402"/>
        <v>0.59124087591240881</v>
      </c>
      <c r="AI452" s="149">
        <f t="shared" si="403"/>
        <v>74435.274971941632</v>
      </c>
      <c r="AJ452" s="380"/>
      <c r="AK452" s="252" t="s">
        <v>171</v>
      </c>
      <c r="AL452" s="145">
        <v>957</v>
      </c>
      <c r="AM452" s="154">
        <v>545</v>
      </c>
      <c r="AN452" s="154">
        <v>41566480</v>
      </c>
      <c r="AO452" s="155">
        <f t="shared" si="457"/>
        <v>0.11920384951881015</v>
      </c>
      <c r="AP452" s="155">
        <f t="shared" si="404"/>
        <v>0.56948798328108674</v>
      </c>
      <c r="AQ452" s="149">
        <f t="shared" si="405"/>
        <v>76268.770642201838</v>
      </c>
      <c r="AR452" s="380"/>
      <c r="AS452" s="252" t="s">
        <v>171</v>
      </c>
      <c r="AT452" s="145">
        <v>292</v>
      </c>
      <c r="AU452" s="154">
        <v>149</v>
      </c>
      <c r="AV452" s="154">
        <v>14522680</v>
      </c>
      <c r="AW452" s="155">
        <f t="shared" si="458"/>
        <v>7.6175869120654396E-2</v>
      </c>
      <c r="AX452" s="155">
        <f t="shared" si="406"/>
        <v>0.51027397260273977</v>
      </c>
      <c r="AY452" s="154">
        <f t="shared" si="407"/>
        <v>97467.651006711414</v>
      </c>
      <c r="AZ452" s="380"/>
      <c r="BA452" s="252" t="s">
        <v>171</v>
      </c>
      <c r="BB452" s="145">
        <v>74</v>
      </c>
      <c r="BC452" s="154">
        <v>39</v>
      </c>
      <c r="BD452" s="154">
        <v>3550460</v>
      </c>
      <c r="BE452" s="155">
        <f t="shared" si="459"/>
        <v>5.6851311953352766E-2</v>
      </c>
      <c r="BF452" s="155">
        <f t="shared" si="408"/>
        <v>0.52702702702702697</v>
      </c>
      <c r="BG452" s="181">
        <f t="shared" si="409"/>
        <v>91037.435897435891</v>
      </c>
      <c r="BH452" s="380"/>
      <c r="BI452" s="252" t="s">
        <v>171</v>
      </c>
      <c r="BJ452" s="145">
        <f t="shared" si="410"/>
        <v>4520</v>
      </c>
      <c r="BK452" s="154">
        <f t="shared" si="394"/>
        <v>2681</v>
      </c>
      <c r="BL452" s="154">
        <f t="shared" si="395"/>
        <v>202752350</v>
      </c>
      <c r="BM452" s="155">
        <f t="shared" si="460"/>
        <v>0.11412395709177592</v>
      </c>
      <c r="BN452" s="155">
        <f t="shared" si="411"/>
        <v>0.59314159292035395</v>
      </c>
      <c r="BO452" s="154">
        <f t="shared" si="412"/>
        <v>75625.64341663559</v>
      </c>
      <c r="BP452" s="218"/>
    </row>
    <row r="453" spans="2:68" s="87" customFormat="1">
      <c r="B453" s="390"/>
      <c r="C453" s="420"/>
      <c r="D453" s="380"/>
      <c r="E453" s="252" t="s">
        <v>172</v>
      </c>
      <c r="F453" s="145">
        <v>4</v>
      </c>
      <c r="G453" s="154">
        <v>1</v>
      </c>
      <c r="H453" s="154">
        <v>5080</v>
      </c>
      <c r="I453" s="155">
        <f t="shared" si="453"/>
        <v>4.3478260869565216E-2</v>
      </c>
      <c r="J453" s="155">
        <f t="shared" si="396"/>
        <v>0.25</v>
      </c>
      <c r="K453" s="181">
        <f t="shared" si="397"/>
        <v>5080</v>
      </c>
      <c r="L453" s="380"/>
      <c r="M453" s="252" t="s">
        <v>172</v>
      </c>
      <c r="N453" s="145">
        <v>29</v>
      </c>
      <c r="O453" s="154">
        <v>15</v>
      </c>
      <c r="P453" s="154">
        <v>799900</v>
      </c>
      <c r="Q453" s="155">
        <f t="shared" si="454"/>
        <v>0.10948905109489052</v>
      </c>
      <c r="R453" s="155">
        <f t="shared" si="398"/>
        <v>0.51724137931034486</v>
      </c>
      <c r="S453" s="149">
        <f t="shared" si="399"/>
        <v>53326.666666666664</v>
      </c>
      <c r="T453" s="380"/>
      <c r="U453" s="252" t="s">
        <v>172</v>
      </c>
      <c r="V453" s="145">
        <v>521</v>
      </c>
      <c r="W453" s="154">
        <v>279</v>
      </c>
      <c r="X453" s="154">
        <v>22467060</v>
      </c>
      <c r="Y453" s="155">
        <f t="shared" si="455"/>
        <v>3.2284193473732931E-2</v>
      </c>
      <c r="Z453" s="155">
        <f t="shared" si="400"/>
        <v>0.53550863723608444</v>
      </c>
      <c r="AA453" s="154">
        <f t="shared" si="401"/>
        <v>80527.096774193546</v>
      </c>
      <c r="AB453" s="380"/>
      <c r="AC453" s="252" t="s">
        <v>172</v>
      </c>
      <c r="AD453" s="145">
        <v>629</v>
      </c>
      <c r="AE453" s="154">
        <v>351</v>
      </c>
      <c r="AF453" s="154">
        <v>26357030</v>
      </c>
      <c r="AG453" s="155">
        <f t="shared" si="456"/>
        <v>4.6950240770465487E-2</v>
      </c>
      <c r="AH453" s="155">
        <f t="shared" si="402"/>
        <v>0.55802861685214622</v>
      </c>
      <c r="AI453" s="149">
        <f t="shared" si="403"/>
        <v>75091.253561253558</v>
      </c>
      <c r="AJ453" s="380"/>
      <c r="AK453" s="252" t="s">
        <v>172</v>
      </c>
      <c r="AL453" s="145">
        <v>485</v>
      </c>
      <c r="AM453" s="154">
        <v>236</v>
      </c>
      <c r="AN453" s="154">
        <v>18851500</v>
      </c>
      <c r="AO453" s="155">
        <f t="shared" si="457"/>
        <v>5.1618547681539804E-2</v>
      </c>
      <c r="AP453" s="155">
        <f t="shared" si="404"/>
        <v>0.48659793814432989</v>
      </c>
      <c r="AQ453" s="149">
        <f t="shared" si="405"/>
        <v>79879.237288135599</v>
      </c>
      <c r="AR453" s="380"/>
      <c r="AS453" s="252" t="s">
        <v>172</v>
      </c>
      <c r="AT453" s="145">
        <v>276</v>
      </c>
      <c r="AU453" s="154">
        <v>119</v>
      </c>
      <c r="AV453" s="154">
        <v>14668650</v>
      </c>
      <c r="AW453" s="155">
        <f t="shared" si="458"/>
        <v>6.0838445807770959E-2</v>
      </c>
      <c r="AX453" s="155">
        <f t="shared" si="406"/>
        <v>0.4311594202898551</v>
      </c>
      <c r="AY453" s="154">
        <f t="shared" si="407"/>
        <v>123265.96638655462</v>
      </c>
      <c r="AZ453" s="380"/>
      <c r="BA453" s="252" t="s">
        <v>172</v>
      </c>
      <c r="BB453" s="145">
        <v>78</v>
      </c>
      <c r="BC453" s="154">
        <v>31</v>
      </c>
      <c r="BD453" s="154">
        <v>2879640</v>
      </c>
      <c r="BE453" s="155">
        <f t="shared" si="459"/>
        <v>4.5189504373177841E-2</v>
      </c>
      <c r="BF453" s="155">
        <f t="shared" si="408"/>
        <v>0.39743589743589741</v>
      </c>
      <c r="BG453" s="181">
        <f t="shared" si="409"/>
        <v>92891.612903225803</v>
      </c>
      <c r="BH453" s="380"/>
      <c r="BI453" s="252" t="s">
        <v>172</v>
      </c>
      <c r="BJ453" s="145">
        <f t="shared" si="410"/>
        <v>2022</v>
      </c>
      <c r="BK453" s="154">
        <f t="shared" si="394"/>
        <v>1032</v>
      </c>
      <c r="BL453" s="154">
        <f t="shared" si="395"/>
        <v>86028860</v>
      </c>
      <c r="BM453" s="155">
        <f t="shared" si="460"/>
        <v>4.3929848459049889E-2</v>
      </c>
      <c r="BN453" s="155">
        <f t="shared" si="411"/>
        <v>0.51038575667655783</v>
      </c>
      <c r="BO453" s="154">
        <f t="shared" si="412"/>
        <v>83361.298449612397</v>
      </c>
      <c r="BP453" s="218"/>
    </row>
    <row r="454" spans="2:68" s="87" customFormat="1">
      <c r="B454" s="390"/>
      <c r="C454" s="420"/>
      <c r="D454" s="380"/>
      <c r="E454" s="252" t="s">
        <v>173</v>
      </c>
      <c r="F454" s="145">
        <v>2</v>
      </c>
      <c r="G454" s="154">
        <v>1</v>
      </c>
      <c r="H454" s="154">
        <v>14150</v>
      </c>
      <c r="I454" s="155">
        <f t="shared" si="453"/>
        <v>4.3478260869565216E-2</v>
      </c>
      <c r="J454" s="155">
        <f t="shared" si="396"/>
        <v>0.5</v>
      </c>
      <c r="K454" s="181">
        <f t="shared" si="397"/>
        <v>14150</v>
      </c>
      <c r="L454" s="380"/>
      <c r="M454" s="252" t="s">
        <v>173</v>
      </c>
      <c r="N454" s="145">
        <v>12</v>
      </c>
      <c r="O454" s="154">
        <v>5</v>
      </c>
      <c r="P454" s="154">
        <v>756340</v>
      </c>
      <c r="Q454" s="155">
        <f t="shared" si="454"/>
        <v>3.6496350364963501E-2</v>
      </c>
      <c r="R454" s="155">
        <f t="shared" si="398"/>
        <v>0.41666666666666669</v>
      </c>
      <c r="S454" s="149">
        <f t="shared" si="399"/>
        <v>151268</v>
      </c>
      <c r="T454" s="380"/>
      <c r="U454" s="252" t="s">
        <v>173</v>
      </c>
      <c r="V454" s="145">
        <v>451</v>
      </c>
      <c r="W454" s="154">
        <v>264</v>
      </c>
      <c r="X454" s="154">
        <v>22592640</v>
      </c>
      <c r="Y454" s="155">
        <f t="shared" si="455"/>
        <v>3.0548484147188151E-2</v>
      </c>
      <c r="Z454" s="155">
        <f t="shared" si="400"/>
        <v>0.58536585365853655</v>
      </c>
      <c r="AA454" s="154">
        <f t="shared" si="401"/>
        <v>85578.181818181823</v>
      </c>
      <c r="AB454" s="380"/>
      <c r="AC454" s="252" t="s">
        <v>173</v>
      </c>
      <c r="AD454" s="145">
        <v>484</v>
      </c>
      <c r="AE454" s="154">
        <v>278</v>
      </c>
      <c r="AF454" s="154">
        <v>24688350</v>
      </c>
      <c r="AG454" s="155">
        <f t="shared" si="456"/>
        <v>3.7185660781166398E-2</v>
      </c>
      <c r="AH454" s="155">
        <f t="shared" si="402"/>
        <v>0.57438016528925617</v>
      </c>
      <c r="AI454" s="149">
        <f t="shared" si="403"/>
        <v>88807.014388489202</v>
      </c>
      <c r="AJ454" s="380"/>
      <c r="AK454" s="252" t="s">
        <v>173</v>
      </c>
      <c r="AL454" s="145">
        <v>355</v>
      </c>
      <c r="AM454" s="154">
        <v>207</v>
      </c>
      <c r="AN454" s="154">
        <v>20968740</v>
      </c>
      <c r="AO454" s="155">
        <f t="shared" si="457"/>
        <v>4.5275590551181105E-2</v>
      </c>
      <c r="AP454" s="155">
        <f t="shared" si="404"/>
        <v>0.58309859154929577</v>
      </c>
      <c r="AQ454" s="149">
        <f t="shared" si="405"/>
        <v>101298.26086956522</v>
      </c>
      <c r="AR454" s="380"/>
      <c r="AS454" s="252" t="s">
        <v>173</v>
      </c>
      <c r="AT454" s="145">
        <v>142</v>
      </c>
      <c r="AU454" s="154">
        <v>81</v>
      </c>
      <c r="AV454" s="154">
        <v>7887670</v>
      </c>
      <c r="AW454" s="155">
        <f t="shared" si="458"/>
        <v>4.1411042944785273E-2</v>
      </c>
      <c r="AX454" s="155">
        <f t="shared" si="406"/>
        <v>0.57042253521126762</v>
      </c>
      <c r="AY454" s="154">
        <f t="shared" si="407"/>
        <v>97378.641975308637</v>
      </c>
      <c r="AZ454" s="380"/>
      <c r="BA454" s="252" t="s">
        <v>173</v>
      </c>
      <c r="BB454" s="145">
        <v>47</v>
      </c>
      <c r="BC454" s="154">
        <v>23</v>
      </c>
      <c r="BD454" s="154">
        <v>2512990</v>
      </c>
      <c r="BE454" s="155">
        <f t="shared" si="459"/>
        <v>3.3527696793002916E-2</v>
      </c>
      <c r="BF454" s="155">
        <f t="shared" si="408"/>
        <v>0.48936170212765956</v>
      </c>
      <c r="BG454" s="181">
        <f t="shared" si="409"/>
        <v>109260.43478260869</v>
      </c>
      <c r="BH454" s="380"/>
      <c r="BI454" s="252" t="s">
        <v>173</v>
      </c>
      <c r="BJ454" s="145">
        <f t="shared" si="410"/>
        <v>1493</v>
      </c>
      <c r="BK454" s="154">
        <f t="shared" si="394"/>
        <v>859</v>
      </c>
      <c r="BL454" s="154">
        <f t="shared" si="395"/>
        <v>79420880</v>
      </c>
      <c r="BM454" s="155">
        <f t="shared" si="460"/>
        <v>3.6565639366592885E-2</v>
      </c>
      <c r="BN454" s="155">
        <f t="shared" si="411"/>
        <v>0.57535164099129266</v>
      </c>
      <c r="BO454" s="154">
        <f t="shared" si="412"/>
        <v>92457.369033760187</v>
      </c>
      <c r="BP454" s="218"/>
    </row>
    <row r="455" spans="2:68" s="87" customFormat="1">
      <c r="B455" s="390"/>
      <c r="C455" s="420"/>
      <c r="D455" s="380"/>
      <c r="E455" s="252" t="s">
        <v>174</v>
      </c>
      <c r="F455" s="145">
        <v>11</v>
      </c>
      <c r="G455" s="154">
        <v>7</v>
      </c>
      <c r="H455" s="154">
        <v>394720</v>
      </c>
      <c r="I455" s="155">
        <f t="shared" si="453"/>
        <v>0.30434782608695654</v>
      </c>
      <c r="J455" s="155">
        <f t="shared" si="396"/>
        <v>0.63636363636363635</v>
      </c>
      <c r="K455" s="181">
        <f t="shared" si="397"/>
        <v>56388.571428571428</v>
      </c>
      <c r="L455" s="380"/>
      <c r="M455" s="252" t="s">
        <v>174</v>
      </c>
      <c r="N455" s="145">
        <v>51</v>
      </c>
      <c r="O455" s="154">
        <v>28</v>
      </c>
      <c r="P455" s="154">
        <v>2421230</v>
      </c>
      <c r="Q455" s="155">
        <f t="shared" si="454"/>
        <v>0.20437956204379562</v>
      </c>
      <c r="R455" s="155">
        <f t="shared" si="398"/>
        <v>0.5490196078431373</v>
      </c>
      <c r="S455" s="149">
        <f t="shared" si="399"/>
        <v>86472.5</v>
      </c>
      <c r="T455" s="380"/>
      <c r="U455" s="252" t="s">
        <v>174</v>
      </c>
      <c r="V455" s="145">
        <v>3443</v>
      </c>
      <c r="W455" s="154">
        <v>2155</v>
      </c>
      <c r="X455" s="154">
        <v>157142130</v>
      </c>
      <c r="Y455" s="155">
        <f t="shared" si="455"/>
        <v>0.24936357324693359</v>
      </c>
      <c r="Z455" s="155">
        <f t="shared" si="400"/>
        <v>0.62590763868719135</v>
      </c>
      <c r="AA455" s="154">
        <f t="shared" si="401"/>
        <v>72919.781902552204</v>
      </c>
      <c r="AB455" s="380"/>
      <c r="AC455" s="252" t="s">
        <v>174</v>
      </c>
      <c r="AD455" s="145">
        <v>3073</v>
      </c>
      <c r="AE455" s="154">
        <v>1810</v>
      </c>
      <c r="AF455" s="154">
        <v>143776640</v>
      </c>
      <c r="AG455" s="155">
        <f t="shared" si="456"/>
        <v>0.24210807918673088</v>
      </c>
      <c r="AH455" s="155">
        <f t="shared" si="402"/>
        <v>0.58900097624471204</v>
      </c>
      <c r="AI455" s="149">
        <f t="shared" si="403"/>
        <v>79434.607734806632</v>
      </c>
      <c r="AJ455" s="380"/>
      <c r="AK455" s="252" t="s">
        <v>174</v>
      </c>
      <c r="AL455" s="145">
        <v>1745</v>
      </c>
      <c r="AM455" s="154">
        <v>960</v>
      </c>
      <c r="AN455" s="154">
        <v>79614760</v>
      </c>
      <c r="AO455" s="155">
        <f t="shared" si="457"/>
        <v>0.20997375328083989</v>
      </c>
      <c r="AP455" s="155">
        <f t="shared" si="404"/>
        <v>0.55014326647564471</v>
      </c>
      <c r="AQ455" s="149">
        <f t="shared" si="405"/>
        <v>82932.041666666672</v>
      </c>
      <c r="AR455" s="380"/>
      <c r="AS455" s="252" t="s">
        <v>174</v>
      </c>
      <c r="AT455" s="145">
        <v>582</v>
      </c>
      <c r="AU455" s="154">
        <v>295</v>
      </c>
      <c r="AV455" s="154">
        <v>29323330</v>
      </c>
      <c r="AW455" s="155">
        <f t="shared" si="458"/>
        <v>0.15081799591002046</v>
      </c>
      <c r="AX455" s="155">
        <f t="shared" si="406"/>
        <v>0.50687285223367695</v>
      </c>
      <c r="AY455" s="154">
        <f t="shared" si="407"/>
        <v>99401.118644067799</v>
      </c>
      <c r="AZ455" s="380"/>
      <c r="BA455" s="252" t="s">
        <v>174</v>
      </c>
      <c r="BB455" s="145">
        <v>144</v>
      </c>
      <c r="BC455" s="154">
        <v>61</v>
      </c>
      <c r="BD455" s="154">
        <v>5499790</v>
      </c>
      <c r="BE455" s="155">
        <f t="shared" si="459"/>
        <v>8.8921282798833823E-2</v>
      </c>
      <c r="BF455" s="155">
        <f t="shared" si="408"/>
        <v>0.4236111111111111</v>
      </c>
      <c r="BG455" s="181">
        <f t="shared" si="409"/>
        <v>90160.491803278695</v>
      </c>
      <c r="BH455" s="380"/>
      <c r="BI455" s="252" t="s">
        <v>174</v>
      </c>
      <c r="BJ455" s="145">
        <f t="shared" si="410"/>
        <v>9049</v>
      </c>
      <c r="BK455" s="154">
        <f t="shared" ref="BK455:BK518" si="461">SUM(G455,O455,W455,AE455,AM455,AU455,BC455)</f>
        <v>5316</v>
      </c>
      <c r="BL455" s="154">
        <f t="shared" ref="BL455:BL518" si="462">SUM(H455,P455,X455,AF455,AN455,AV455,BD455)</f>
        <v>418172600</v>
      </c>
      <c r="BM455" s="155">
        <f t="shared" si="460"/>
        <v>0.22628980078324537</v>
      </c>
      <c r="BN455" s="155">
        <f t="shared" si="411"/>
        <v>0.58746822853353964</v>
      </c>
      <c r="BO455" s="154">
        <f t="shared" si="412"/>
        <v>78663.017306245296</v>
      </c>
      <c r="BP455" s="218"/>
    </row>
    <row r="456" spans="2:68" s="87" customFormat="1">
      <c r="B456" s="390"/>
      <c r="C456" s="420"/>
      <c r="D456" s="380"/>
      <c r="E456" s="252" t="s">
        <v>175</v>
      </c>
      <c r="F456" s="145">
        <v>5</v>
      </c>
      <c r="G456" s="154">
        <v>3</v>
      </c>
      <c r="H456" s="154">
        <v>146480</v>
      </c>
      <c r="I456" s="155">
        <f t="shared" si="453"/>
        <v>0.13043478260869565</v>
      </c>
      <c r="J456" s="155">
        <f t="shared" ref="J456:J519" si="463">IFERROR(G456/F456,"-")</f>
        <v>0.6</v>
      </c>
      <c r="K456" s="181">
        <f t="shared" ref="K456:K519" si="464">IFERROR(H456/G456,"-")</f>
        <v>48826.666666666664</v>
      </c>
      <c r="L456" s="380"/>
      <c r="M456" s="252" t="s">
        <v>175</v>
      </c>
      <c r="N456" s="145">
        <v>26</v>
      </c>
      <c r="O456" s="154">
        <v>9</v>
      </c>
      <c r="P456" s="154">
        <v>529010</v>
      </c>
      <c r="Q456" s="155">
        <f t="shared" si="454"/>
        <v>6.569343065693431E-2</v>
      </c>
      <c r="R456" s="155">
        <f t="shared" ref="R456:R519" si="465">IFERROR(O456/N456,"-")</f>
        <v>0.34615384615384615</v>
      </c>
      <c r="S456" s="149">
        <f t="shared" ref="S456:S519" si="466">IFERROR(P456/O456,"-")</f>
        <v>58778.888888888891</v>
      </c>
      <c r="T456" s="380"/>
      <c r="U456" s="252" t="s">
        <v>175</v>
      </c>
      <c r="V456" s="145">
        <v>718</v>
      </c>
      <c r="W456" s="154">
        <v>428</v>
      </c>
      <c r="X456" s="154">
        <v>35271000</v>
      </c>
      <c r="Y456" s="155">
        <f t="shared" si="455"/>
        <v>4.9525572784077758E-2</v>
      </c>
      <c r="Z456" s="155">
        <f t="shared" ref="Z456:Z519" si="467">IFERROR(W456/V456,"-")</f>
        <v>0.59610027855153203</v>
      </c>
      <c r="AA456" s="154">
        <f t="shared" ref="AA456:AA519" si="468">IFERROR(X456/W456,"-")</f>
        <v>82408.878504672903</v>
      </c>
      <c r="AB456" s="380"/>
      <c r="AC456" s="252" t="s">
        <v>175</v>
      </c>
      <c r="AD456" s="145">
        <v>748</v>
      </c>
      <c r="AE456" s="154">
        <v>406</v>
      </c>
      <c r="AF456" s="154">
        <v>33917950</v>
      </c>
      <c r="AG456" s="155">
        <f t="shared" si="456"/>
        <v>5.4307116104868915E-2</v>
      </c>
      <c r="AH456" s="155">
        <f t="shared" ref="AH456:AH519" si="469">IFERROR(AE456/AD456,"-")</f>
        <v>0.54278074866310155</v>
      </c>
      <c r="AI456" s="149">
        <f t="shared" ref="AI456:AI519" si="470">IFERROR(AF456/AE456,"-")</f>
        <v>83541.748768472913</v>
      </c>
      <c r="AJ456" s="380"/>
      <c r="AK456" s="252" t="s">
        <v>175</v>
      </c>
      <c r="AL456" s="145">
        <v>661</v>
      </c>
      <c r="AM456" s="154">
        <v>375</v>
      </c>
      <c r="AN456" s="154">
        <v>38997580</v>
      </c>
      <c r="AO456" s="155">
        <f t="shared" si="457"/>
        <v>8.2020997375328086E-2</v>
      </c>
      <c r="AP456" s="155">
        <f t="shared" ref="AP456:AP519" si="471">IFERROR(AM456/AL456,"-")</f>
        <v>0.56732223903177004</v>
      </c>
      <c r="AQ456" s="149">
        <f t="shared" ref="AQ456:AQ519" si="472">IFERROR(AN456/AM456,"-")</f>
        <v>103993.54666666666</v>
      </c>
      <c r="AR456" s="380"/>
      <c r="AS456" s="252" t="s">
        <v>175</v>
      </c>
      <c r="AT456" s="145">
        <v>342</v>
      </c>
      <c r="AU456" s="154">
        <v>180</v>
      </c>
      <c r="AV456" s="154">
        <v>16481120</v>
      </c>
      <c r="AW456" s="155">
        <f t="shared" si="458"/>
        <v>9.202453987730061E-2</v>
      </c>
      <c r="AX456" s="155">
        <f t="shared" ref="AX456:AX519" si="473">IFERROR(AU456/AT456,"-")</f>
        <v>0.52631578947368418</v>
      </c>
      <c r="AY456" s="154">
        <f t="shared" ref="AY456:AY519" si="474">IFERROR(AV456/AU456,"-")</f>
        <v>91561.777777777781</v>
      </c>
      <c r="AZ456" s="380"/>
      <c r="BA456" s="252" t="s">
        <v>175</v>
      </c>
      <c r="BB456" s="145">
        <v>120</v>
      </c>
      <c r="BC456" s="154">
        <v>71</v>
      </c>
      <c r="BD456" s="154">
        <v>8054120</v>
      </c>
      <c r="BE456" s="155">
        <f t="shared" si="459"/>
        <v>0.10349854227405247</v>
      </c>
      <c r="BF456" s="155">
        <f t="shared" ref="BF456:BF519" si="475">IFERROR(BC456/BB456,"-")</f>
        <v>0.59166666666666667</v>
      </c>
      <c r="BG456" s="181">
        <f t="shared" ref="BG456:BG519" si="476">IFERROR(BD456/BC456,"-")</f>
        <v>113438.30985915494</v>
      </c>
      <c r="BH456" s="380"/>
      <c r="BI456" s="252" t="s">
        <v>175</v>
      </c>
      <c r="BJ456" s="145">
        <f t="shared" ref="BJ456:BJ519" si="477">SUM(F456,N456,V456,AD456,AL456,AT456,BB456)</f>
        <v>2620</v>
      </c>
      <c r="BK456" s="154">
        <f t="shared" si="461"/>
        <v>1472</v>
      </c>
      <c r="BL456" s="154">
        <f t="shared" si="462"/>
        <v>133397260</v>
      </c>
      <c r="BM456" s="155">
        <f t="shared" si="460"/>
        <v>6.2659628809807591E-2</v>
      </c>
      <c r="BN456" s="155">
        <f t="shared" ref="BN456:BN519" si="478">IFERROR(BK456/BJ456,"-")</f>
        <v>0.56183206106870232</v>
      </c>
      <c r="BO456" s="154">
        <f t="shared" ref="BO456:BO519" si="479">IFERROR(BL456/BK456,"-")</f>
        <v>90623.138586956527</v>
      </c>
      <c r="BP456" s="218"/>
    </row>
    <row r="457" spans="2:68" s="87" customFormat="1">
      <c r="B457" s="390"/>
      <c r="C457" s="420"/>
      <c r="D457" s="380"/>
      <c r="E457" s="249" t="s">
        <v>166</v>
      </c>
      <c r="F457" s="145">
        <v>0</v>
      </c>
      <c r="G457" s="154">
        <v>0</v>
      </c>
      <c r="H457" s="154">
        <v>0</v>
      </c>
      <c r="I457" s="155">
        <f t="shared" si="453"/>
        <v>0</v>
      </c>
      <c r="J457" s="155" t="str">
        <f t="shared" si="463"/>
        <v>-</v>
      </c>
      <c r="K457" s="181" t="str">
        <f t="shared" si="464"/>
        <v>-</v>
      </c>
      <c r="L457" s="380"/>
      <c r="M457" s="253" t="s">
        <v>166</v>
      </c>
      <c r="N457" s="145">
        <v>11</v>
      </c>
      <c r="O457" s="154">
        <v>7</v>
      </c>
      <c r="P457" s="154">
        <v>767270</v>
      </c>
      <c r="Q457" s="155">
        <f t="shared" si="454"/>
        <v>5.1094890510948905E-2</v>
      </c>
      <c r="R457" s="155">
        <f t="shared" si="465"/>
        <v>0.63636363636363635</v>
      </c>
      <c r="S457" s="149">
        <f t="shared" si="466"/>
        <v>109610</v>
      </c>
      <c r="T457" s="380"/>
      <c r="U457" s="253" t="s">
        <v>166</v>
      </c>
      <c r="V457" s="145">
        <v>654</v>
      </c>
      <c r="W457" s="154">
        <v>331</v>
      </c>
      <c r="X457" s="154">
        <v>24205880</v>
      </c>
      <c r="Y457" s="155">
        <f t="shared" si="455"/>
        <v>3.8301319139088172E-2</v>
      </c>
      <c r="Z457" s="155">
        <f t="shared" si="467"/>
        <v>0.50611620795107037</v>
      </c>
      <c r="AA457" s="154">
        <f t="shared" si="468"/>
        <v>73129.546827794562</v>
      </c>
      <c r="AB457" s="380"/>
      <c r="AC457" s="253" t="s">
        <v>166</v>
      </c>
      <c r="AD457" s="145">
        <v>406</v>
      </c>
      <c r="AE457" s="154">
        <v>194</v>
      </c>
      <c r="AF457" s="154">
        <v>15368560</v>
      </c>
      <c r="AG457" s="155">
        <f t="shared" si="456"/>
        <v>2.5949705724986623E-2</v>
      </c>
      <c r="AH457" s="155">
        <f t="shared" si="469"/>
        <v>0.47783251231527096</v>
      </c>
      <c r="AI457" s="149">
        <f t="shared" si="470"/>
        <v>79219.381443298975</v>
      </c>
      <c r="AJ457" s="380"/>
      <c r="AK457" s="253" t="s">
        <v>166</v>
      </c>
      <c r="AL457" s="145">
        <v>215</v>
      </c>
      <c r="AM457" s="154">
        <v>104</v>
      </c>
      <c r="AN457" s="154">
        <v>10289980</v>
      </c>
      <c r="AO457" s="155">
        <f t="shared" si="457"/>
        <v>2.2747156605424323E-2</v>
      </c>
      <c r="AP457" s="155">
        <f t="shared" si="471"/>
        <v>0.48372093023255813</v>
      </c>
      <c r="AQ457" s="149">
        <f t="shared" si="472"/>
        <v>98942.11538461539</v>
      </c>
      <c r="AR457" s="380"/>
      <c r="AS457" s="253" t="s">
        <v>166</v>
      </c>
      <c r="AT457" s="145">
        <v>97</v>
      </c>
      <c r="AU457" s="154">
        <v>37</v>
      </c>
      <c r="AV457" s="154">
        <v>3262120</v>
      </c>
      <c r="AW457" s="155">
        <f t="shared" si="458"/>
        <v>1.8916155419222903E-2</v>
      </c>
      <c r="AX457" s="155">
        <f t="shared" si="473"/>
        <v>0.38144329896907214</v>
      </c>
      <c r="AY457" s="154">
        <f t="shared" si="474"/>
        <v>88165.4054054054</v>
      </c>
      <c r="AZ457" s="380"/>
      <c r="BA457" s="253" t="s">
        <v>166</v>
      </c>
      <c r="BB457" s="145">
        <v>51</v>
      </c>
      <c r="BC457" s="154">
        <v>18</v>
      </c>
      <c r="BD457" s="154">
        <v>1816690</v>
      </c>
      <c r="BE457" s="155">
        <f t="shared" si="459"/>
        <v>2.6239067055393587E-2</v>
      </c>
      <c r="BF457" s="155">
        <f t="shared" si="475"/>
        <v>0.35294117647058826</v>
      </c>
      <c r="BG457" s="181">
        <f t="shared" si="476"/>
        <v>100927.22222222222</v>
      </c>
      <c r="BH457" s="380"/>
      <c r="BI457" s="253" t="s">
        <v>166</v>
      </c>
      <c r="BJ457" s="145">
        <f t="shared" si="477"/>
        <v>1434</v>
      </c>
      <c r="BK457" s="154">
        <f t="shared" si="461"/>
        <v>691</v>
      </c>
      <c r="BL457" s="154">
        <f t="shared" si="462"/>
        <v>55710500</v>
      </c>
      <c r="BM457" s="155">
        <f t="shared" si="460"/>
        <v>2.9414268687212669E-2</v>
      </c>
      <c r="BN457" s="155">
        <f t="shared" si="478"/>
        <v>0.48186889818688983</v>
      </c>
      <c r="BO457" s="154">
        <f t="shared" si="479"/>
        <v>80623.010130246024</v>
      </c>
      <c r="BP457" s="218"/>
    </row>
    <row r="458" spans="2:68" s="87" customFormat="1">
      <c r="B458" s="390">
        <v>42</v>
      </c>
      <c r="C458" s="390" t="s">
        <v>15</v>
      </c>
      <c r="D458" s="394">
        <f>BS49</f>
        <v>148</v>
      </c>
      <c r="E458" s="250" t="s">
        <v>143</v>
      </c>
      <c r="F458" s="144">
        <v>74</v>
      </c>
      <c r="G458" s="152">
        <v>46</v>
      </c>
      <c r="H458" s="152">
        <v>4738540</v>
      </c>
      <c r="I458" s="153">
        <f>IFERROR(G458/$D$458,"-")</f>
        <v>0.3108108108108108</v>
      </c>
      <c r="J458" s="153">
        <f t="shared" si="463"/>
        <v>0.6216216216216216</v>
      </c>
      <c r="K458" s="180">
        <f t="shared" si="464"/>
        <v>103011.73913043478</v>
      </c>
      <c r="L458" s="394">
        <f>BT49</f>
        <v>406</v>
      </c>
      <c r="M458" s="250" t="s">
        <v>143</v>
      </c>
      <c r="N458" s="144">
        <v>229</v>
      </c>
      <c r="O458" s="152">
        <v>132</v>
      </c>
      <c r="P458" s="152">
        <v>10283910</v>
      </c>
      <c r="Q458" s="153">
        <f>IFERROR(O458/$L$458,"-")</f>
        <v>0.3251231527093596</v>
      </c>
      <c r="R458" s="153">
        <f t="shared" si="465"/>
        <v>0.57641921397379914</v>
      </c>
      <c r="S458" s="148">
        <f t="shared" si="466"/>
        <v>77908.409090909088</v>
      </c>
      <c r="T458" s="394">
        <f>BU49</f>
        <v>24220</v>
      </c>
      <c r="U458" s="250" t="s">
        <v>143</v>
      </c>
      <c r="V458" s="144">
        <v>11771</v>
      </c>
      <c r="W458" s="152">
        <v>7119</v>
      </c>
      <c r="X458" s="152">
        <v>446701730</v>
      </c>
      <c r="Y458" s="153">
        <f>IFERROR(W458/$T$458,"-")</f>
        <v>0.29393063583815027</v>
      </c>
      <c r="Z458" s="153">
        <f t="shared" si="467"/>
        <v>0.60479143658142898</v>
      </c>
      <c r="AA458" s="152">
        <f t="shared" si="468"/>
        <v>62747.819918527886</v>
      </c>
      <c r="AB458" s="394">
        <f>BV49</f>
        <v>17866</v>
      </c>
      <c r="AC458" s="250" t="s">
        <v>143</v>
      </c>
      <c r="AD458" s="144">
        <v>9522</v>
      </c>
      <c r="AE458" s="152">
        <v>5648</v>
      </c>
      <c r="AF458" s="152">
        <v>387403510</v>
      </c>
      <c r="AG458" s="153">
        <f>IFERROR(AE458/$AB$458,"-")</f>
        <v>0.31613119892533303</v>
      </c>
      <c r="AH458" s="153">
        <f t="shared" si="469"/>
        <v>0.59315269901281242</v>
      </c>
      <c r="AI458" s="148">
        <f t="shared" si="470"/>
        <v>68591.273016997162</v>
      </c>
      <c r="AJ458" s="394">
        <f>BW49</f>
        <v>11043</v>
      </c>
      <c r="AK458" s="250" t="s">
        <v>143</v>
      </c>
      <c r="AL458" s="144">
        <v>5784</v>
      </c>
      <c r="AM458" s="152">
        <v>3137</v>
      </c>
      <c r="AN458" s="152">
        <v>217231400</v>
      </c>
      <c r="AO458" s="153">
        <f>IFERROR(AM458/$AJ$458,"-")</f>
        <v>0.28407135742099066</v>
      </c>
      <c r="AP458" s="153">
        <f t="shared" si="471"/>
        <v>0.54235822959889346</v>
      </c>
      <c r="AQ458" s="148">
        <f t="shared" si="472"/>
        <v>69248.135160981823</v>
      </c>
      <c r="AR458" s="394">
        <f>BX49</f>
        <v>5063</v>
      </c>
      <c r="AS458" s="250" t="s">
        <v>143</v>
      </c>
      <c r="AT458" s="144">
        <v>2294</v>
      </c>
      <c r="AU458" s="152">
        <v>1069</v>
      </c>
      <c r="AV458" s="152">
        <v>75557200</v>
      </c>
      <c r="AW458" s="153">
        <f>IFERROR(AU458/$AR$458,"-")</f>
        <v>0.21113964052933043</v>
      </c>
      <c r="AX458" s="153">
        <f t="shared" si="473"/>
        <v>0.46599825632083697</v>
      </c>
      <c r="AY458" s="152">
        <f t="shared" si="474"/>
        <v>70680.261927034619</v>
      </c>
      <c r="AZ458" s="394">
        <f>BY49</f>
        <v>1904</v>
      </c>
      <c r="BA458" s="250" t="s">
        <v>143</v>
      </c>
      <c r="BB458" s="144">
        <v>669</v>
      </c>
      <c r="BC458" s="152">
        <v>281</v>
      </c>
      <c r="BD458" s="152">
        <v>19839620</v>
      </c>
      <c r="BE458" s="153">
        <f>IFERROR(BC458/$AZ$458,"-")</f>
        <v>0.14758403361344538</v>
      </c>
      <c r="BF458" s="153">
        <f t="shared" si="475"/>
        <v>0.42002989536621821</v>
      </c>
      <c r="BG458" s="180">
        <f t="shared" si="476"/>
        <v>70603.629893238438</v>
      </c>
      <c r="BH458" s="394">
        <f>BZ49</f>
        <v>60650</v>
      </c>
      <c r="BI458" s="250" t="s">
        <v>143</v>
      </c>
      <c r="BJ458" s="144">
        <f t="shared" si="477"/>
        <v>30343</v>
      </c>
      <c r="BK458" s="152">
        <f t="shared" si="461"/>
        <v>17432</v>
      </c>
      <c r="BL458" s="152">
        <f t="shared" si="462"/>
        <v>1161755910</v>
      </c>
      <c r="BM458" s="153">
        <f>IFERROR(BK458/$BH$458,"-")</f>
        <v>0.28741962077493816</v>
      </c>
      <c r="BN458" s="153">
        <f t="shared" si="478"/>
        <v>0.57449823682562695</v>
      </c>
      <c r="BO458" s="152">
        <f t="shared" si="479"/>
        <v>66645.015488756311</v>
      </c>
      <c r="BP458" s="218"/>
    </row>
    <row r="459" spans="2:68" s="87" customFormat="1">
      <c r="B459" s="390"/>
      <c r="C459" s="390"/>
      <c r="D459" s="394"/>
      <c r="E459" s="251" t="s">
        <v>192</v>
      </c>
      <c r="F459" s="145">
        <v>55</v>
      </c>
      <c r="G459" s="154">
        <v>32</v>
      </c>
      <c r="H459" s="154">
        <v>1810720</v>
      </c>
      <c r="I459" s="155">
        <f t="shared" ref="I459:I468" si="480">IFERROR(G459/$D$458,"-")</f>
        <v>0.21621621621621623</v>
      </c>
      <c r="J459" s="155">
        <f t="shared" si="463"/>
        <v>0.58181818181818179</v>
      </c>
      <c r="K459" s="181">
        <f t="shared" si="464"/>
        <v>56585</v>
      </c>
      <c r="L459" s="394"/>
      <c r="M459" s="251" t="s">
        <v>192</v>
      </c>
      <c r="N459" s="145">
        <v>186</v>
      </c>
      <c r="O459" s="154">
        <v>112</v>
      </c>
      <c r="P459" s="154">
        <v>9688320</v>
      </c>
      <c r="Q459" s="155">
        <f t="shared" ref="Q459:Q468" si="481">IFERROR(O459/$L$458,"-")</f>
        <v>0.27586206896551724</v>
      </c>
      <c r="R459" s="155">
        <f t="shared" si="465"/>
        <v>0.60215053763440862</v>
      </c>
      <c r="S459" s="149">
        <f t="shared" si="466"/>
        <v>86502.857142857145</v>
      </c>
      <c r="T459" s="394"/>
      <c r="U459" s="251" t="s">
        <v>192</v>
      </c>
      <c r="V459" s="145">
        <v>10950</v>
      </c>
      <c r="W459" s="154">
        <v>6674</v>
      </c>
      <c r="X459" s="154">
        <v>410167560</v>
      </c>
      <c r="Y459" s="155">
        <f t="shared" ref="Y459:Y468" si="482">IFERROR(W459/$T$458,"-")</f>
        <v>0.27555739058629231</v>
      </c>
      <c r="Z459" s="155">
        <f t="shared" si="467"/>
        <v>0.60949771689497712</v>
      </c>
      <c r="AA459" s="154">
        <f t="shared" si="468"/>
        <v>61457.530716212168</v>
      </c>
      <c r="AB459" s="394"/>
      <c r="AC459" s="251" t="s">
        <v>192</v>
      </c>
      <c r="AD459" s="145">
        <v>8182</v>
      </c>
      <c r="AE459" s="154">
        <v>4935</v>
      </c>
      <c r="AF459" s="154">
        <v>332535910</v>
      </c>
      <c r="AG459" s="155">
        <f t="shared" ref="AG459:AG468" si="483">IFERROR(AE459/$AB$458,"-")</f>
        <v>0.27622299339527595</v>
      </c>
      <c r="AH459" s="155">
        <f t="shared" si="469"/>
        <v>0.60315326326081642</v>
      </c>
      <c r="AI459" s="149">
        <f t="shared" si="470"/>
        <v>67383.163120567377</v>
      </c>
      <c r="AJ459" s="394"/>
      <c r="AK459" s="251" t="s">
        <v>192</v>
      </c>
      <c r="AL459" s="145">
        <v>4575</v>
      </c>
      <c r="AM459" s="154">
        <v>2426</v>
      </c>
      <c r="AN459" s="154">
        <v>161891700</v>
      </c>
      <c r="AO459" s="155">
        <f t="shared" ref="AO459:AO468" si="484">IFERROR(AM459/$AJ$458,"-")</f>
        <v>0.21968667934438105</v>
      </c>
      <c r="AP459" s="155">
        <f t="shared" si="471"/>
        <v>0.5302732240437158</v>
      </c>
      <c r="AQ459" s="149">
        <f t="shared" si="472"/>
        <v>66731.945589447656</v>
      </c>
      <c r="AR459" s="394"/>
      <c r="AS459" s="251" t="s">
        <v>192</v>
      </c>
      <c r="AT459" s="145">
        <v>1631</v>
      </c>
      <c r="AU459" s="154">
        <v>756</v>
      </c>
      <c r="AV459" s="154">
        <v>52515140</v>
      </c>
      <c r="AW459" s="155">
        <f t="shared" ref="AW459:AW468" si="485">IFERROR(AU459/$AR$458,"-")</f>
        <v>0.14931858581868457</v>
      </c>
      <c r="AX459" s="155">
        <f t="shared" si="473"/>
        <v>0.46351931330472101</v>
      </c>
      <c r="AY459" s="154">
        <f t="shared" si="474"/>
        <v>69464.470899470893</v>
      </c>
      <c r="AZ459" s="394"/>
      <c r="BA459" s="251" t="s">
        <v>192</v>
      </c>
      <c r="BB459" s="145">
        <v>394</v>
      </c>
      <c r="BC459" s="154">
        <v>154</v>
      </c>
      <c r="BD459" s="154">
        <v>9244660</v>
      </c>
      <c r="BE459" s="155">
        <f t="shared" ref="BE459:BE468" si="486">IFERROR(BC459/$AZ$458,"-")</f>
        <v>8.0882352941176475E-2</v>
      </c>
      <c r="BF459" s="155">
        <f t="shared" si="475"/>
        <v>0.39086294416243655</v>
      </c>
      <c r="BG459" s="181">
        <f t="shared" si="476"/>
        <v>60030.259740259738</v>
      </c>
      <c r="BH459" s="394"/>
      <c r="BI459" s="251" t="s">
        <v>192</v>
      </c>
      <c r="BJ459" s="145">
        <f t="shared" si="477"/>
        <v>25973</v>
      </c>
      <c r="BK459" s="154">
        <f t="shared" si="461"/>
        <v>15089</v>
      </c>
      <c r="BL459" s="154">
        <f t="shared" si="462"/>
        <v>977854010</v>
      </c>
      <c r="BM459" s="155">
        <f t="shared" ref="BM459:BM468" si="487">IFERROR(BK459/$BH$458,"-")</f>
        <v>0.24878812860676011</v>
      </c>
      <c r="BN459" s="155">
        <f t="shared" si="478"/>
        <v>0.58094944750317634</v>
      </c>
      <c r="BO459" s="154">
        <f t="shared" si="479"/>
        <v>64805.753197693681</v>
      </c>
      <c r="BP459" s="218"/>
    </row>
    <row r="460" spans="2:68" s="87" customFormat="1">
      <c r="B460" s="390"/>
      <c r="C460" s="390"/>
      <c r="D460" s="394"/>
      <c r="E460" s="252" t="s">
        <v>142</v>
      </c>
      <c r="F460" s="145">
        <v>83</v>
      </c>
      <c r="G460" s="154">
        <v>51</v>
      </c>
      <c r="H460" s="154">
        <v>4549620</v>
      </c>
      <c r="I460" s="155">
        <f t="shared" si="480"/>
        <v>0.34459459459459457</v>
      </c>
      <c r="J460" s="155">
        <f t="shared" si="463"/>
        <v>0.61445783132530118</v>
      </c>
      <c r="K460" s="181">
        <f t="shared" si="464"/>
        <v>89208.23529411765</v>
      </c>
      <c r="L460" s="394"/>
      <c r="M460" s="252" t="s">
        <v>142</v>
      </c>
      <c r="N460" s="145">
        <v>252</v>
      </c>
      <c r="O460" s="154">
        <v>131</v>
      </c>
      <c r="P460" s="154">
        <v>10948090</v>
      </c>
      <c r="Q460" s="155">
        <f t="shared" si="481"/>
        <v>0.32266009852216748</v>
      </c>
      <c r="R460" s="155">
        <f t="shared" si="465"/>
        <v>0.51984126984126988</v>
      </c>
      <c r="S460" s="149">
        <f t="shared" si="466"/>
        <v>83573.206106870231</v>
      </c>
      <c r="T460" s="394"/>
      <c r="U460" s="252" t="s">
        <v>142</v>
      </c>
      <c r="V460" s="145">
        <v>14147</v>
      </c>
      <c r="W460" s="154">
        <v>8383</v>
      </c>
      <c r="X460" s="154">
        <v>519396310</v>
      </c>
      <c r="Y460" s="155">
        <f t="shared" si="482"/>
        <v>0.34611890999174239</v>
      </c>
      <c r="Z460" s="155">
        <f t="shared" si="467"/>
        <v>0.59256379444405172</v>
      </c>
      <c r="AA460" s="154">
        <f t="shared" si="468"/>
        <v>61958.285816533462</v>
      </c>
      <c r="AB460" s="394"/>
      <c r="AC460" s="252" t="s">
        <v>142</v>
      </c>
      <c r="AD460" s="145">
        <v>11673</v>
      </c>
      <c r="AE460" s="154">
        <v>6759</v>
      </c>
      <c r="AF460" s="154">
        <v>464204780</v>
      </c>
      <c r="AG460" s="155">
        <f t="shared" si="483"/>
        <v>0.37831635508787642</v>
      </c>
      <c r="AH460" s="155">
        <f t="shared" si="469"/>
        <v>0.57902852737085586</v>
      </c>
      <c r="AI460" s="149">
        <f t="shared" si="470"/>
        <v>68679.505844059779</v>
      </c>
      <c r="AJ460" s="394"/>
      <c r="AK460" s="252" t="s">
        <v>142</v>
      </c>
      <c r="AL460" s="145">
        <v>7705</v>
      </c>
      <c r="AM460" s="154">
        <v>4033</v>
      </c>
      <c r="AN460" s="154">
        <v>286973730</v>
      </c>
      <c r="AO460" s="155">
        <f t="shared" si="484"/>
        <v>0.36520872951190797</v>
      </c>
      <c r="AP460" s="155">
        <f t="shared" si="471"/>
        <v>0.52342634652822839</v>
      </c>
      <c r="AQ460" s="149">
        <f t="shared" si="472"/>
        <v>71156.392263823451</v>
      </c>
      <c r="AR460" s="394"/>
      <c r="AS460" s="252" t="s">
        <v>142</v>
      </c>
      <c r="AT460" s="145">
        <v>3485</v>
      </c>
      <c r="AU460" s="154">
        <v>1584</v>
      </c>
      <c r="AV460" s="154">
        <v>118066180</v>
      </c>
      <c r="AW460" s="155">
        <f t="shared" si="485"/>
        <v>0.31285798933438674</v>
      </c>
      <c r="AX460" s="155">
        <f t="shared" si="473"/>
        <v>0.454519368723099</v>
      </c>
      <c r="AY460" s="154">
        <f t="shared" si="474"/>
        <v>74536.729797979802</v>
      </c>
      <c r="AZ460" s="394"/>
      <c r="BA460" s="252" t="s">
        <v>142</v>
      </c>
      <c r="BB460" s="145">
        <v>1240</v>
      </c>
      <c r="BC460" s="154">
        <v>506</v>
      </c>
      <c r="BD460" s="154">
        <v>37343490</v>
      </c>
      <c r="BE460" s="155">
        <f t="shared" si="486"/>
        <v>0.2657563025210084</v>
      </c>
      <c r="BF460" s="155">
        <f t="shared" si="475"/>
        <v>0.40806451612903227</v>
      </c>
      <c r="BG460" s="181">
        <f t="shared" si="476"/>
        <v>73801.363636363632</v>
      </c>
      <c r="BH460" s="394"/>
      <c r="BI460" s="252" t="s">
        <v>142</v>
      </c>
      <c r="BJ460" s="145">
        <f t="shared" si="477"/>
        <v>38585</v>
      </c>
      <c r="BK460" s="154">
        <f t="shared" si="461"/>
        <v>21447</v>
      </c>
      <c r="BL460" s="154">
        <f t="shared" si="462"/>
        <v>1441482200</v>
      </c>
      <c r="BM460" s="155">
        <f t="shared" si="487"/>
        <v>0.35361912613355317</v>
      </c>
      <c r="BN460" s="155">
        <f t="shared" si="478"/>
        <v>0.55583776078787095</v>
      </c>
      <c r="BO460" s="154">
        <f t="shared" si="479"/>
        <v>67211.367557234116</v>
      </c>
      <c r="BP460" s="218"/>
    </row>
    <row r="461" spans="2:68" s="87" customFormat="1">
      <c r="B461" s="390"/>
      <c r="C461" s="390"/>
      <c r="D461" s="394"/>
      <c r="E461" s="252" t="s">
        <v>151</v>
      </c>
      <c r="F461" s="145">
        <v>30</v>
      </c>
      <c r="G461" s="154">
        <v>19</v>
      </c>
      <c r="H461" s="154">
        <v>1334580</v>
      </c>
      <c r="I461" s="155">
        <f t="shared" si="480"/>
        <v>0.12837837837837837</v>
      </c>
      <c r="J461" s="155">
        <f t="shared" si="463"/>
        <v>0.6333333333333333</v>
      </c>
      <c r="K461" s="181">
        <f t="shared" si="464"/>
        <v>70241.052631578947</v>
      </c>
      <c r="L461" s="394"/>
      <c r="M461" s="252" t="s">
        <v>151</v>
      </c>
      <c r="N461" s="145">
        <v>109</v>
      </c>
      <c r="O461" s="154">
        <v>55</v>
      </c>
      <c r="P461" s="154">
        <v>4242180</v>
      </c>
      <c r="Q461" s="155">
        <f t="shared" si="481"/>
        <v>0.1354679802955665</v>
      </c>
      <c r="R461" s="155">
        <f t="shared" si="465"/>
        <v>0.50458715596330272</v>
      </c>
      <c r="S461" s="149">
        <f t="shared" si="466"/>
        <v>77130.545454545456</v>
      </c>
      <c r="T461" s="394"/>
      <c r="U461" s="252" t="s">
        <v>151</v>
      </c>
      <c r="V461" s="145">
        <v>5163</v>
      </c>
      <c r="W461" s="154">
        <v>3164</v>
      </c>
      <c r="X461" s="154">
        <v>198678130</v>
      </c>
      <c r="Y461" s="155">
        <f t="shared" si="482"/>
        <v>0.13063583815028901</v>
      </c>
      <c r="Z461" s="155">
        <f t="shared" si="467"/>
        <v>0.61282200271160181</v>
      </c>
      <c r="AA461" s="154">
        <f t="shared" si="468"/>
        <v>62793.340707964599</v>
      </c>
      <c r="AB461" s="394"/>
      <c r="AC461" s="252" t="s">
        <v>151</v>
      </c>
      <c r="AD461" s="145">
        <v>4624</v>
      </c>
      <c r="AE461" s="154">
        <v>2769</v>
      </c>
      <c r="AF461" s="154">
        <v>191676600</v>
      </c>
      <c r="AG461" s="155">
        <f t="shared" si="483"/>
        <v>0.1549871263853129</v>
      </c>
      <c r="AH461" s="155">
        <f t="shared" si="469"/>
        <v>0.59883217993079585</v>
      </c>
      <c r="AI461" s="149">
        <f t="shared" si="470"/>
        <v>69222.318526543881</v>
      </c>
      <c r="AJ461" s="394"/>
      <c r="AK461" s="252" t="s">
        <v>151</v>
      </c>
      <c r="AL461" s="145">
        <v>3253</v>
      </c>
      <c r="AM461" s="154">
        <v>1768</v>
      </c>
      <c r="AN461" s="154">
        <v>121483180</v>
      </c>
      <c r="AO461" s="155">
        <f t="shared" si="484"/>
        <v>0.16010142171511366</v>
      </c>
      <c r="AP461" s="155">
        <f t="shared" si="471"/>
        <v>0.54349830925299725</v>
      </c>
      <c r="AQ461" s="149">
        <f t="shared" si="472"/>
        <v>68712.205882352937</v>
      </c>
      <c r="AR461" s="394"/>
      <c r="AS461" s="252" t="s">
        <v>151</v>
      </c>
      <c r="AT461" s="145">
        <v>1524</v>
      </c>
      <c r="AU461" s="154">
        <v>713</v>
      </c>
      <c r="AV461" s="154">
        <v>49192000</v>
      </c>
      <c r="AW461" s="155">
        <f t="shared" si="485"/>
        <v>0.14082559747185464</v>
      </c>
      <c r="AX461" s="155">
        <f t="shared" si="473"/>
        <v>0.46784776902887137</v>
      </c>
      <c r="AY461" s="154">
        <f t="shared" si="474"/>
        <v>68992.987377279103</v>
      </c>
      <c r="AZ461" s="394"/>
      <c r="BA461" s="252" t="s">
        <v>151</v>
      </c>
      <c r="BB461" s="145">
        <v>552</v>
      </c>
      <c r="BC461" s="154">
        <v>224</v>
      </c>
      <c r="BD461" s="154">
        <v>16564550</v>
      </c>
      <c r="BE461" s="155">
        <f t="shared" si="486"/>
        <v>0.11764705882352941</v>
      </c>
      <c r="BF461" s="155">
        <f t="shared" si="475"/>
        <v>0.40579710144927539</v>
      </c>
      <c r="BG461" s="181">
        <f t="shared" si="476"/>
        <v>73948.883928571435</v>
      </c>
      <c r="BH461" s="394"/>
      <c r="BI461" s="252" t="s">
        <v>151</v>
      </c>
      <c r="BJ461" s="145">
        <f t="shared" si="477"/>
        <v>15255</v>
      </c>
      <c r="BK461" s="154">
        <f t="shared" si="461"/>
        <v>8712</v>
      </c>
      <c r="BL461" s="154">
        <f t="shared" si="462"/>
        <v>583171220</v>
      </c>
      <c r="BM461" s="155">
        <f t="shared" si="487"/>
        <v>0.14364385820280295</v>
      </c>
      <c r="BN461" s="155">
        <f t="shared" si="478"/>
        <v>0.57109144542772861</v>
      </c>
      <c r="BO461" s="154">
        <f t="shared" si="479"/>
        <v>66938.845270890728</v>
      </c>
      <c r="BP461" s="218"/>
    </row>
    <row r="462" spans="2:68" s="87" customFormat="1">
      <c r="B462" s="390"/>
      <c r="C462" s="390"/>
      <c r="D462" s="394"/>
      <c r="E462" s="252" t="s">
        <v>170</v>
      </c>
      <c r="F462" s="145">
        <v>32</v>
      </c>
      <c r="G462" s="154">
        <v>19</v>
      </c>
      <c r="H462" s="154">
        <v>860530</v>
      </c>
      <c r="I462" s="155">
        <f t="shared" si="480"/>
        <v>0.12837837837837837</v>
      </c>
      <c r="J462" s="155">
        <f t="shared" si="463"/>
        <v>0.59375</v>
      </c>
      <c r="K462" s="181">
        <f t="shared" si="464"/>
        <v>45291.052631578947</v>
      </c>
      <c r="L462" s="394"/>
      <c r="M462" s="252" t="s">
        <v>170</v>
      </c>
      <c r="N462" s="145">
        <v>155</v>
      </c>
      <c r="O462" s="154">
        <v>87</v>
      </c>
      <c r="P462" s="154">
        <v>6868680</v>
      </c>
      <c r="Q462" s="155">
        <f t="shared" si="481"/>
        <v>0.21428571428571427</v>
      </c>
      <c r="R462" s="155">
        <f t="shared" si="465"/>
        <v>0.56129032258064515</v>
      </c>
      <c r="S462" s="149">
        <f t="shared" si="466"/>
        <v>78950.344827586203</v>
      </c>
      <c r="T462" s="394"/>
      <c r="U462" s="252" t="s">
        <v>170</v>
      </c>
      <c r="V462" s="145">
        <v>5387</v>
      </c>
      <c r="W462" s="154">
        <v>3349</v>
      </c>
      <c r="X462" s="154">
        <v>223443520</v>
      </c>
      <c r="Y462" s="155">
        <f t="shared" si="482"/>
        <v>0.13827415359207268</v>
      </c>
      <c r="Z462" s="155">
        <f t="shared" si="467"/>
        <v>0.62168182661963989</v>
      </c>
      <c r="AA462" s="154">
        <f t="shared" si="468"/>
        <v>66719.474469991037</v>
      </c>
      <c r="AB462" s="394"/>
      <c r="AC462" s="252" t="s">
        <v>170</v>
      </c>
      <c r="AD462" s="145">
        <v>5000</v>
      </c>
      <c r="AE462" s="154">
        <v>2960</v>
      </c>
      <c r="AF462" s="154">
        <v>213814640</v>
      </c>
      <c r="AG462" s="155">
        <f t="shared" si="483"/>
        <v>0.1656778237993955</v>
      </c>
      <c r="AH462" s="155">
        <f t="shared" si="469"/>
        <v>0.59199999999999997</v>
      </c>
      <c r="AI462" s="149">
        <f t="shared" si="470"/>
        <v>72234.67567567568</v>
      </c>
      <c r="AJ462" s="394"/>
      <c r="AK462" s="252" t="s">
        <v>170</v>
      </c>
      <c r="AL462" s="145">
        <v>3599</v>
      </c>
      <c r="AM462" s="154">
        <v>1963</v>
      </c>
      <c r="AN462" s="154">
        <v>148187970</v>
      </c>
      <c r="AO462" s="155">
        <f t="shared" si="484"/>
        <v>0.17775966675722177</v>
      </c>
      <c r="AP462" s="155">
        <f t="shared" si="471"/>
        <v>0.54542928591275353</v>
      </c>
      <c r="AQ462" s="149">
        <f t="shared" si="472"/>
        <v>75490.560366785532</v>
      </c>
      <c r="AR462" s="394"/>
      <c r="AS462" s="252" t="s">
        <v>170</v>
      </c>
      <c r="AT462" s="145">
        <v>1649</v>
      </c>
      <c r="AU462" s="154">
        <v>811</v>
      </c>
      <c r="AV462" s="154">
        <v>67081220</v>
      </c>
      <c r="AW462" s="155">
        <f t="shared" si="485"/>
        <v>0.16018171044835078</v>
      </c>
      <c r="AX462" s="155">
        <f t="shared" si="473"/>
        <v>0.49181322013341416</v>
      </c>
      <c r="AY462" s="154">
        <f t="shared" si="474"/>
        <v>82714.204685573364</v>
      </c>
      <c r="AZ462" s="394"/>
      <c r="BA462" s="252" t="s">
        <v>170</v>
      </c>
      <c r="BB462" s="145">
        <v>583</v>
      </c>
      <c r="BC462" s="154">
        <v>249</v>
      </c>
      <c r="BD462" s="154">
        <v>24091790</v>
      </c>
      <c r="BE462" s="155">
        <f t="shared" si="486"/>
        <v>0.13077731092436976</v>
      </c>
      <c r="BF462" s="155">
        <f t="shared" si="475"/>
        <v>0.42710120068610635</v>
      </c>
      <c r="BG462" s="181">
        <f t="shared" si="476"/>
        <v>96754.176706827304</v>
      </c>
      <c r="BH462" s="394"/>
      <c r="BI462" s="252" t="s">
        <v>170</v>
      </c>
      <c r="BJ462" s="145">
        <f t="shared" si="477"/>
        <v>16405</v>
      </c>
      <c r="BK462" s="154">
        <f t="shared" si="461"/>
        <v>9438</v>
      </c>
      <c r="BL462" s="154">
        <f t="shared" si="462"/>
        <v>684348350</v>
      </c>
      <c r="BM462" s="155">
        <f t="shared" si="487"/>
        <v>0.15561417971970321</v>
      </c>
      <c r="BN462" s="155">
        <f t="shared" si="478"/>
        <v>0.57531240475464795</v>
      </c>
      <c r="BO462" s="154">
        <f t="shared" si="479"/>
        <v>72509.890866709044</v>
      </c>
      <c r="BP462" s="218"/>
    </row>
    <row r="463" spans="2:68" s="87" customFormat="1">
      <c r="B463" s="390"/>
      <c r="C463" s="390"/>
      <c r="D463" s="394"/>
      <c r="E463" s="252" t="s">
        <v>171</v>
      </c>
      <c r="F463" s="145">
        <v>18</v>
      </c>
      <c r="G463" s="154">
        <v>12</v>
      </c>
      <c r="H463" s="154">
        <v>486860</v>
      </c>
      <c r="I463" s="155">
        <f t="shared" si="480"/>
        <v>8.1081081081081086E-2</v>
      </c>
      <c r="J463" s="155">
        <f t="shared" si="463"/>
        <v>0.66666666666666663</v>
      </c>
      <c r="K463" s="181">
        <f t="shared" si="464"/>
        <v>40571.666666666664</v>
      </c>
      <c r="L463" s="394"/>
      <c r="M463" s="252" t="s">
        <v>171</v>
      </c>
      <c r="N463" s="145">
        <v>77</v>
      </c>
      <c r="O463" s="154">
        <v>43</v>
      </c>
      <c r="P463" s="154">
        <v>3705420</v>
      </c>
      <c r="Q463" s="155">
        <f t="shared" si="481"/>
        <v>0.10591133004926108</v>
      </c>
      <c r="R463" s="155">
        <f t="shared" si="465"/>
        <v>0.55844155844155841</v>
      </c>
      <c r="S463" s="149">
        <f t="shared" si="466"/>
        <v>86172.558139534885</v>
      </c>
      <c r="T463" s="394"/>
      <c r="U463" s="252" t="s">
        <v>171</v>
      </c>
      <c r="V463" s="145">
        <v>2549</v>
      </c>
      <c r="W463" s="154">
        <v>1621</v>
      </c>
      <c r="X463" s="154">
        <v>102934290</v>
      </c>
      <c r="Y463" s="155">
        <f t="shared" si="482"/>
        <v>6.6928158546655653E-2</v>
      </c>
      <c r="Z463" s="155">
        <f t="shared" si="467"/>
        <v>0.63593566104354649</v>
      </c>
      <c r="AA463" s="154">
        <f t="shared" si="468"/>
        <v>63500.4873534855</v>
      </c>
      <c r="AB463" s="394"/>
      <c r="AC463" s="252" t="s">
        <v>171</v>
      </c>
      <c r="AD463" s="145">
        <v>2296</v>
      </c>
      <c r="AE463" s="154">
        <v>1439</v>
      </c>
      <c r="AF463" s="154">
        <v>99151330</v>
      </c>
      <c r="AG463" s="155">
        <f t="shared" si="483"/>
        <v>8.0544050151125035E-2</v>
      </c>
      <c r="AH463" s="155">
        <f t="shared" si="469"/>
        <v>0.62674216027874563</v>
      </c>
      <c r="AI463" s="149">
        <f t="shared" si="470"/>
        <v>68902.939541348154</v>
      </c>
      <c r="AJ463" s="394"/>
      <c r="AK463" s="252" t="s">
        <v>171</v>
      </c>
      <c r="AL463" s="145">
        <v>1392</v>
      </c>
      <c r="AM463" s="154">
        <v>762</v>
      </c>
      <c r="AN463" s="154">
        <v>52953150</v>
      </c>
      <c r="AO463" s="155">
        <f t="shared" si="484"/>
        <v>6.9002988318391745E-2</v>
      </c>
      <c r="AP463" s="155">
        <f t="shared" si="471"/>
        <v>0.54741379310344829</v>
      </c>
      <c r="AQ463" s="149">
        <f t="shared" si="472"/>
        <v>69492.322834645674</v>
      </c>
      <c r="AR463" s="394"/>
      <c r="AS463" s="252" t="s">
        <v>171</v>
      </c>
      <c r="AT463" s="145">
        <v>493</v>
      </c>
      <c r="AU463" s="154">
        <v>241</v>
      </c>
      <c r="AV463" s="154">
        <v>14906830</v>
      </c>
      <c r="AW463" s="155">
        <f t="shared" si="485"/>
        <v>4.7600237013628283E-2</v>
      </c>
      <c r="AX463" s="155">
        <f t="shared" si="473"/>
        <v>0.48884381338742394</v>
      </c>
      <c r="AY463" s="154">
        <f t="shared" si="474"/>
        <v>61854.066390041495</v>
      </c>
      <c r="AZ463" s="394"/>
      <c r="BA463" s="252" t="s">
        <v>171</v>
      </c>
      <c r="BB463" s="145">
        <v>156</v>
      </c>
      <c r="BC463" s="154">
        <v>64</v>
      </c>
      <c r="BD463" s="154">
        <v>5187090</v>
      </c>
      <c r="BE463" s="155">
        <f t="shared" si="486"/>
        <v>3.3613445378151259E-2</v>
      </c>
      <c r="BF463" s="155">
        <f t="shared" si="475"/>
        <v>0.41025641025641024</v>
      </c>
      <c r="BG463" s="181">
        <f t="shared" si="476"/>
        <v>81048.28125</v>
      </c>
      <c r="BH463" s="394"/>
      <c r="BI463" s="252" t="s">
        <v>171</v>
      </c>
      <c r="BJ463" s="145">
        <f t="shared" si="477"/>
        <v>6981</v>
      </c>
      <c r="BK463" s="154">
        <f t="shared" si="461"/>
        <v>4182</v>
      </c>
      <c r="BL463" s="154">
        <f t="shared" si="462"/>
        <v>279324970</v>
      </c>
      <c r="BM463" s="155">
        <f t="shared" si="487"/>
        <v>6.8953009068425386E-2</v>
      </c>
      <c r="BN463" s="155">
        <f t="shared" si="478"/>
        <v>0.59905457670820794</v>
      </c>
      <c r="BO463" s="154">
        <f t="shared" si="479"/>
        <v>66792.197513151608</v>
      </c>
      <c r="BP463" s="218"/>
    </row>
    <row r="464" spans="2:68" s="87" customFormat="1">
      <c r="B464" s="390"/>
      <c r="C464" s="390"/>
      <c r="D464" s="394"/>
      <c r="E464" s="252" t="s">
        <v>172</v>
      </c>
      <c r="F464" s="145">
        <v>17</v>
      </c>
      <c r="G464" s="154">
        <v>9</v>
      </c>
      <c r="H464" s="154">
        <v>335200</v>
      </c>
      <c r="I464" s="155">
        <f t="shared" si="480"/>
        <v>6.0810810810810814E-2</v>
      </c>
      <c r="J464" s="155">
        <f t="shared" si="463"/>
        <v>0.52941176470588236</v>
      </c>
      <c r="K464" s="181">
        <f t="shared" si="464"/>
        <v>37244.444444444445</v>
      </c>
      <c r="L464" s="394"/>
      <c r="M464" s="252" t="s">
        <v>172</v>
      </c>
      <c r="N464" s="145">
        <v>83</v>
      </c>
      <c r="O464" s="154">
        <v>41</v>
      </c>
      <c r="P464" s="154">
        <v>2450530</v>
      </c>
      <c r="Q464" s="155">
        <f t="shared" si="481"/>
        <v>0.10098522167487685</v>
      </c>
      <c r="R464" s="155">
        <f t="shared" si="465"/>
        <v>0.49397590361445781</v>
      </c>
      <c r="S464" s="149">
        <f t="shared" si="466"/>
        <v>59769.024390243903</v>
      </c>
      <c r="T464" s="394"/>
      <c r="U464" s="252" t="s">
        <v>172</v>
      </c>
      <c r="V464" s="145">
        <v>1193</v>
      </c>
      <c r="W464" s="154">
        <v>665</v>
      </c>
      <c r="X464" s="154">
        <v>44861570</v>
      </c>
      <c r="Y464" s="155">
        <f t="shared" si="482"/>
        <v>2.7456647398843931E-2</v>
      </c>
      <c r="Z464" s="155">
        <f t="shared" si="467"/>
        <v>0.55741827326068738</v>
      </c>
      <c r="AA464" s="154">
        <f t="shared" si="468"/>
        <v>67461.007518796992</v>
      </c>
      <c r="AB464" s="394"/>
      <c r="AC464" s="252" t="s">
        <v>172</v>
      </c>
      <c r="AD464" s="145">
        <v>1290</v>
      </c>
      <c r="AE464" s="154">
        <v>697</v>
      </c>
      <c r="AF464" s="154">
        <v>47389290</v>
      </c>
      <c r="AG464" s="155">
        <f t="shared" si="483"/>
        <v>3.9012649725736037E-2</v>
      </c>
      <c r="AH464" s="155">
        <f t="shared" si="469"/>
        <v>0.54031007751937987</v>
      </c>
      <c r="AI464" s="149">
        <f t="shared" si="470"/>
        <v>67990.373027259688</v>
      </c>
      <c r="AJ464" s="394"/>
      <c r="AK464" s="252" t="s">
        <v>172</v>
      </c>
      <c r="AL464" s="145">
        <v>1115</v>
      </c>
      <c r="AM464" s="154">
        <v>553</v>
      </c>
      <c r="AN464" s="154">
        <v>37371580</v>
      </c>
      <c r="AO464" s="155">
        <f t="shared" si="484"/>
        <v>5.0076971837363038E-2</v>
      </c>
      <c r="AP464" s="155">
        <f t="shared" si="471"/>
        <v>0.49596412556053809</v>
      </c>
      <c r="AQ464" s="149">
        <f t="shared" si="472"/>
        <v>67579.710669077758</v>
      </c>
      <c r="AR464" s="394"/>
      <c r="AS464" s="252" t="s">
        <v>172</v>
      </c>
      <c r="AT464" s="145">
        <v>618</v>
      </c>
      <c r="AU464" s="154">
        <v>267</v>
      </c>
      <c r="AV464" s="154">
        <v>22492960</v>
      </c>
      <c r="AW464" s="155">
        <f t="shared" si="485"/>
        <v>5.2735532293106853E-2</v>
      </c>
      <c r="AX464" s="155">
        <f t="shared" si="473"/>
        <v>0.43203883495145629</v>
      </c>
      <c r="AY464" s="154">
        <f t="shared" si="474"/>
        <v>84243.295880149817</v>
      </c>
      <c r="AZ464" s="394"/>
      <c r="BA464" s="252" t="s">
        <v>172</v>
      </c>
      <c r="BB464" s="145">
        <v>274</v>
      </c>
      <c r="BC464" s="154">
        <v>111</v>
      </c>
      <c r="BD464" s="154">
        <v>7465870</v>
      </c>
      <c r="BE464" s="155">
        <f t="shared" si="486"/>
        <v>5.8298319327731093E-2</v>
      </c>
      <c r="BF464" s="155">
        <f t="shared" si="475"/>
        <v>0.4051094890510949</v>
      </c>
      <c r="BG464" s="181">
        <f t="shared" si="476"/>
        <v>67260.090090090089</v>
      </c>
      <c r="BH464" s="394"/>
      <c r="BI464" s="252" t="s">
        <v>172</v>
      </c>
      <c r="BJ464" s="145">
        <f t="shared" si="477"/>
        <v>4590</v>
      </c>
      <c r="BK464" s="154">
        <f t="shared" si="461"/>
        <v>2343</v>
      </c>
      <c r="BL464" s="154">
        <f t="shared" si="462"/>
        <v>162367000</v>
      </c>
      <c r="BM464" s="155">
        <f t="shared" si="487"/>
        <v>3.8631492168178072E-2</v>
      </c>
      <c r="BN464" s="155">
        <f t="shared" si="478"/>
        <v>0.51045751633986924</v>
      </c>
      <c r="BO464" s="154">
        <f t="shared" si="479"/>
        <v>69298.762270593259</v>
      </c>
      <c r="BP464" s="218"/>
    </row>
    <row r="465" spans="2:68" s="87" customFormat="1">
      <c r="B465" s="390"/>
      <c r="C465" s="390"/>
      <c r="D465" s="394"/>
      <c r="E465" s="252" t="s">
        <v>173</v>
      </c>
      <c r="F465" s="145">
        <v>22</v>
      </c>
      <c r="G465" s="154">
        <v>14</v>
      </c>
      <c r="H465" s="154">
        <v>899010</v>
      </c>
      <c r="I465" s="155">
        <f t="shared" si="480"/>
        <v>9.45945945945946E-2</v>
      </c>
      <c r="J465" s="155">
        <f t="shared" si="463"/>
        <v>0.63636363636363635</v>
      </c>
      <c r="K465" s="181">
        <f t="shared" si="464"/>
        <v>64215</v>
      </c>
      <c r="L465" s="394"/>
      <c r="M465" s="252" t="s">
        <v>173</v>
      </c>
      <c r="N465" s="145">
        <v>42</v>
      </c>
      <c r="O465" s="154">
        <v>26</v>
      </c>
      <c r="P465" s="154">
        <v>3090390</v>
      </c>
      <c r="Q465" s="155">
        <f t="shared" si="481"/>
        <v>6.4039408866995079E-2</v>
      </c>
      <c r="R465" s="155">
        <f t="shared" si="465"/>
        <v>0.61904761904761907</v>
      </c>
      <c r="S465" s="149">
        <f t="shared" si="466"/>
        <v>118861.15384615384</v>
      </c>
      <c r="T465" s="394"/>
      <c r="U465" s="252" t="s">
        <v>173</v>
      </c>
      <c r="V465" s="145">
        <v>1120</v>
      </c>
      <c r="W465" s="154">
        <v>695</v>
      </c>
      <c r="X465" s="154">
        <v>47005820</v>
      </c>
      <c r="Y465" s="155">
        <f t="shared" si="482"/>
        <v>2.8695293146160199E-2</v>
      </c>
      <c r="Z465" s="155">
        <f t="shared" si="467"/>
        <v>0.6205357142857143</v>
      </c>
      <c r="AA465" s="154">
        <f t="shared" si="468"/>
        <v>67634.273381294959</v>
      </c>
      <c r="AB465" s="394"/>
      <c r="AC465" s="252" t="s">
        <v>173</v>
      </c>
      <c r="AD465" s="145">
        <v>1116</v>
      </c>
      <c r="AE465" s="154">
        <v>680</v>
      </c>
      <c r="AF465" s="154">
        <v>52142610</v>
      </c>
      <c r="AG465" s="155">
        <f t="shared" si="483"/>
        <v>3.8061121683644915E-2</v>
      </c>
      <c r="AH465" s="155">
        <f t="shared" si="469"/>
        <v>0.60931899641577059</v>
      </c>
      <c r="AI465" s="149">
        <f t="shared" si="470"/>
        <v>76680.308823529413</v>
      </c>
      <c r="AJ465" s="394"/>
      <c r="AK465" s="252" t="s">
        <v>173</v>
      </c>
      <c r="AL465" s="145">
        <v>749</v>
      </c>
      <c r="AM465" s="154">
        <v>409</v>
      </c>
      <c r="AN465" s="154">
        <v>32889340</v>
      </c>
      <c r="AO465" s="155">
        <f t="shared" si="484"/>
        <v>3.7037037037037035E-2</v>
      </c>
      <c r="AP465" s="155">
        <f t="shared" si="471"/>
        <v>0.54606141522029372</v>
      </c>
      <c r="AQ465" s="149">
        <f t="shared" si="472"/>
        <v>80414.034229828845</v>
      </c>
      <c r="AR465" s="394"/>
      <c r="AS465" s="252" t="s">
        <v>173</v>
      </c>
      <c r="AT465" s="145">
        <v>368</v>
      </c>
      <c r="AU465" s="154">
        <v>186</v>
      </c>
      <c r="AV465" s="154">
        <v>16949090</v>
      </c>
      <c r="AW465" s="155">
        <f t="shared" si="485"/>
        <v>3.673711238396208E-2</v>
      </c>
      <c r="AX465" s="155">
        <f t="shared" si="473"/>
        <v>0.50543478260869568</v>
      </c>
      <c r="AY465" s="154">
        <f t="shared" si="474"/>
        <v>91124.139784946237</v>
      </c>
      <c r="AZ465" s="394"/>
      <c r="BA465" s="252" t="s">
        <v>173</v>
      </c>
      <c r="BB465" s="145">
        <v>96</v>
      </c>
      <c r="BC465" s="154">
        <v>51</v>
      </c>
      <c r="BD465" s="154">
        <v>4043950</v>
      </c>
      <c r="BE465" s="155">
        <f t="shared" si="486"/>
        <v>2.6785714285714284E-2</v>
      </c>
      <c r="BF465" s="155">
        <f t="shared" si="475"/>
        <v>0.53125</v>
      </c>
      <c r="BG465" s="181">
        <f t="shared" si="476"/>
        <v>79293.137254901958</v>
      </c>
      <c r="BH465" s="394"/>
      <c r="BI465" s="252" t="s">
        <v>173</v>
      </c>
      <c r="BJ465" s="145">
        <f t="shared" si="477"/>
        <v>3513</v>
      </c>
      <c r="BK465" s="154">
        <f t="shared" si="461"/>
        <v>2061</v>
      </c>
      <c r="BL465" s="154">
        <f t="shared" si="462"/>
        <v>157020210</v>
      </c>
      <c r="BM465" s="155">
        <f t="shared" si="487"/>
        <v>3.398186314921682E-2</v>
      </c>
      <c r="BN465" s="155">
        <f t="shared" si="478"/>
        <v>0.58667805294619979</v>
      </c>
      <c r="BO465" s="154">
        <f t="shared" si="479"/>
        <v>76186.419213973801</v>
      </c>
      <c r="BP465" s="218"/>
    </row>
    <row r="466" spans="2:68" s="87" customFormat="1">
      <c r="B466" s="390"/>
      <c r="C466" s="390"/>
      <c r="D466" s="394"/>
      <c r="E466" s="252" t="s">
        <v>174</v>
      </c>
      <c r="F466" s="145">
        <v>52</v>
      </c>
      <c r="G466" s="154">
        <v>37</v>
      </c>
      <c r="H466" s="154">
        <v>2262900</v>
      </c>
      <c r="I466" s="155">
        <f t="shared" si="480"/>
        <v>0.25</v>
      </c>
      <c r="J466" s="155">
        <f t="shared" si="463"/>
        <v>0.71153846153846156</v>
      </c>
      <c r="K466" s="181">
        <f t="shared" si="464"/>
        <v>61159.45945945946</v>
      </c>
      <c r="L466" s="394"/>
      <c r="M466" s="252" t="s">
        <v>174</v>
      </c>
      <c r="N466" s="145">
        <v>159</v>
      </c>
      <c r="O466" s="154">
        <v>94</v>
      </c>
      <c r="P466" s="154">
        <v>6598070</v>
      </c>
      <c r="Q466" s="155">
        <f t="shared" si="481"/>
        <v>0.23152709359605911</v>
      </c>
      <c r="R466" s="155">
        <f t="shared" si="465"/>
        <v>0.5911949685534591</v>
      </c>
      <c r="S466" s="149">
        <f t="shared" si="466"/>
        <v>70192.234042553187</v>
      </c>
      <c r="T466" s="394"/>
      <c r="U466" s="252" t="s">
        <v>174</v>
      </c>
      <c r="V466" s="145">
        <v>9114</v>
      </c>
      <c r="W466" s="154">
        <v>5909</v>
      </c>
      <c r="X466" s="154">
        <v>376228640</v>
      </c>
      <c r="Y466" s="155">
        <f t="shared" si="482"/>
        <v>0.2439719240297275</v>
      </c>
      <c r="Z466" s="155">
        <f t="shared" si="467"/>
        <v>0.6483432082510423</v>
      </c>
      <c r="AA466" s="154">
        <f t="shared" si="468"/>
        <v>63670.441699103067</v>
      </c>
      <c r="AB466" s="394"/>
      <c r="AC466" s="252" t="s">
        <v>174</v>
      </c>
      <c r="AD466" s="145">
        <v>7213</v>
      </c>
      <c r="AE466" s="154">
        <v>4461</v>
      </c>
      <c r="AF466" s="154">
        <v>308007370</v>
      </c>
      <c r="AG466" s="155">
        <f t="shared" si="483"/>
        <v>0.24969215269226464</v>
      </c>
      <c r="AH466" s="155">
        <f t="shared" si="469"/>
        <v>0.61846665742409535</v>
      </c>
      <c r="AI466" s="149">
        <f t="shared" si="470"/>
        <v>69044.467608159612</v>
      </c>
      <c r="AJ466" s="394"/>
      <c r="AK466" s="252" t="s">
        <v>174</v>
      </c>
      <c r="AL466" s="145">
        <v>4232</v>
      </c>
      <c r="AM466" s="154">
        <v>2396</v>
      </c>
      <c r="AN466" s="154">
        <v>172497980</v>
      </c>
      <c r="AO466" s="155">
        <f t="shared" si="484"/>
        <v>0.2169700262609798</v>
      </c>
      <c r="AP466" s="155">
        <f t="shared" si="471"/>
        <v>0.56616257088846877</v>
      </c>
      <c r="AQ466" s="149">
        <f t="shared" si="472"/>
        <v>71994.148580968278</v>
      </c>
      <c r="AR466" s="394"/>
      <c r="AS466" s="252" t="s">
        <v>174</v>
      </c>
      <c r="AT466" s="145">
        <v>1612</v>
      </c>
      <c r="AU466" s="154">
        <v>796</v>
      </c>
      <c r="AV466" s="154">
        <v>57780440</v>
      </c>
      <c r="AW466" s="155">
        <f t="shared" si="485"/>
        <v>0.15721904009480545</v>
      </c>
      <c r="AX466" s="155">
        <f t="shared" si="473"/>
        <v>0.49379652605459057</v>
      </c>
      <c r="AY466" s="154">
        <f t="shared" si="474"/>
        <v>72588.492462311551</v>
      </c>
      <c r="AZ466" s="394"/>
      <c r="BA466" s="252" t="s">
        <v>174</v>
      </c>
      <c r="BB466" s="145">
        <v>470</v>
      </c>
      <c r="BC466" s="154">
        <v>204</v>
      </c>
      <c r="BD466" s="154">
        <v>15628890</v>
      </c>
      <c r="BE466" s="155">
        <f t="shared" si="486"/>
        <v>0.10714285714285714</v>
      </c>
      <c r="BF466" s="155">
        <f t="shared" si="475"/>
        <v>0.43404255319148938</v>
      </c>
      <c r="BG466" s="181">
        <f t="shared" si="476"/>
        <v>76612.205882352937</v>
      </c>
      <c r="BH466" s="394"/>
      <c r="BI466" s="252" t="s">
        <v>174</v>
      </c>
      <c r="BJ466" s="145">
        <f t="shared" si="477"/>
        <v>22852</v>
      </c>
      <c r="BK466" s="154">
        <f t="shared" si="461"/>
        <v>13897</v>
      </c>
      <c r="BL466" s="154">
        <f t="shared" si="462"/>
        <v>939004290</v>
      </c>
      <c r="BM466" s="155">
        <f t="shared" si="487"/>
        <v>0.22913437757625721</v>
      </c>
      <c r="BN466" s="155">
        <f t="shared" si="478"/>
        <v>0.60813057938036064</v>
      </c>
      <c r="BO466" s="154">
        <f t="shared" si="479"/>
        <v>67568.84867237533</v>
      </c>
      <c r="BP466" s="218"/>
    </row>
    <row r="467" spans="2:68" s="87" customFormat="1">
      <c r="B467" s="390"/>
      <c r="C467" s="390"/>
      <c r="D467" s="394"/>
      <c r="E467" s="252" t="s">
        <v>175</v>
      </c>
      <c r="F467" s="145">
        <v>11</v>
      </c>
      <c r="G467" s="154">
        <v>6</v>
      </c>
      <c r="H467" s="154">
        <v>176620</v>
      </c>
      <c r="I467" s="155">
        <f t="shared" si="480"/>
        <v>4.0540540540540543E-2</v>
      </c>
      <c r="J467" s="155">
        <f t="shared" si="463"/>
        <v>0.54545454545454541</v>
      </c>
      <c r="K467" s="181">
        <f t="shared" si="464"/>
        <v>29436.666666666668</v>
      </c>
      <c r="L467" s="394"/>
      <c r="M467" s="252" t="s">
        <v>175</v>
      </c>
      <c r="N467" s="145">
        <v>52</v>
      </c>
      <c r="O467" s="154">
        <v>29</v>
      </c>
      <c r="P467" s="154">
        <v>3854250</v>
      </c>
      <c r="Q467" s="155">
        <f t="shared" si="481"/>
        <v>7.1428571428571425E-2</v>
      </c>
      <c r="R467" s="155">
        <f t="shared" si="465"/>
        <v>0.55769230769230771</v>
      </c>
      <c r="S467" s="149">
        <f t="shared" si="466"/>
        <v>132905.1724137931</v>
      </c>
      <c r="T467" s="394"/>
      <c r="U467" s="252" t="s">
        <v>175</v>
      </c>
      <c r="V467" s="145">
        <v>1599</v>
      </c>
      <c r="W467" s="154">
        <v>969</v>
      </c>
      <c r="X467" s="154">
        <v>63579690</v>
      </c>
      <c r="Y467" s="155">
        <f t="shared" si="482"/>
        <v>4.0008257638315441E-2</v>
      </c>
      <c r="Z467" s="155">
        <f t="shared" si="467"/>
        <v>0.60600375234521575</v>
      </c>
      <c r="AA467" s="154">
        <f t="shared" si="468"/>
        <v>65613.715170278636</v>
      </c>
      <c r="AB467" s="394"/>
      <c r="AC467" s="252" t="s">
        <v>175</v>
      </c>
      <c r="AD467" s="145">
        <v>1698</v>
      </c>
      <c r="AE467" s="154">
        <v>987</v>
      </c>
      <c r="AF467" s="154">
        <v>77204480</v>
      </c>
      <c r="AG467" s="155">
        <f t="shared" si="483"/>
        <v>5.5244598679055186E-2</v>
      </c>
      <c r="AH467" s="155">
        <f t="shared" si="469"/>
        <v>0.58127208480565373</v>
      </c>
      <c r="AI467" s="149">
        <f t="shared" si="470"/>
        <v>78221.357649442754</v>
      </c>
      <c r="AJ467" s="394"/>
      <c r="AK467" s="252" t="s">
        <v>175</v>
      </c>
      <c r="AL467" s="145">
        <v>1501</v>
      </c>
      <c r="AM467" s="154">
        <v>839</v>
      </c>
      <c r="AN467" s="154">
        <v>68110010</v>
      </c>
      <c r="AO467" s="155">
        <f t="shared" si="484"/>
        <v>7.5975731232454949E-2</v>
      </c>
      <c r="AP467" s="155">
        <f t="shared" si="471"/>
        <v>0.55896069287141903</v>
      </c>
      <c r="AQ467" s="149">
        <f t="shared" si="472"/>
        <v>81179.988081048868</v>
      </c>
      <c r="AR467" s="394"/>
      <c r="AS467" s="252" t="s">
        <v>175</v>
      </c>
      <c r="AT467" s="145">
        <v>867</v>
      </c>
      <c r="AU467" s="154">
        <v>431</v>
      </c>
      <c r="AV467" s="154">
        <v>37983400</v>
      </c>
      <c r="AW467" s="155">
        <f t="shared" si="485"/>
        <v>8.5127394825202443E-2</v>
      </c>
      <c r="AX467" s="155">
        <f t="shared" si="473"/>
        <v>0.49711649365628602</v>
      </c>
      <c r="AY467" s="154">
        <f t="shared" si="474"/>
        <v>88128.538283062648</v>
      </c>
      <c r="AZ467" s="394"/>
      <c r="BA467" s="252" t="s">
        <v>175</v>
      </c>
      <c r="BB467" s="145">
        <v>400</v>
      </c>
      <c r="BC467" s="154">
        <v>183</v>
      </c>
      <c r="BD467" s="154">
        <v>16362580</v>
      </c>
      <c r="BE467" s="155">
        <f t="shared" si="486"/>
        <v>9.6113445378151266E-2</v>
      </c>
      <c r="BF467" s="155">
        <f t="shared" si="475"/>
        <v>0.45750000000000002</v>
      </c>
      <c r="BG467" s="181">
        <f t="shared" si="476"/>
        <v>89413.00546448087</v>
      </c>
      <c r="BH467" s="394"/>
      <c r="BI467" s="252" t="s">
        <v>175</v>
      </c>
      <c r="BJ467" s="145">
        <f t="shared" si="477"/>
        <v>6128</v>
      </c>
      <c r="BK467" s="154">
        <f t="shared" si="461"/>
        <v>3444</v>
      </c>
      <c r="BL467" s="154">
        <f t="shared" si="462"/>
        <v>267271030</v>
      </c>
      <c r="BM467" s="155">
        <f t="shared" si="487"/>
        <v>5.6784830997526792E-2</v>
      </c>
      <c r="BN467" s="155">
        <f t="shared" si="478"/>
        <v>0.56201044386422971</v>
      </c>
      <c r="BO467" s="154">
        <f t="shared" si="479"/>
        <v>77604.82868757259</v>
      </c>
      <c r="BP467" s="218"/>
    </row>
    <row r="468" spans="2:68" s="87" customFormat="1">
      <c r="B468" s="390"/>
      <c r="C468" s="390"/>
      <c r="D468" s="394"/>
      <c r="E468" s="249" t="s">
        <v>166</v>
      </c>
      <c r="F468" s="147">
        <v>15</v>
      </c>
      <c r="G468" s="158">
        <v>8</v>
      </c>
      <c r="H468" s="158">
        <v>329800</v>
      </c>
      <c r="I468" s="159">
        <f t="shared" si="480"/>
        <v>5.4054054054054057E-2</v>
      </c>
      <c r="J468" s="159">
        <f t="shared" si="463"/>
        <v>0.53333333333333333</v>
      </c>
      <c r="K468" s="212">
        <f t="shared" si="464"/>
        <v>41225</v>
      </c>
      <c r="L468" s="394"/>
      <c r="M468" s="249" t="s">
        <v>166</v>
      </c>
      <c r="N468" s="147">
        <v>29</v>
      </c>
      <c r="O468" s="158">
        <v>12</v>
      </c>
      <c r="P468" s="158">
        <v>1356120</v>
      </c>
      <c r="Q468" s="159">
        <f t="shared" si="481"/>
        <v>2.9556650246305417E-2</v>
      </c>
      <c r="R468" s="159">
        <f t="shared" si="465"/>
        <v>0.41379310344827586</v>
      </c>
      <c r="S468" s="151">
        <f t="shared" si="466"/>
        <v>113010</v>
      </c>
      <c r="T468" s="394"/>
      <c r="U468" s="249" t="s">
        <v>166</v>
      </c>
      <c r="V468" s="147">
        <v>2231</v>
      </c>
      <c r="W468" s="158">
        <v>1268</v>
      </c>
      <c r="X468" s="158">
        <v>73502700</v>
      </c>
      <c r="Y468" s="159">
        <f t="shared" si="482"/>
        <v>5.2353426919900907E-2</v>
      </c>
      <c r="Z468" s="159">
        <f t="shared" si="467"/>
        <v>0.56835499775885256</v>
      </c>
      <c r="AA468" s="158">
        <f t="shared" si="468"/>
        <v>57967.429022082018</v>
      </c>
      <c r="AB468" s="394"/>
      <c r="AC468" s="249" t="s">
        <v>166</v>
      </c>
      <c r="AD468" s="147">
        <v>1199</v>
      </c>
      <c r="AE468" s="158">
        <v>643</v>
      </c>
      <c r="AF468" s="158">
        <v>44037080</v>
      </c>
      <c r="AG468" s="159">
        <f t="shared" si="483"/>
        <v>3.599014888615247E-2</v>
      </c>
      <c r="AH468" s="159">
        <f t="shared" si="469"/>
        <v>0.53628023352793996</v>
      </c>
      <c r="AI468" s="151">
        <f t="shared" si="470"/>
        <v>68486.905132192842</v>
      </c>
      <c r="AJ468" s="394"/>
      <c r="AK468" s="249" t="s">
        <v>166</v>
      </c>
      <c r="AL468" s="147">
        <v>626</v>
      </c>
      <c r="AM468" s="158">
        <v>266</v>
      </c>
      <c r="AN468" s="158">
        <v>21104620</v>
      </c>
      <c r="AO468" s="159">
        <f t="shared" si="484"/>
        <v>2.408765733949108E-2</v>
      </c>
      <c r="AP468" s="159">
        <f t="shared" si="471"/>
        <v>0.42492012779552718</v>
      </c>
      <c r="AQ468" s="151">
        <f t="shared" si="472"/>
        <v>79340.676691729328</v>
      </c>
      <c r="AR468" s="394"/>
      <c r="AS468" s="249" t="s">
        <v>166</v>
      </c>
      <c r="AT468" s="147">
        <v>281</v>
      </c>
      <c r="AU468" s="158">
        <v>107</v>
      </c>
      <c r="AV468" s="158">
        <v>10975000</v>
      </c>
      <c r="AW468" s="159">
        <f t="shared" si="485"/>
        <v>2.1133715188623347E-2</v>
      </c>
      <c r="AX468" s="159">
        <f t="shared" si="473"/>
        <v>0.38078291814946619</v>
      </c>
      <c r="AY468" s="158">
        <f t="shared" si="474"/>
        <v>102570.09345794392</v>
      </c>
      <c r="AZ468" s="394"/>
      <c r="BA468" s="249" t="s">
        <v>166</v>
      </c>
      <c r="BB468" s="147">
        <v>132</v>
      </c>
      <c r="BC468" s="158">
        <v>50</v>
      </c>
      <c r="BD468" s="158">
        <v>5570460</v>
      </c>
      <c r="BE468" s="159">
        <f t="shared" si="486"/>
        <v>2.6260504201680673E-2</v>
      </c>
      <c r="BF468" s="159">
        <f t="shared" si="475"/>
        <v>0.37878787878787878</v>
      </c>
      <c r="BG468" s="212">
        <f t="shared" si="476"/>
        <v>111409.2</v>
      </c>
      <c r="BH468" s="394"/>
      <c r="BI468" s="249" t="s">
        <v>166</v>
      </c>
      <c r="BJ468" s="147">
        <f t="shared" si="477"/>
        <v>4513</v>
      </c>
      <c r="BK468" s="158">
        <f t="shared" si="461"/>
        <v>2354</v>
      </c>
      <c r="BL468" s="158">
        <f t="shared" si="462"/>
        <v>156875780</v>
      </c>
      <c r="BM468" s="159">
        <f t="shared" si="487"/>
        <v>3.8812860676009892E-2</v>
      </c>
      <c r="BN468" s="159">
        <f t="shared" si="478"/>
        <v>0.52160425437624636</v>
      </c>
      <c r="BO468" s="158">
        <f t="shared" si="479"/>
        <v>66642.21750212404</v>
      </c>
      <c r="BP468" s="218"/>
    </row>
    <row r="469" spans="2:68" s="87" customFormat="1">
      <c r="B469" s="390">
        <v>43</v>
      </c>
      <c r="C469" s="390" t="s">
        <v>10</v>
      </c>
      <c r="D469" s="394">
        <f>BS50</f>
        <v>91</v>
      </c>
      <c r="E469" s="250" t="s">
        <v>143</v>
      </c>
      <c r="F469" s="144">
        <v>38</v>
      </c>
      <c r="G469" s="152">
        <v>22</v>
      </c>
      <c r="H469" s="152">
        <v>1760420</v>
      </c>
      <c r="I469" s="153">
        <f>IFERROR(G469/$D$469,"-")</f>
        <v>0.24175824175824176</v>
      </c>
      <c r="J469" s="153">
        <f t="shared" si="463"/>
        <v>0.57894736842105265</v>
      </c>
      <c r="K469" s="180">
        <f t="shared" si="464"/>
        <v>80019.090909090912</v>
      </c>
      <c r="L469" s="394">
        <f>BT50</f>
        <v>239</v>
      </c>
      <c r="M469" s="250" t="s">
        <v>143</v>
      </c>
      <c r="N469" s="144">
        <v>109</v>
      </c>
      <c r="O469" s="152">
        <v>69</v>
      </c>
      <c r="P469" s="152">
        <v>6657410</v>
      </c>
      <c r="Q469" s="153">
        <f>IFERROR(O469/$L$469,"-")</f>
        <v>0.28870292887029286</v>
      </c>
      <c r="R469" s="153">
        <f t="shared" si="465"/>
        <v>0.6330275229357798</v>
      </c>
      <c r="S469" s="148">
        <f t="shared" si="466"/>
        <v>96484.20289855072</v>
      </c>
      <c r="T469" s="394">
        <f>BU50</f>
        <v>14438</v>
      </c>
      <c r="U469" s="250" t="s">
        <v>143</v>
      </c>
      <c r="V469" s="144">
        <v>6884</v>
      </c>
      <c r="W469" s="152">
        <v>4354</v>
      </c>
      <c r="X469" s="152">
        <v>307487910</v>
      </c>
      <c r="Y469" s="153">
        <f>IFERROR(W469/$T$469,"-")</f>
        <v>0.30156531375536777</v>
      </c>
      <c r="Z469" s="153">
        <f t="shared" si="467"/>
        <v>0.6324811156304474</v>
      </c>
      <c r="AA469" s="152">
        <f t="shared" si="468"/>
        <v>70621.93615066605</v>
      </c>
      <c r="AB469" s="394">
        <f>BV50</f>
        <v>10895</v>
      </c>
      <c r="AC469" s="250" t="s">
        <v>143</v>
      </c>
      <c r="AD469" s="144">
        <v>5857</v>
      </c>
      <c r="AE469" s="152">
        <v>3726</v>
      </c>
      <c r="AF469" s="152">
        <v>285105530</v>
      </c>
      <c r="AG469" s="153">
        <f>IFERROR(AE469/$AB$469,"-")</f>
        <v>0.34199173932996785</v>
      </c>
      <c r="AH469" s="153">
        <f t="shared" si="469"/>
        <v>0.63616185760628308</v>
      </c>
      <c r="AI469" s="148">
        <f t="shared" si="470"/>
        <v>76517.855609232414</v>
      </c>
      <c r="AJ469" s="394">
        <f>BW50</f>
        <v>6981</v>
      </c>
      <c r="AK469" s="250" t="s">
        <v>143</v>
      </c>
      <c r="AL469" s="144">
        <v>3615</v>
      </c>
      <c r="AM469" s="152">
        <v>2089</v>
      </c>
      <c r="AN469" s="152">
        <v>163189910</v>
      </c>
      <c r="AO469" s="153">
        <f>IFERROR(AM469/$AJ$469,"-")</f>
        <v>0.29924079644750035</v>
      </c>
      <c r="AP469" s="153">
        <f t="shared" si="471"/>
        <v>0.5778699861687413</v>
      </c>
      <c r="AQ469" s="148">
        <f t="shared" si="472"/>
        <v>78118.674006701767</v>
      </c>
      <c r="AR469" s="394">
        <f>BX50</f>
        <v>3285</v>
      </c>
      <c r="AS469" s="250" t="s">
        <v>143</v>
      </c>
      <c r="AT469" s="144">
        <v>1529</v>
      </c>
      <c r="AU469" s="152">
        <v>774</v>
      </c>
      <c r="AV469" s="152">
        <v>66060870</v>
      </c>
      <c r="AW469" s="153">
        <f>IFERROR(AU469/$AR$469,"-")</f>
        <v>0.23561643835616439</v>
      </c>
      <c r="AX469" s="153">
        <f t="shared" si="473"/>
        <v>0.5062132112491825</v>
      </c>
      <c r="AY469" s="152">
        <f t="shared" si="474"/>
        <v>85349.961240310076</v>
      </c>
      <c r="AZ469" s="394">
        <f>BY50</f>
        <v>1233</v>
      </c>
      <c r="BA469" s="250" t="s">
        <v>143</v>
      </c>
      <c r="BB469" s="144">
        <v>468</v>
      </c>
      <c r="BC469" s="152">
        <v>221</v>
      </c>
      <c r="BD469" s="152">
        <v>20342590</v>
      </c>
      <c r="BE469" s="153">
        <f>IFERROR(BC469/$AZ$469,"-")</f>
        <v>0.17923763179237631</v>
      </c>
      <c r="BF469" s="153">
        <f t="shared" si="475"/>
        <v>0.47222222222222221</v>
      </c>
      <c r="BG469" s="180">
        <f t="shared" si="476"/>
        <v>92047.918552036193</v>
      </c>
      <c r="BH469" s="394">
        <f>BZ50</f>
        <v>37162</v>
      </c>
      <c r="BI469" s="250" t="s">
        <v>143</v>
      </c>
      <c r="BJ469" s="144">
        <f t="shared" si="477"/>
        <v>18500</v>
      </c>
      <c r="BK469" s="152">
        <f t="shared" si="461"/>
        <v>11255</v>
      </c>
      <c r="BL469" s="152">
        <f t="shared" si="462"/>
        <v>850604640</v>
      </c>
      <c r="BM469" s="153">
        <f>IFERROR(BK469/$BH$469,"-")</f>
        <v>0.30286313976642809</v>
      </c>
      <c r="BN469" s="153">
        <f t="shared" si="478"/>
        <v>0.60837837837837838</v>
      </c>
      <c r="BO469" s="152">
        <f t="shared" si="479"/>
        <v>75575.71212794313</v>
      </c>
      <c r="BP469" s="218"/>
    </row>
    <row r="470" spans="2:68" s="87" customFormat="1">
      <c r="B470" s="390"/>
      <c r="C470" s="390"/>
      <c r="D470" s="394"/>
      <c r="E470" s="251" t="s">
        <v>192</v>
      </c>
      <c r="F470" s="145">
        <v>29</v>
      </c>
      <c r="G470" s="154">
        <v>15</v>
      </c>
      <c r="H470" s="154">
        <v>1197410</v>
      </c>
      <c r="I470" s="155">
        <f t="shared" ref="I470:I479" si="488">IFERROR(G470/$D$469,"-")</f>
        <v>0.16483516483516483</v>
      </c>
      <c r="J470" s="155">
        <f t="shared" si="463"/>
        <v>0.51724137931034486</v>
      </c>
      <c r="K470" s="181">
        <f t="shared" si="464"/>
        <v>79827.333333333328</v>
      </c>
      <c r="L470" s="394"/>
      <c r="M470" s="251" t="s">
        <v>192</v>
      </c>
      <c r="N470" s="145">
        <v>101</v>
      </c>
      <c r="O470" s="154">
        <v>55</v>
      </c>
      <c r="P470" s="154">
        <v>4760700</v>
      </c>
      <c r="Q470" s="155">
        <f t="shared" ref="Q470:Q479" si="489">IFERROR(O470/$L$469,"-")</f>
        <v>0.23012552301255229</v>
      </c>
      <c r="R470" s="155">
        <f t="shared" si="465"/>
        <v>0.54455445544554459</v>
      </c>
      <c r="S470" s="149">
        <f t="shared" si="466"/>
        <v>86558.181818181823</v>
      </c>
      <c r="T470" s="394"/>
      <c r="U470" s="251" t="s">
        <v>192</v>
      </c>
      <c r="V470" s="145">
        <v>6379</v>
      </c>
      <c r="W470" s="154">
        <v>4126</v>
      </c>
      <c r="X470" s="154">
        <v>281568750</v>
      </c>
      <c r="Y470" s="155">
        <f t="shared" ref="Y470:Y479" si="490">IFERROR(W470/$T$469,"-")</f>
        <v>0.28577365286050699</v>
      </c>
      <c r="Z470" s="155">
        <f t="shared" si="467"/>
        <v>0.64680984480326065</v>
      </c>
      <c r="AA470" s="154">
        <f t="shared" si="468"/>
        <v>68242.547261269996</v>
      </c>
      <c r="AB470" s="394"/>
      <c r="AC470" s="251" t="s">
        <v>192</v>
      </c>
      <c r="AD470" s="145">
        <v>5001</v>
      </c>
      <c r="AE470" s="154">
        <v>3208</v>
      </c>
      <c r="AF470" s="154">
        <v>237476350</v>
      </c>
      <c r="AG470" s="155">
        <f t="shared" ref="AG470:AG479" si="491">IFERROR(AE470/$AB$469,"-")</f>
        <v>0.29444699403396052</v>
      </c>
      <c r="AH470" s="155">
        <f t="shared" si="469"/>
        <v>0.64147170565886824</v>
      </c>
      <c r="AI470" s="149">
        <f t="shared" si="470"/>
        <v>74026.293640897755</v>
      </c>
      <c r="AJ470" s="394"/>
      <c r="AK470" s="251" t="s">
        <v>192</v>
      </c>
      <c r="AL470" s="145">
        <v>2880</v>
      </c>
      <c r="AM470" s="154">
        <v>1705</v>
      </c>
      <c r="AN470" s="154">
        <v>126433190</v>
      </c>
      <c r="AO470" s="155">
        <f t="shared" ref="AO470:AO479" si="492">IFERROR(AM470/$AJ$469,"-")</f>
        <v>0.24423435037960178</v>
      </c>
      <c r="AP470" s="155">
        <f t="shared" si="471"/>
        <v>0.59201388888888884</v>
      </c>
      <c r="AQ470" s="149">
        <f t="shared" si="472"/>
        <v>74154.363636363632</v>
      </c>
      <c r="AR470" s="394"/>
      <c r="AS470" s="251" t="s">
        <v>192</v>
      </c>
      <c r="AT470" s="145">
        <v>1073</v>
      </c>
      <c r="AU470" s="154">
        <v>563</v>
      </c>
      <c r="AV470" s="154">
        <v>46021190</v>
      </c>
      <c r="AW470" s="155">
        <f t="shared" ref="AW470:AW479" si="493">IFERROR(AU470/$AR$469,"-")</f>
        <v>0.17138508371385083</v>
      </c>
      <c r="AX470" s="155">
        <f t="shared" si="473"/>
        <v>0.5246971109040075</v>
      </c>
      <c r="AY470" s="154">
        <f t="shared" si="474"/>
        <v>81742.788632326818</v>
      </c>
      <c r="AZ470" s="394"/>
      <c r="BA470" s="251" t="s">
        <v>192</v>
      </c>
      <c r="BB470" s="145">
        <v>265</v>
      </c>
      <c r="BC470" s="154">
        <v>110</v>
      </c>
      <c r="BD470" s="154">
        <v>7615190</v>
      </c>
      <c r="BE470" s="155">
        <f t="shared" ref="BE470:BE479" si="494">IFERROR(BC470/$AZ$469,"-")</f>
        <v>8.9213300892133016E-2</v>
      </c>
      <c r="BF470" s="155">
        <f t="shared" si="475"/>
        <v>0.41509433962264153</v>
      </c>
      <c r="BG470" s="181">
        <f t="shared" si="476"/>
        <v>69229</v>
      </c>
      <c r="BH470" s="394"/>
      <c r="BI470" s="251" t="s">
        <v>192</v>
      </c>
      <c r="BJ470" s="145">
        <f t="shared" si="477"/>
        <v>15728</v>
      </c>
      <c r="BK470" s="154">
        <f t="shared" si="461"/>
        <v>9782</v>
      </c>
      <c r="BL470" s="154">
        <f t="shared" si="462"/>
        <v>705072780</v>
      </c>
      <c r="BM470" s="155">
        <f t="shared" ref="BM470:BM479" si="495">IFERROR(BK470/$BH$469,"-")</f>
        <v>0.26322587589473118</v>
      </c>
      <c r="BN470" s="155">
        <f t="shared" si="478"/>
        <v>0.62194811800610372</v>
      </c>
      <c r="BO470" s="154">
        <f t="shared" si="479"/>
        <v>72078.591290124721</v>
      </c>
      <c r="BP470" s="218"/>
    </row>
    <row r="471" spans="2:68" s="87" customFormat="1">
      <c r="B471" s="390"/>
      <c r="C471" s="390"/>
      <c r="D471" s="394"/>
      <c r="E471" s="252" t="s">
        <v>142</v>
      </c>
      <c r="F471" s="145">
        <v>48</v>
      </c>
      <c r="G471" s="154">
        <v>26</v>
      </c>
      <c r="H471" s="154">
        <v>2174780</v>
      </c>
      <c r="I471" s="155">
        <f t="shared" si="488"/>
        <v>0.2857142857142857</v>
      </c>
      <c r="J471" s="155">
        <f t="shared" si="463"/>
        <v>0.54166666666666663</v>
      </c>
      <c r="K471" s="181">
        <f t="shared" si="464"/>
        <v>83645.38461538461</v>
      </c>
      <c r="L471" s="394"/>
      <c r="M471" s="252" t="s">
        <v>142</v>
      </c>
      <c r="N471" s="145">
        <v>132</v>
      </c>
      <c r="O471" s="154">
        <v>77</v>
      </c>
      <c r="P471" s="154">
        <v>7742170</v>
      </c>
      <c r="Q471" s="155">
        <f t="shared" si="489"/>
        <v>0.32217573221757323</v>
      </c>
      <c r="R471" s="155">
        <f t="shared" si="465"/>
        <v>0.58333333333333337</v>
      </c>
      <c r="S471" s="149">
        <f t="shared" si="466"/>
        <v>100547.66233766233</v>
      </c>
      <c r="T471" s="394"/>
      <c r="U471" s="252" t="s">
        <v>142</v>
      </c>
      <c r="V471" s="145">
        <v>8101</v>
      </c>
      <c r="W471" s="154">
        <v>5020</v>
      </c>
      <c r="X471" s="154">
        <v>351543360</v>
      </c>
      <c r="Y471" s="155">
        <f t="shared" si="490"/>
        <v>0.34769358636930325</v>
      </c>
      <c r="Z471" s="155">
        <f t="shared" si="467"/>
        <v>0.61967658313788421</v>
      </c>
      <c r="AA471" s="154">
        <f t="shared" si="468"/>
        <v>70028.557768924307</v>
      </c>
      <c r="AB471" s="394"/>
      <c r="AC471" s="252" t="s">
        <v>142</v>
      </c>
      <c r="AD471" s="145">
        <v>6827</v>
      </c>
      <c r="AE471" s="154">
        <v>4296</v>
      </c>
      <c r="AF471" s="154">
        <v>325804170</v>
      </c>
      <c r="AG471" s="155">
        <f t="shared" si="491"/>
        <v>0.3943093162000918</v>
      </c>
      <c r="AH471" s="155">
        <f t="shared" si="469"/>
        <v>0.62926614911381284</v>
      </c>
      <c r="AI471" s="149">
        <f t="shared" si="470"/>
        <v>75838.959497206699</v>
      </c>
      <c r="AJ471" s="394"/>
      <c r="AK471" s="252" t="s">
        <v>142</v>
      </c>
      <c r="AL471" s="145">
        <v>4694</v>
      </c>
      <c r="AM471" s="154">
        <v>2695</v>
      </c>
      <c r="AN471" s="154">
        <v>216128660</v>
      </c>
      <c r="AO471" s="155">
        <f t="shared" si="492"/>
        <v>0.38604784414840282</v>
      </c>
      <c r="AP471" s="155">
        <f t="shared" si="471"/>
        <v>0.57413719642096295</v>
      </c>
      <c r="AQ471" s="149">
        <f t="shared" si="472"/>
        <v>80196.163265306124</v>
      </c>
      <c r="AR471" s="394"/>
      <c r="AS471" s="252" t="s">
        <v>142</v>
      </c>
      <c r="AT471" s="145">
        <v>2165</v>
      </c>
      <c r="AU471" s="154">
        <v>1061</v>
      </c>
      <c r="AV471" s="154">
        <v>90800060</v>
      </c>
      <c r="AW471" s="155">
        <f t="shared" si="493"/>
        <v>0.32298325722983257</v>
      </c>
      <c r="AX471" s="155">
        <f t="shared" si="473"/>
        <v>0.4900692840646651</v>
      </c>
      <c r="AY471" s="154">
        <f t="shared" si="474"/>
        <v>85579.698397737986</v>
      </c>
      <c r="AZ471" s="394"/>
      <c r="BA471" s="252" t="s">
        <v>142</v>
      </c>
      <c r="BB471" s="145">
        <v>773</v>
      </c>
      <c r="BC471" s="154">
        <v>358</v>
      </c>
      <c r="BD471" s="154">
        <v>31662840</v>
      </c>
      <c r="BE471" s="155">
        <f t="shared" si="494"/>
        <v>0.29034874290348744</v>
      </c>
      <c r="BF471" s="155">
        <f t="shared" si="475"/>
        <v>0.46313065976714102</v>
      </c>
      <c r="BG471" s="181">
        <f t="shared" si="476"/>
        <v>88443.687150837985</v>
      </c>
      <c r="BH471" s="394"/>
      <c r="BI471" s="252" t="s">
        <v>142</v>
      </c>
      <c r="BJ471" s="145">
        <f t="shared" si="477"/>
        <v>22740</v>
      </c>
      <c r="BK471" s="154">
        <f t="shared" si="461"/>
        <v>13533</v>
      </c>
      <c r="BL471" s="154">
        <f t="shared" si="462"/>
        <v>1025856040</v>
      </c>
      <c r="BM471" s="155">
        <f t="shared" si="495"/>
        <v>0.36416231634465313</v>
      </c>
      <c r="BN471" s="155">
        <f t="shared" si="478"/>
        <v>0.59511873350923483</v>
      </c>
      <c r="BO471" s="154">
        <f t="shared" si="479"/>
        <v>75804.03753787039</v>
      </c>
      <c r="BP471" s="218"/>
    </row>
    <row r="472" spans="2:68" s="87" customFormat="1">
      <c r="B472" s="390"/>
      <c r="C472" s="390"/>
      <c r="D472" s="394"/>
      <c r="E472" s="252" t="s">
        <v>151</v>
      </c>
      <c r="F472" s="145">
        <v>25</v>
      </c>
      <c r="G472" s="154">
        <v>11</v>
      </c>
      <c r="H472" s="154">
        <v>991610</v>
      </c>
      <c r="I472" s="155">
        <f t="shared" si="488"/>
        <v>0.12087912087912088</v>
      </c>
      <c r="J472" s="155">
        <f t="shared" si="463"/>
        <v>0.44</v>
      </c>
      <c r="K472" s="181">
        <f t="shared" si="464"/>
        <v>90146.363636363632</v>
      </c>
      <c r="L472" s="394"/>
      <c r="M472" s="252" t="s">
        <v>151</v>
      </c>
      <c r="N472" s="145">
        <v>60</v>
      </c>
      <c r="O472" s="154">
        <v>35</v>
      </c>
      <c r="P472" s="154">
        <v>4167670</v>
      </c>
      <c r="Q472" s="155">
        <f t="shared" si="489"/>
        <v>0.14644351464435146</v>
      </c>
      <c r="R472" s="155">
        <f t="shared" si="465"/>
        <v>0.58333333333333337</v>
      </c>
      <c r="S472" s="149">
        <f t="shared" si="466"/>
        <v>119076.28571428571</v>
      </c>
      <c r="T472" s="394"/>
      <c r="U472" s="252" t="s">
        <v>151</v>
      </c>
      <c r="V472" s="145">
        <v>2709</v>
      </c>
      <c r="W472" s="154">
        <v>1756</v>
      </c>
      <c r="X472" s="154">
        <v>124809280</v>
      </c>
      <c r="Y472" s="155">
        <f t="shared" si="490"/>
        <v>0.12162349355866464</v>
      </c>
      <c r="Z472" s="155">
        <f t="shared" si="467"/>
        <v>0.64820967146548547</v>
      </c>
      <c r="AA472" s="154">
        <f t="shared" si="468"/>
        <v>71075.899772209566</v>
      </c>
      <c r="AB472" s="394"/>
      <c r="AC472" s="252" t="s">
        <v>151</v>
      </c>
      <c r="AD472" s="145">
        <v>2594</v>
      </c>
      <c r="AE472" s="154">
        <v>1650</v>
      </c>
      <c r="AF472" s="154">
        <v>124312100</v>
      </c>
      <c r="AG472" s="155">
        <f t="shared" si="491"/>
        <v>0.15144561725562183</v>
      </c>
      <c r="AH472" s="155">
        <f t="shared" si="469"/>
        <v>0.63608326908249813</v>
      </c>
      <c r="AI472" s="149">
        <f t="shared" si="470"/>
        <v>75340.666666666672</v>
      </c>
      <c r="AJ472" s="394"/>
      <c r="AK472" s="252" t="s">
        <v>151</v>
      </c>
      <c r="AL472" s="145">
        <v>1827</v>
      </c>
      <c r="AM472" s="154">
        <v>1083</v>
      </c>
      <c r="AN472" s="154">
        <v>85357140</v>
      </c>
      <c r="AO472" s="155">
        <f t="shared" si="492"/>
        <v>0.15513536742587022</v>
      </c>
      <c r="AP472" s="155">
        <f t="shared" si="471"/>
        <v>0.59277504105090317</v>
      </c>
      <c r="AQ472" s="149">
        <f t="shared" si="472"/>
        <v>78815.457063711918</v>
      </c>
      <c r="AR472" s="394"/>
      <c r="AS472" s="252" t="s">
        <v>151</v>
      </c>
      <c r="AT472" s="145">
        <v>870</v>
      </c>
      <c r="AU472" s="154">
        <v>460</v>
      </c>
      <c r="AV472" s="154">
        <v>40238060</v>
      </c>
      <c r="AW472" s="155">
        <f t="shared" si="493"/>
        <v>0.14003044140030441</v>
      </c>
      <c r="AX472" s="155">
        <f t="shared" si="473"/>
        <v>0.52873563218390807</v>
      </c>
      <c r="AY472" s="154">
        <f t="shared" si="474"/>
        <v>87474.043478260865</v>
      </c>
      <c r="AZ472" s="394"/>
      <c r="BA472" s="252" t="s">
        <v>151</v>
      </c>
      <c r="BB472" s="145">
        <v>341</v>
      </c>
      <c r="BC472" s="154">
        <v>170</v>
      </c>
      <c r="BD472" s="154">
        <v>15462780</v>
      </c>
      <c r="BE472" s="155">
        <f t="shared" si="494"/>
        <v>0.137875101378751</v>
      </c>
      <c r="BF472" s="155">
        <f t="shared" si="475"/>
        <v>0.49853372434017595</v>
      </c>
      <c r="BG472" s="181">
        <f t="shared" si="476"/>
        <v>90957.529411764699</v>
      </c>
      <c r="BH472" s="394"/>
      <c r="BI472" s="252" t="s">
        <v>151</v>
      </c>
      <c r="BJ472" s="145">
        <f t="shared" si="477"/>
        <v>8426</v>
      </c>
      <c r="BK472" s="154">
        <f t="shared" si="461"/>
        <v>5165</v>
      </c>
      <c r="BL472" s="154">
        <f t="shared" si="462"/>
        <v>395338640</v>
      </c>
      <c r="BM472" s="155">
        <f t="shared" si="495"/>
        <v>0.13898606103008448</v>
      </c>
      <c r="BN472" s="155">
        <f t="shared" si="478"/>
        <v>0.6129836221220033</v>
      </c>
      <c r="BO472" s="154">
        <f t="shared" si="479"/>
        <v>76541.847047434654</v>
      </c>
      <c r="BP472" s="218"/>
    </row>
    <row r="473" spans="2:68" s="87" customFormat="1">
      <c r="B473" s="390"/>
      <c r="C473" s="390"/>
      <c r="D473" s="394"/>
      <c r="E473" s="252" t="s">
        <v>170</v>
      </c>
      <c r="F473" s="145">
        <v>27</v>
      </c>
      <c r="G473" s="154">
        <v>17</v>
      </c>
      <c r="H473" s="154">
        <v>1382890</v>
      </c>
      <c r="I473" s="155">
        <f t="shared" si="488"/>
        <v>0.18681318681318682</v>
      </c>
      <c r="J473" s="155">
        <f t="shared" si="463"/>
        <v>0.62962962962962965</v>
      </c>
      <c r="K473" s="181">
        <f t="shared" si="464"/>
        <v>81346.470588235301</v>
      </c>
      <c r="L473" s="394"/>
      <c r="M473" s="252" t="s">
        <v>170</v>
      </c>
      <c r="N473" s="145">
        <v>70</v>
      </c>
      <c r="O473" s="154">
        <v>36</v>
      </c>
      <c r="P473" s="154">
        <v>4691450</v>
      </c>
      <c r="Q473" s="155">
        <f t="shared" si="489"/>
        <v>0.15062761506276151</v>
      </c>
      <c r="R473" s="155">
        <f t="shared" si="465"/>
        <v>0.51428571428571423</v>
      </c>
      <c r="S473" s="149">
        <f t="shared" si="466"/>
        <v>130318.05555555556</v>
      </c>
      <c r="T473" s="394"/>
      <c r="U473" s="252" t="s">
        <v>170</v>
      </c>
      <c r="V473" s="145">
        <v>3635</v>
      </c>
      <c r="W473" s="154">
        <v>2353</v>
      </c>
      <c r="X473" s="154">
        <v>168748900</v>
      </c>
      <c r="Y473" s="155">
        <f t="shared" si="490"/>
        <v>0.16297271090178694</v>
      </c>
      <c r="Z473" s="155">
        <f t="shared" si="467"/>
        <v>0.64731774415405774</v>
      </c>
      <c r="AA473" s="154">
        <f t="shared" si="468"/>
        <v>71716.489587760312</v>
      </c>
      <c r="AB473" s="394"/>
      <c r="AC473" s="252" t="s">
        <v>170</v>
      </c>
      <c r="AD473" s="145">
        <v>3392</v>
      </c>
      <c r="AE473" s="154">
        <v>2188</v>
      </c>
      <c r="AF473" s="154">
        <v>170764790</v>
      </c>
      <c r="AG473" s="155">
        <f t="shared" si="491"/>
        <v>0.20082606700321248</v>
      </c>
      <c r="AH473" s="155">
        <f t="shared" si="469"/>
        <v>0.64504716981132071</v>
      </c>
      <c r="AI473" s="149">
        <f t="shared" si="470"/>
        <v>78046.06489945155</v>
      </c>
      <c r="AJ473" s="394"/>
      <c r="AK473" s="252" t="s">
        <v>170</v>
      </c>
      <c r="AL473" s="145">
        <v>2490</v>
      </c>
      <c r="AM473" s="154">
        <v>1480</v>
      </c>
      <c r="AN473" s="154">
        <v>118919700</v>
      </c>
      <c r="AO473" s="155">
        <f t="shared" si="492"/>
        <v>0.21200401088669246</v>
      </c>
      <c r="AP473" s="155">
        <f t="shared" si="471"/>
        <v>0.59437751004016059</v>
      </c>
      <c r="AQ473" s="149">
        <f t="shared" si="472"/>
        <v>80351.148648648654</v>
      </c>
      <c r="AR473" s="394"/>
      <c r="AS473" s="252" t="s">
        <v>170</v>
      </c>
      <c r="AT473" s="145">
        <v>1111</v>
      </c>
      <c r="AU473" s="154">
        <v>573</v>
      </c>
      <c r="AV473" s="154">
        <v>50190390</v>
      </c>
      <c r="AW473" s="155">
        <f t="shared" si="493"/>
        <v>0.17442922374429223</v>
      </c>
      <c r="AX473" s="155">
        <f t="shared" si="473"/>
        <v>0.5157515751575158</v>
      </c>
      <c r="AY473" s="154">
        <f t="shared" si="474"/>
        <v>87592.303664921463</v>
      </c>
      <c r="AZ473" s="394"/>
      <c r="BA473" s="252" t="s">
        <v>170</v>
      </c>
      <c r="BB473" s="145">
        <v>381</v>
      </c>
      <c r="BC473" s="154">
        <v>181</v>
      </c>
      <c r="BD473" s="154">
        <v>15668950</v>
      </c>
      <c r="BE473" s="155">
        <f t="shared" si="494"/>
        <v>0.14679643146796431</v>
      </c>
      <c r="BF473" s="155">
        <f t="shared" si="475"/>
        <v>0.47506561679790027</v>
      </c>
      <c r="BG473" s="181">
        <f t="shared" si="476"/>
        <v>86568.784530386736</v>
      </c>
      <c r="BH473" s="394"/>
      <c r="BI473" s="252" t="s">
        <v>170</v>
      </c>
      <c r="BJ473" s="145">
        <f t="shared" si="477"/>
        <v>11106</v>
      </c>
      <c r="BK473" s="154">
        <f t="shared" si="461"/>
        <v>6828</v>
      </c>
      <c r="BL473" s="154">
        <f t="shared" si="462"/>
        <v>530367070</v>
      </c>
      <c r="BM473" s="155">
        <f t="shared" si="495"/>
        <v>0.18373607448468865</v>
      </c>
      <c r="BN473" s="155">
        <f t="shared" si="478"/>
        <v>0.61480280929227449</v>
      </c>
      <c r="BO473" s="154">
        <f t="shared" si="479"/>
        <v>77675.317809021682</v>
      </c>
      <c r="BP473" s="218"/>
    </row>
    <row r="474" spans="2:68" s="87" customFormat="1">
      <c r="B474" s="390"/>
      <c r="C474" s="390"/>
      <c r="D474" s="394"/>
      <c r="E474" s="252" t="s">
        <v>171</v>
      </c>
      <c r="F474" s="145">
        <v>11</v>
      </c>
      <c r="G474" s="154">
        <v>7</v>
      </c>
      <c r="H474" s="154">
        <v>635970</v>
      </c>
      <c r="I474" s="155">
        <f t="shared" si="488"/>
        <v>7.6923076923076927E-2</v>
      </c>
      <c r="J474" s="155">
        <f t="shared" si="463"/>
        <v>0.63636363636363635</v>
      </c>
      <c r="K474" s="181">
        <f t="shared" si="464"/>
        <v>90852.857142857145</v>
      </c>
      <c r="L474" s="394"/>
      <c r="M474" s="252" t="s">
        <v>171</v>
      </c>
      <c r="N474" s="145">
        <v>26</v>
      </c>
      <c r="O474" s="154">
        <v>15</v>
      </c>
      <c r="P474" s="154">
        <v>1007090</v>
      </c>
      <c r="Q474" s="155">
        <f t="shared" si="489"/>
        <v>6.2761506276150625E-2</v>
      </c>
      <c r="R474" s="155">
        <f t="shared" si="465"/>
        <v>0.57692307692307687</v>
      </c>
      <c r="S474" s="149">
        <f t="shared" si="466"/>
        <v>67139.333333333328</v>
      </c>
      <c r="T474" s="394"/>
      <c r="U474" s="252" t="s">
        <v>171</v>
      </c>
      <c r="V474" s="145">
        <v>1766</v>
      </c>
      <c r="W474" s="154">
        <v>1207</v>
      </c>
      <c r="X474" s="154">
        <v>85055830</v>
      </c>
      <c r="Y474" s="155">
        <f t="shared" si="490"/>
        <v>8.3598836403934063E-2</v>
      </c>
      <c r="Z474" s="155">
        <f t="shared" si="467"/>
        <v>0.68346545866364661</v>
      </c>
      <c r="AA474" s="154">
        <f t="shared" si="468"/>
        <v>70468.790389395188</v>
      </c>
      <c r="AB474" s="394"/>
      <c r="AC474" s="252" t="s">
        <v>171</v>
      </c>
      <c r="AD474" s="145">
        <v>1506</v>
      </c>
      <c r="AE474" s="154">
        <v>1015</v>
      </c>
      <c r="AF474" s="154">
        <v>74544750</v>
      </c>
      <c r="AG474" s="155">
        <f t="shared" si="491"/>
        <v>9.316200091785222E-2</v>
      </c>
      <c r="AH474" s="155">
        <f t="shared" si="469"/>
        <v>0.67397078353253648</v>
      </c>
      <c r="AI474" s="149">
        <f t="shared" si="470"/>
        <v>73443.103448275855</v>
      </c>
      <c r="AJ474" s="394"/>
      <c r="AK474" s="252" t="s">
        <v>171</v>
      </c>
      <c r="AL474" s="145">
        <v>876</v>
      </c>
      <c r="AM474" s="154">
        <v>543</v>
      </c>
      <c r="AN474" s="154">
        <v>39812750</v>
      </c>
      <c r="AO474" s="155">
        <f t="shared" si="492"/>
        <v>7.7782552642887845E-2</v>
      </c>
      <c r="AP474" s="155">
        <f t="shared" si="471"/>
        <v>0.61986301369863017</v>
      </c>
      <c r="AQ474" s="149">
        <f t="shared" si="472"/>
        <v>73319.981583793735</v>
      </c>
      <c r="AR474" s="394"/>
      <c r="AS474" s="252" t="s">
        <v>171</v>
      </c>
      <c r="AT474" s="145">
        <v>298</v>
      </c>
      <c r="AU474" s="154">
        <v>146</v>
      </c>
      <c r="AV474" s="154">
        <v>12278600</v>
      </c>
      <c r="AW474" s="155">
        <f t="shared" si="493"/>
        <v>4.4444444444444446E-2</v>
      </c>
      <c r="AX474" s="155">
        <f t="shared" si="473"/>
        <v>0.48993288590604028</v>
      </c>
      <c r="AY474" s="154">
        <f t="shared" si="474"/>
        <v>84100</v>
      </c>
      <c r="AZ474" s="394"/>
      <c r="BA474" s="252" t="s">
        <v>171</v>
      </c>
      <c r="BB474" s="145">
        <v>80</v>
      </c>
      <c r="BC474" s="154">
        <v>48</v>
      </c>
      <c r="BD474" s="154">
        <v>4415070</v>
      </c>
      <c r="BE474" s="155">
        <f t="shared" si="494"/>
        <v>3.8929440389294405E-2</v>
      </c>
      <c r="BF474" s="155">
        <f t="shared" si="475"/>
        <v>0.6</v>
      </c>
      <c r="BG474" s="181">
        <f t="shared" si="476"/>
        <v>91980.625</v>
      </c>
      <c r="BH474" s="394"/>
      <c r="BI474" s="252" t="s">
        <v>171</v>
      </c>
      <c r="BJ474" s="145">
        <f t="shared" si="477"/>
        <v>4563</v>
      </c>
      <c r="BK474" s="154">
        <f t="shared" si="461"/>
        <v>2981</v>
      </c>
      <c r="BL474" s="154">
        <f t="shared" si="462"/>
        <v>217750060</v>
      </c>
      <c r="BM474" s="155">
        <f t="shared" si="495"/>
        <v>8.0216350034981967E-2</v>
      </c>
      <c r="BN474" s="155">
        <f t="shared" si="478"/>
        <v>0.6532982686828841</v>
      </c>
      <c r="BO474" s="154">
        <f t="shared" si="479"/>
        <v>73045.977859778592</v>
      </c>
      <c r="BP474" s="218"/>
    </row>
    <row r="475" spans="2:68" s="87" customFormat="1">
      <c r="B475" s="390"/>
      <c r="C475" s="390"/>
      <c r="D475" s="394"/>
      <c r="E475" s="252" t="s">
        <v>172</v>
      </c>
      <c r="F475" s="145">
        <v>15</v>
      </c>
      <c r="G475" s="154">
        <v>11</v>
      </c>
      <c r="H475" s="154">
        <v>898650</v>
      </c>
      <c r="I475" s="155">
        <f t="shared" si="488"/>
        <v>0.12087912087912088</v>
      </c>
      <c r="J475" s="155">
        <f t="shared" si="463"/>
        <v>0.73333333333333328</v>
      </c>
      <c r="K475" s="181">
        <f t="shared" si="464"/>
        <v>81695.454545454544</v>
      </c>
      <c r="L475" s="394"/>
      <c r="M475" s="252" t="s">
        <v>172</v>
      </c>
      <c r="N475" s="145">
        <v>33</v>
      </c>
      <c r="O475" s="154">
        <v>19</v>
      </c>
      <c r="P475" s="154">
        <v>1984960</v>
      </c>
      <c r="Q475" s="155">
        <f t="shared" si="489"/>
        <v>7.9497907949790794E-2</v>
      </c>
      <c r="R475" s="155">
        <f t="shared" si="465"/>
        <v>0.5757575757575758</v>
      </c>
      <c r="S475" s="149">
        <f t="shared" si="466"/>
        <v>104471.57894736843</v>
      </c>
      <c r="T475" s="394"/>
      <c r="U475" s="252" t="s">
        <v>172</v>
      </c>
      <c r="V475" s="145">
        <v>797</v>
      </c>
      <c r="W475" s="154">
        <v>484</v>
      </c>
      <c r="X475" s="154">
        <v>35015290</v>
      </c>
      <c r="Y475" s="155">
        <f t="shared" si="490"/>
        <v>3.3522648566283418E-2</v>
      </c>
      <c r="Z475" s="155">
        <f t="shared" si="467"/>
        <v>0.60727728983688833</v>
      </c>
      <c r="AA475" s="154">
        <f t="shared" si="468"/>
        <v>72345.640495867774</v>
      </c>
      <c r="AB475" s="394"/>
      <c r="AC475" s="252" t="s">
        <v>172</v>
      </c>
      <c r="AD475" s="145">
        <v>832</v>
      </c>
      <c r="AE475" s="154">
        <v>503</v>
      </c>
      <c r="AF475" s="154">
        <v>38474420</v>
      </c>
      <c r="AG475" s="155">
        <f t="shared" si="491"/>
        <v>4.6167966957319874E-2</v>
      </c>
      <c r="AH475" s="155">
        <f t="shared" si="469"/>
        <v>0.60456730769230771</v>
      </c>
      <c r="AI475" s="149">
        <f t="shared" si="470"/>
        <v>76489.900596421474</v>
      </c>
      <c r="AJ475" s="394"/>
      <c r="AK475" s="252" t="s">
        <v>172</v>
      </c>
      <c r="AL475" s="145">
        <v>752</v>
      </c>
      <c r="AM475" s="154">
        <v>403</v>
      </c>
      <c r="AN475" s="154">
        <v>30619690</v>
      </c>
      <c r="AO475" s="155">
        <f t="shared" si="492"/>
        <v>5.7728119180633149E-2</v>
      </c>
      <c r="AP475" s="155">
        <f t="shared" si="471"/>
        <v>0.53590425531914898</v>
      </c>
      <c r="AQ475" s="149">
        <f t="shared" si="472"/>
        <v>75979.379652605465</v>
      </c>
      <c r="AR475" s="394"/>
      <c r="AS475" s="252" t="s">
        <v>172</v>
      </c>
      <c r="AT475" s="145">
        <v>451</v>
      </c>
      <c r="AU475" s="154">
        <v>231</v>
      </c>
      <c r="AV475" s="154">
        <v>18452270</v>
      </c>
      <c r="AW475" s="155">
        <f t="shared" si="493"/>
        <v>7.031963470319634E-2</v>
      </c>
      <c r="AX475" s="155">
        <f t="shared" si="473"/>
        <v>0.51219512195121952</v>
      </c>
      <c r="AY475" s="154">
        <f t="shared" si="474"/>
        <v>79879.956709956707</v>
      </c>
      <c r="AZ475" s="394"/>
      <c r="BA475" s="252" t="s">
        <v>172</v>
      </c>
      <c r="BB475" s="145">
        <v>176</v>
      </c>
      <c r="BC475" s="154">
        <v>81</v>
      </c>
      <c r="BD475" s="154">
        <v>5779220</v>
      </c>
      <c r="BE475" s="155">
        <f t="shared" si="494"/>
        <v>6.569343065693431E-2</v>
      </c>
      <c r="BF475" s="155">
        <f t="shared" si="475"/>
        <v>0.46022727272727271</v>
      </c>
      <c r="BG475" s="181">
        <f t="shared" si="476"/>
        <v>71348.395061728399</v>
      </c>
      <c r="BH475" s="394"/>
      <c r="BI475" s="252" t="s">
        <v>172</v>
      </c>
      <c r="BJ475" s="145">
        <f t="shared" si="477"/>
        <v>3056</v>
      </c>
      <c r="BK475" s="154">
        <f t="shared" si="461"/>
        <v>1732</v>
      </c>
      <c r="BL475" s="154">
        <f t="shared" si="462"/>
        <v>131224500</v>
      </c>
      <c r="BM475" s="155">
        <f t="shared" si="495"/>
        <v>4.6606748829449436E-2</v>
      </c>
      <c r="BN475" s="155">
        <f t="shared" si="478"/>
        <v>0.56675392670157065</v>
      </c>
      <c r="BO475" s="154">
        <f t="shared" si="479"/>
        <v>75764.722863741335</v>
      </c>
      <c r="BP475" s="218"/>
    </row>
    <row r="476" spans="2:68" s="87" customFormat="1">
      <c r="B476" s="390"/>
      <c r="C476" s="390"/>
      <c r="D476" s="394"/>
      <c r="E476" s="252" t="s">
        <v>173</v>
      </c>
      <c r="F476" s="145">
        <v>10</v>
      </c>
      <c r="G476" s="154">
        <v>7</v>
      </c>
      <c r="H476" s="154">
        <v>744560</v>
      </c>
      <c r="I476" s="155">
        <f t="shared" si="488"/>
        <v>7.6923076923076927E-2</v>
      </c>
      <c r="J476" s="155">
        <f t="shared" si="463"/>
        <v>0.7</v>
      </c>
      <c r="K476" s="181">
        <f t="shared" si="464"/>
        <v>106365.71428571429</v>
      </c>
      <c r="L476" s="394"/>
      <c r="M476" s="252" t="s">
        <v>173</v>
      </c>
      <c r="N476" s="145">
        <v>25</v>
      </c>
      <c r="O476" s="154">
        <v>16</v>
      </c>
      <c r="P476" s="154">
        <v>1044110</v>
      </c>
      <c r="Q476" s="155">
        <f t="shared" si="489"/>
        <v>6.6945606694560664E-2</v>
      </c>
      <c r="R476" s="155">
        <f t="shared" si="465"/>
        <v>0.64</v>
      </c>
      <c r="S476" s="149">
        <f t="shared" si="466"/>
        <v>65256.875</v>
      </c>
      <c r="T476" s="394"/>
      <c r="U476" s="252" t="s">
        <v>173</v>
      </c>
      <c r="V476" s="145">
        <v>866</v>
      </c>
      <c r="W476" s="154">
        <v>551</v>
      </c>
      <c r="X476" s="154">
        <v>38383640</v>
      </c>
      <c r="Y476" s="155">
        <f t="shared" si="490"/>
        <v>3.8163180495913558E-2</v>
      </c>
      <c r="Z476" s="155">
        <f t="shared" si="467"/>
        <v>0.63625866050808311</v>
      </c>
      <c r="AA476" s="154">
        <f t="shared" si="468"/>
        <v>69661.778584392014</v>
      </c>
      <c r="AB476" s="394"/>
      <c r="AC476" s="252" t="s">
        <v>173</v>
      </c>
      <c r="AD476" s="145">
        <v>794</v>
      </c>
      <c r="AE476" s="154">
        <v>516</v>
      </c>
      <c r="AF476" s="154">
        <v>44916120</v>
      </c>
      <c r="AG476" s="155">
        <f t="shared" si="491"/>
        <v>4.7361174850849015E-2</v>
      </c>
      <c r="AH476" s="155">
        <f t="shared" si="469"/>
        <v>0.64987405541561716</v>
      </c>
      <c r="AI476" s="149">
        <f t="shared" si="470"/>
        <v>87046.744186046519</v>
      </c>
      <c r="AJ476" s="394"/>
      <c r="AK476" s="252" t="s">
        <v>173</v>
      </c>
      <c r="AL476" s="145">
        <v>657</v>
      </c>
      <c r="AM476" s="154">
        <v>401</v>
      </c>
      <c r="AN476" s="154">
        <v>34565300</v>
      </c>
      <c r="AO476" s="155">
        <f t="shared" si="492"/>
        <v>5.7441627274029509E-2</v>
      </c>
      <c r="AP476" s="155">
        <f t="shared" si="471"/>
        <v>0.61035007610350078</v>
      </c>
      <c r="AQ476" s="149">
        <f t="shared" si="472"/>
        <v>86197.75561097257</v>
      </c>
      <c r="AR476" s="394"/>
      <c r="AS476" s="252" t="s">
        <v>173</v>
      </c>
      <c r="AT476" s="145">
        <v>274</v>
      </c>
      <c r="AU476" s="154">
        <v>163</v>
      </c>
      <c r="AV476" s="154">
        <v>15561700</v>
      </c>
      <c r="AW476" s="155">
        <f t="shared" si="493"/>
        <v>4.9619482496194828E-2</v>
      </c>
      <c r="AX476" s="155">
        <f t="shared" si="473"/>
        <v>0.5948905109489051</v>
      </c>
      <c r="AY476" s="154">
        <f t="shared" si="474"/>
        <v>95470.552147239257</v>
      </c>
      <c r="AZ476" s="394"/>
      <c r="BA476" s="252" t="s">
        <v>173</v>
      </c>
      <c r="BB476" s="145">
        <v>95</v>
      </c>
      <c r="BC476" s="154">
        <v>51</v>
      </c>
      <c r="BD476" s="154">
        <v>5919650</v>
      </c>
      <c r="BE476" s="155">
        <f t="shared" si="494"/>
        <v>4.1362530413625302E-2</v>
      </c>
      <c r="BF476" s="155">
        <f t="shared" si="475"/>
        <v>0.5368421052631579</v>
      </c>
      <c r="BG476" s="181">
        <f t="shared" si="476"/>
        <v>116071.56862745098</v>
      </c>
      <c r="BH476" s="394"/>
      <c r="BI476" s="252" t="s">
        <v>173</v>
      </c>
      <c r="BJ476" s="145">
        <f t="shared" si="477"/>
        <v>2721</v>
      </c>
      <c r="BK476" s="154">
        <f t="shared" si="461"/>
        <v>1705</v>
      </c>
      <c r="BL476" s="154">
        <f t="shared" si="462"/>
        <v>141135080</v>
      </c>
      <c r="BM476" s="155">
        <f t="shared" si="495"/>
        <v>4.5880200204509981E-2</v>
      </c>
      <c r="BN476" s="155">
        <f t="shared" si="478"/>
        <v>0.62660786475560459</v>
      </c>
      <c r="BO476" s="154">
        <f t="shared" si="479"/>
        <v>82777.173020527858</v>
      </c>
      <c r="BP476" s="218"/>
    </row>
    <row r="477" spans="2:68" s="87" customFormat="1">
      <c r="B477" s="390"/>
      <c r="C477" s="390"/>
      <c r="D477" s="394"/>
      <c r="E477" s="252" t="s">
        <v>174</v>
      </c>
      <c r="F477" s="145">
        <v>26</v>
      </c>
      <c r="G477" s="154">
        <v>17</v>
      </c>
      <c r="H477" s="154">
        <v>1605070</v>
      </c>
      <c r="I477" s="155">
        <f t="shared" si="488"/>
        <v>0.18681318681318682</v>
      </c>
      <c r="J477" s="155">
        <f t="shared" si="463"/>
        <v>0.65384615384615385</v>
      </c>
      <c r="K477" s="181">
        <f t="shared" si="464"/>
        <v>94415.882352941175</v>
      </c>
      <c r="L477" s="394"/>
      <c r="M477" s="252" t="s">
        <v>174</v>
      </c>
      <c r="N477" s="145">
        <v>75</v>
      </c>
      <c r="O477" s="154">
        <v>51</v>
      </c>
      <c r="P477" s="154">
        <v>4977560</v>
      </c>
      <c r="Q477" s="155">
        <f t="shared" si="489"/>
        <v>0.21338912133891214</v>
      </c>
      <c r="R477" s="155">
        <f t="shared" si="465"/>
        <v>0.68</v>
      </c>
      <c r="S477" s="149">
        <f t="shared" si="466"/>
        <v>97599.215686274503</v>
      </c>
      <c r="T477" s="394"/>
      <c r="U477" s="252" t="s">
        <v>174</v>
      </c>
      <c r="V477" s="145">
        <v>5373</v>
      </c>
      <c r="W477" s="154">
        <v>3584</v>
      </c>
      <c r="X477" s="154">
        <v>250493820</v>
      </c>
      <c r="Y477" s="155">
        <f t="shared" si="490"/>
        <v>0.2482338273999169</v>
      </c>
      <c r="Z477" s="155">
        <f t="shared" si="467"/>
        <v>0.6670388981946771</v>
      </c>
      <c r="AA477" s="154">
        <f t="shared" si="468"/>
        <v>69892.248883928565</v>
      </c>
      <c r="AB477" s="394"/>
      <c r="AC477" s="252" t="s">
        <v>174</v>
      </c>
      <c r="AD477" s="145">
        <v>4296</v>
      </c>
      <c r="AE477" s="154">
        <v>2887</v>
      </c>
      <c r="AF477" s="154">
        <v>220591710</v>
      </c>
      <c r="AG477" s="155">
        <f t="shared" si="491"/>
        <v>0.26498393758604866</v>
      </c>
      <c r="AH477" s="155">
        <f t="shared" si="469"/>
        <v>0.67202048417132221</v>
      </c>
      <c r="AI477" s="149">
        <f t="shared" si="470"/>
        <v>76408.62833391063</v>
      </c>
      <c r="AJ477" s="394"/>
      <c r="AK477" s="252" t="s">
        <v>174</v>
      </c>
      <c r="AL477" s="145">
        <v>2500</v>
      </c>
      <c r="AM477" s="154">
        <v>1524</v>
      </c>
      <c r="AN477" s="154">
        <v>119751770</v>
      </c>
      <c r="AO477" s="155">
        <f t="shared" si="492"/>
        <v>0.2183068328319725</v>
      </c>
      <c r="AP477" s="155">
        <f t="shared" si="471"/>
        <v>0.60960000000000003</v>
      </c>
      <c r="AQ477" s="149">
        <f t="shared" si="472"/>
        <v>78577.276902887141</v>
      </c>
      <c r="AR477" s="394"/>
      <c r="AS477" s="252" t="s">
        <v>174</v>
      </c>
      <c r="AT477" s="145">
        <v>983</v>
      </c>
      <c r="AU477" s="154">
        <v>502</v>
      </c>
      <c r="AV477" s="154">
        <v>41097500</v>
      </c>
      <c r="AW477" s="155">
        <f t="shared" si="493"/>
        <v>0.15281582952815831</v>
      </c>
      <c r="AX477" s="155">
        <f t="shared" si="473"/>
        <v>0.51068158697863686</v>
      </c>
      <c r="AY477" s="154">
        <f t="shared" si="474"/>
        <v>81867.52988047809</v>
      </c>
      <c r="AZ477" s="394"/>
      <c r="BA477" s="252" t="s">
        <v>174</v>
      </c>
      <c r="BB477" s="145">
        <v>262</v>
      </c>
      <c r="BC477" s="154">
        <v>130</v>
      </c>
      <c r="BD477" s="154">
        <v>9386720</v>
      </c>
      <c r="BE477" s="155">
        <f t="shared" si="494"/>
        <v>0.10543390105433902</v>
      </c>
      <c r="BF477" s="155">
        <f t="shared" si="475"/>
        <v>0.49618320610687022</v>
      </c>
      <c r="BG477" s="181">
        <f t="shared" si="476"/>
        <v>72205.538461538468</v>
      </c>
      <c r="BH477" s="394"/>
      <c r="BI477" s="252" t="s">
        <v>174</v>
      </c>
      <c r="BJ477" s="145">
        <f t="shared" si="477"/>
        <v>13515</v>
      </c>
      <c r="BK477" s="154">
        <f t="shared" si="461"/>
        <v>8695</v>
      </c>
      <c r="BL477" s="154">
        <f t="shared" si="462"/>
        <v>647904150</v>
      </c>
      <c r="BM477" s="155">
        <f t="shared" si="495"/>
        <v>0.23397556643883538</v>
      </c>
      <c r="BN477" s="155">
        <f t="shared" si="478"/>
        <v>0.64335923048464672</v>
      </c>
      <c r="BO477" s="154">
        <f t="shared" si="479"/>
        <v>74514.565842438184</v>
      </c>
      <c r="BP477" s="218"/>
    </row>
    <row r="478" spans="2:68" s="87" customFormat="1">
      <c r="B478" s="390"/>
      <c r="C478" s="390"/>
      <c r="D478" s="394"/>
      <c r="E478" s="252" t="s">
        <v>175</v>
      </c>
      <c r="F478" s="145">
        <v>11</v>
      </c>
      <c r="G478" s="154">
        <v>9</v>
      </c>
      <c r="H478" s="154">
        <v>947410</v>
      </c>
      <c r="I478" s="155">
        <f t="shared" si="488"/>
        <v>9.8901098901098897E-2</v>
      </c>
      <c r="J478" s="155">
        <f t="shared" si="463"/>
        <v>0.81818181818181823</v>
      </c>
      <c r="K478" s="181">
        <f t="shared" si="464"/>
        <v>105267.77777777778</v>
      </c>
      <c r="L478" s="394"/>
      <c r="M478" s="252" t="s">
        <v>175</v>
      </c>
      <c r="N478" s="145">
        <v>35</v>
      </c>
      <c r="O478" s="154">
        <v>26</v>
      </c>
      <c r="P478" s="154">
        <v>3098520</v>
      </c>
      <c r="Q478" s="155">
        <f t="shared" si="489"/>
        <v>0.10878661087866109</v>
      </c>
      <c r="R478" s="155">
        <f t="shared" si="465"/>
        <v>0.74285714285714288</v>
      </c>
      <c r="S478" s="149">
        <f t="shared" si="466"/>
        <v>119173.84615384616</v>
      </c>
      <c r="T478" s="394"/>
      <c r="U478" s="252" t="s">
        <v>175</v>
      </c>
      <c r="V478" s="145">
        <v>957</v>
      </c>
      <c r="W478" s="154">
        <v>596</v>
      </c>
      <c r="X478" s="154">
        <v>45108970</v>
      </c>
      <c r="Y478" s="155">
        <f t="shared" si="490"/>
        <v>4.1279955672530823E-2</v>
      </c>
      <c r="Z478" s="155">
        <f t="shared" si="467"/>
        <v>0.62277951933124343</v>
      </c>
      <c r="AA478" s="154">
        <f t="shared" si="468"/>
        <v>75686.191275167788</v>
      </c>
      <c r="AB478" s="394"/>
      <c r="AC478" s="252" t="s">
        <v>175</v>
      </c>
      <c r="AD478" s="145">
        <v>1050</v>
      </c>
      <c r="AE478" s="154">
        <v>645</v>
      </c>
      <c r="AF478" s="154">
        <v>51305700</v>
      </c>
      <c r="AG478" s="155">
        <f t="shared" si="491"/>
        <v>5.9201468563561267E-2</v>
      </c>
      <c r="AH478" s="155">
        <f t="shared" si="469"/>
        <v>0.61428571428571432</v>
      </c>
      <c r="AI478" s="149">
        <f t="shared" si="470"/>
        <v>79543.720930232565</v>
      </c>
      <c r="AJ478" s="394"/>
      <c r="AK478" s="252" t="s">
        <v>175</v>
      </c>
      <c r="AL478" s="145">
        <v>957</v>
      </c>
      <c r="AM478" s="154">
        <v>557</v>
      </c>
      <c r="AN478" s="154">
        <v>47725830</v>
      </c>
      <c r="AO478" s="155">
        <f t="shared" si="492"/>
        <v>7.9787995989113306E-2</v>
      </c>
      <c r="AP478" s="155">
        <f t="shared" si="471"/>
        <v>0.58202716823406475</v>
      </c>
      <c r="AQ478" s="149">
        <f t="shared" si="472"/>
        <v>85683.716337522448</v>
      </c>
      <c r="AR478" s="394"/>
      <c r="AS478" s="252" t="s">
        <v>175</v>
      </c>
      <c r="AT478" s="145">
        <v>551</v>
      </c>
      <c r="AU478" s="154">
        <v>279</v>
      </c>
      <c r="AV478" s="154">
        <v>24928660</v>
      </c>
      <c r="AW478" s="155">
        <f t="shared" si="493"/>
        <v>8.4931506849315067E-2</v>
      </c>
      <c r="AX478" s="155">
        <f t="shared" si="473"/>
        <v>0.50635208711433755</v>
      </c>
      <c r="AY478" s="154">
        <f t="shared" si="474"/>
        <v>89350.035842293903</v>
      </c>
      <c r="AZ478" s="394"/>
      <c r="BA478" s="252" t="s">
        <v>175</v>
      </c>
      <c r="BB478" s="145">
        <v>239</v>
      </c>
      <c r="BC478" s="154">
        <v>108</v>
      </c>
      <c r="BD478" s="154">
        <v>10503910</v>
      </c>
      <c r="BE478" s="155">
        <f t="shared" si="494"/>
        <v>8.7591240875912413E-2</v>
      </c>
      <c r="BF478" s="155">
        <f t="shared" si="475"/>
        <v>0.45188284518828453</v>
      </c>
      <c r="BG478" s="181">
        <f t="shared" si="476"/>
        <v>97258.425925925927</v>
      </c>
      <c r="BH478" s="394"/>
      <c r="BI478" s="252" t="s">
        <v>175</v>
      </c>
      <c r="BJ478" s="145">
        <f t="shared" si="477"/>
        <v>3800</v>
      </c>
      <c r="BK478" s="154">
        <f t="shared" si="461"/>
        <v>2220</v>
      </c>
      <c r="BL478" s="154">
        <f t="shared" si="462"/>
        <v>183619000</v>
      </c>
      <c r="BM478" s="155">
        <f t="shared" si="495"/>
        <v>5.9738442495021797E-2</v>
      </c>
      <c r="BN478" s="155">
        <f t="shared" si="478"/>
        <v>0.58421052631578951</v>
      </c>
      <c r="BO478" s="154">
        <f t="shared" si="479"/>
        <v>82711.261261261257</v>
      </c>
      <c r="BP478" s="218"/>
    </row>
    <row r="479" spans="2:68" s="87" customFormat="1">
      <c r="B479" s="390"/>
      <c r="C479" s="390"/>
      <c r="D479" s="394"/>
      <c r="E479" s="249" t="s">
        <v>166</v>
      </c>
      <c r="F479" s="145">
        <v>16</v>
      </c>
      <c r="G479" s="154">
        <v>13</v>
      </c>
      <c r="H479" s="154">
        <v>2179550</v>
      </c>
      <c r="I479" s="155">
        <f t="shared" si="488"/>
        <v>0.14285714285714285</v>
      </c>
      <c r="J479" s="155">
        <f t="shared" si="463"/>
        <v>0.8125</v>
      </c>
      <c r="K479" s="181">
        <f t="shared" si="464"/>
        <v>167657.69230769231</v>
      </c>
      <c r="L479" s="394"/>
      <c r="M479" s="253" t="s">
        <v>166</v>
      </c>
      <c r="N479" s="145">
        <v>24</v>
      </c>
      <c r="O479" s="154">
        <v>15</v>
      </c>
      <c r="P479" s="154">
        <v>1637380</v>
      </c>
      <c r="Q479" s="155">
        <f t="shared" si="489"/>
        <v>6.2761506276150625E-2</v>
      </c>
      <c r="R479" s="155">
        <f t="shared" si="465"/>
        <v>0.625</v>
      </c>
      <c r="S479" s="149">
        <f t="shared" si="466"/>
        <v>109158.66666666667</v>
      </c>
      <c r="T479" s="394"/>
      <c r="U479" s="253" t="s">
        <v>166</v>
      </c>
      <c r="V479" s="145">
        <v>1363</v>
      </c>
      <c r="W479" s="154">
        <v>812</v>
      </c>
      <c r="X479" s="154">
        <v>54926480</v>
      </c>
      <c r="Y479" s="155">
        <f t="shared" si="490"/>
        <v>5.6240476520293667E-2</v>
      </c>
      <c r="Z479" s="155">
        <f t="shared" si="467"/>
        <v>0.5957446808510638</v>
      </c>
      <c r="AA479" s="154">
        <f t="shared" si="468"/>
        <v>67643.448275862072</v>
      </c>
      <c r="AB479" s="394"/>
      <c r="AC479" s="253" t="s">
        <v>166</v>
      </c>
      <c r="AD479" s="145">
        <v>794</v>
      </c>
      <c r="AE479" s="154">
        <v>443</v>
      </c>
      <c r="AF479" s="154">
        <v>36429680</v>
      </c>
      <c r="AG479" s="155">
        <f t="shared" si="491"/>
        <v>4.0660853602569984E-2</v>
      </c>
      <c r="AH479" s="155">
        <f t="shared" si="469"/>
        <v>0.55793450881612094</v>
      </c>
      <c r="AI479" s="149">
        <f t="shared" si="470"/>
        <v>82234.040632054181</v>
      </c>
      <c r="AJ479" s="394"/>
      <c r="AK479" s="253" t="s">
        <v>166</v>
      </c>
      <c r="AL479" s="145">
        <v>422</v>
      </c>
      <c r="AM479" s="154">
        <v>214</v>
      </c>
      <c r="AN479" s="154">
        <v>21268540</v>
      </c>
      <c r="AO479" s="155">
        <f t="shared" si="492"/>
        <v>3.0654634006589312E-2</v>
      </c>
      <c r="AP479" s="155">
        <f t="shared" si="471"/>
        <v>0.50710900473933651</v>
      </c>
      <c r="AQ479" s="149">
        <f t="shared" si="472"/>
        <v>99385.700934579436</v>
      </c>
      <c r="AR479" s="394"/>
      <c r="AS479" s="253" t="s">
        <v>166</v>
      </c>
      <c r="AT479" s="145">
        <v>206</v>
      </c>
      <c r="AU479" s="154">
        <v>94</v>
      </c>
      <c r="AV479" s="154">
        <v>10774660</v>
      </c>
      <c r="AW479" s="155">
        <f t="shared" si="493"/>
        <v>2.8614916286149164E-2</v>
      </c>
      <c r="AX479" s="155">
        <f t="shared" si="473"/>
        <v>0.4563106796116505</v>
      </c>
      <c r="AY479" s="154">
        <f t="shared" si="474"/>
        <v>114624.0425531915</v>
      </c>
      <c r="AZ479" s="394"/>
      <c r="BA479" s="253" t="s">
        <v>166</v>
      </c>
      <c r="BB479" s="145">
        <v>97</v>
      </c>
      <c r="BC479" s="154">
        <v>34</v>
      </c>
      <c r="BD479" s="154">
        <v>3359840</v>
      </c>
      <c r="BE479" s="155">
        <f t="shared" si="494"/>
        <v>2.7575020275750203E-2</v>
      </c>
      <c r="BF479" s="155">
        <f t="shared" si="475"/>
        <v>0.35051546391752575</v>
      </c>
      <c r="BG479" s="181">
        <f t="shared" si="476"/>
        <v>98818.823529411762</v>
      </c>
      <c r="BH479" s="394"/>
      <c r="BI479" s="253" t="s">
        <v>166</v>
      </c>
      <c r="BJ479" s="145">
        <f t="shared" si="477"/>
        <v>2922</v>
      </c>
      <c r="BK479" s="154">
        <f t="shared" si="461"/>
        <v>1625</v>
      </c>
      <c r="BL479" s="154">
        <f t="shared" si="462"/>
        <v>130576130</v>
      </c>
      <c r="BM479" s="155">
        <f t="shared" si="495"/>
        <v>4.3727463538022711E-2</v>
      </c>
      <c r="BN479" s="155">
        <f t="shared" si="478"/>
        <v>0.55612594113620806</v>
      </c>
      <c r="BO479" s="154">
        <f t="shared" si="479"/>
        <v>80354.541538461533</v>
      </c>
      <c r="BP479" s="218"/>
    </row>
    <row r="480" spans="2:68" s="87" customFormat="1">
      <c r="B480" s="390">
        <v>44</v>
      </c>
      <c r="C480" s="419" t="s">
        <v>22</v>
      </c>
      <c r="D480" s="388">
        <f>BS51</f>
        <v>42</v>
      </c>
      <c r="E480" s="250" t="s">
        <v>143</v>
      </c>
      <c r="F480" s="144">
        <v>29</v>
      </c>
      <c r="G480" s="152">
        <v>13</v>
      </c>
      <c r="H480" s="152">
        <v>1748960</v>
      </c>
      <c r="I480" s="153">
        <f>IFERROR(G480/$D$480,"-")</f>
        <v>0.30952380952380953</v>
      </c>
      <c r="J480" s="153">
        <f t="shared" si="463"/>
        <v>0.44827586206896552</v>
      </c>
      <c r="K480" s="180">
        <f t="shared" si="464"/>
        <v>134535.38461538462</v>
      </c>
      <c r="L480" s="388">
        <f>BT51</f>
        <v>121</v>
      </c>
      <c r="M480" s="250" t="s">
        <v>143</v>
      </c>
      <c r="N480" s="144">
        <v>68</v>
      </c>
      <c r="O480" s="152">
        <v>42</v>
      </c>
      <c r="P480" s="152">
        <v>4716140</v>
      </c>
      <c r="Q480" s="153">
        <f>IFERROR(O480/$L$480,"-")</f>
        <v>0.34710743801652894</v>
      </c>
      <c r="R480" s="153">
        <f t="shared" si="465"/>
        <v>0.61764705882352944</v>
      </c>
      <c r="S480" s="148">
        <f t="shared" si="466"/>
        <v>112289.04761904762</v>
      </c>
      <c r="T480" s="388">
        <f>BU51</f>
        <v>15974</v>
      </c>
      <c r="U480" s="250" t="s">
        <v>143</v>
      </c>
      <c r="V480" s="144">
        <v>7883</v>
      </c>
      <c r="W480" s="152">
        <v>4839</v>
      </c>
      <c r="X480" s="152">
        <v>385718150</v>
      </c>
      <c r="Y480" s="153">
        <f>IFERROR(W480/$T$480,"-")</f>
        <v>0.30292976086139978</v>
      </c>
      <c r="Z480" s="153">
        <f t="shared" si="467"/>
        <v>0.61385259419002913</v>
      </c>
      <c r="AA480" s="152">
        <f t="shared" si="468"/>
        <v>79710.301715230424</v>
      </c>
      <c r="AB480" s="388">
        <f>BV51</f>
        <v>12821</v>
      </c>
      <c r="AC480" s="250" t="s">
        <v>143</v>
      </c>
      <c r="AD480" s="144">
        <v>6876</v>
      </c>
      <c r="AE480" s="152">
        <v>4176</v>
      </c>
      <c r="AF480" s="152">
        <v>360105970</v>
      </c>
      <c r="AG480" s="153">
        <f>IFERROR(AE480/$AB$480,"-")</f>
        <v>0.32571562280633337</v>
      </c>
      <c r="AH480" s="153">
        <f t="shared" si="469"/>
        <v>0.60732984293193715</v>
      </c>
      <c r="AI480" s="148">
        <f t="shared" si="470"/>
        <v>86232.272509578543</v>
      </c>
      <c r="AJ480" s="388">
        <f>BW51</f>
        <v>8014</v>
      </c>
      <c r="AK480" s="250" t="s">
        <v>143</v>
      </c>
      <c r="AL480" s="144">
        <v>4278</v>
      </c>
      <c r="AM480" s="152">
        <v>2396</v>
      </c>
      <c r="AN480" s="152">
        <v>209859150</v>
      </c>
      <c r="AO480" s="153">
        <f>IFERROR(AM480/$AJ$480,"-")</f>
        <v>0.29897679061642124</v>
      </c>
      <c r="AP480" s="153">
        <f t="shared" si="471"/>
        <v>0.56007480130902287</v>
      </c>
      <c r="AQ480" s="148">
        <f t="shared" si="472"/>
        <v>87587.29131886478</v>
      </c>
      <c r="AR480" s="388">
        <f>BX51</f>
        <v>3460</v>
      </c>
      <c r="AS480" s="250" t="s">
        <v>143</v>
      </c>
      <c r="AT480" s="144">
        <v>1574</v>
      </c>
      <c r="AU480" s="152">
        <v>783</v>
      </c>
      <c r="AV480" s="152">
        <v>73751400</v>
      </c>
      <c r="AW480" s="153">
        <f>IFERROR(AU480/$AR$480,"-")</f>
        <v>0.22630057803468209</v>
      </c>
      <c r="AX480" s="153">
        <f t="shared" si="473"/>
        <v>0.49745870393900887</v>
      </c>
      <c r="AY480" s="152">
        <f t="shared" si="474"/>
        <v>94190.80459770115</v>
      </c>
      <c r="AZ480" s="388">
        <f>BY51</f>
        <v>1261</v>
      </c>
      <c r="BA480" s="250" t="s">
        <v>143</v>
      </c>
      <c r="BB480" s="144">
        <v>457</v>
      </c>
      <c r="BC480" s="152">
        <v>204</v>
      </c>
      <c r="BD480" s="152">
        <v>18023590</v>
      </c>
      <c r="BE480" s="153">
        <f>IFERROR(BC480/$AZ$480,"-")</f>
        <v>0.16177636796193498</v>
      </c>
      <c r="BF480" s="153">
        <f t="shared" si="475"/>
        <v>0.44638949671772427</v>
      </c>
      <c r="BG480" s="180">
        <f t="shared" si="476"/>
        <v>88350.931372549021</v>
      </c>
      <c r="BH480" s="388">
        <f>BZ51</f>
        <v>41693</v>
      </c>
      <c r="BI480" s="250" t="s">
        <v>143</v>
      </c>
      <c r="BJ480" s="144">
        <f t="shared" si="477"/>
        <v>21165</v>
      </c>
      <c r="BK480" s="152">
        <f t="shared" si="461"/>
        <v>12453</v>
      </c>
      <c r="BL480" s="152">
        <f t="shared" si="462"/>
        <v>1053923360</v>
      </c>
      <c r="BM480" s="153">
        <f>IFERROR(BK480/$BH$480,"-")</f>
        <v>0.29868323219725135</v>
      </c>
      <c r="BN480" s="153">
        <f t="shared" si="478"/>
        <v>0.58837703756201276</v>
      </c>
      <c r="BO480" s="152">
        <f t="shared" si="479"/>
        <v>84632.085441259129</v>
      </c>
      <c r="BP480" s="218"/>
    </row>
    <row r="481" spans="2:68" s="87" customFormat="1">
      <c r="B481" s="390"/>
      <c r="C481" s="420"/>
      <c r="D481" s="380"/>
      <c r="E481" s="251" t="s">
        <v>192</v>
      </c>
      <c r="F481" s="145">
        <v>18</v>
      </c>
      <c r="G481" s="154">
        <v>8</v>
      </c>
      <c r="H481" s="154">
        <v>1434300</v>
      </c>
      <c r="I481" s="155">
        <f t="shared" ref="I481:I490" si="496">IFERROR(G481/$D$480,"-")</f>
        <v>0.19047619047619047</v>
      </c>
      <c r="J481" s="155">
        <f t="shared" si="463"/>
        <v>0.44444444444444442</v>
      </c>
      <c r="K481" s="181">
        <f t="shared" si="464"/>
        <v>179287.5</v>
      </c>
      <c r="L481" s="380"/>
      <c r="M481" s="251" t="s">
        <v>192</v>
      </c>
      <c r="N481" s="145">
        <v>47</v>
      </c>
      <c r="O481" s="154">
        <v>33</v>
      </c>
      <c r="P481" s="154">
        <v>3514320</v>
      </c>
      <c r="Q481" s="155">
        <f t="shared" ref="Q481:Q490" si="497">IFERROR(O481/$L$480,"-")</f>
        <v>0.27272727272727271</v>
      </c>
      <c r="R481" s="155">
        <f t="shared" si="465"/>
        <v>0.7021276595744681</v>
      </c>
      <c r="S481" s="149">
        <f t="shared" si="466"/>
        <v>106494.54545454546</v>
      </c>
      <c r="T481" s="380"/>
      <c r="U481" s="251" t="s">
        <v>192</v>
      </c>
      <c r="V481" s="145">
        <v>6866</v>
      </c>
      <c r="W481" s="154">
        <v>4209</v>
      </c>
      <c r="X481" s="154">
        <v>325257880</v>
      </c>
      <c r="Y481" s="155">
        <f t="shared" ref="Y481:Y490" si="498">IFERROR(W481/$T$480,"-")</f>
        <v>0.26349067234255663</v>
      </c>
      <c r="Z481" s="155">
        <f t="shared" si="467"/>
        <v>0.61302068161957468</v>
      </c>
      <c r="AA481" s="154">
        <f t="shared" si="468"/>
        <v>77276.759325255407</v>
      </c>
      <c r="AB481" s="380"/>
      <c r="AC481" s="251" t="s">
        <v>192</v>
      </c>
      <c r="AD481" s="145">
        <v>5569</v>
      </c>
      <c r="AE481" s="154">
        <v>3392</v>
      </c>
      <c r="AF481" s="154">
        <v>286466930</v>
      </c>
      <c r="AG481" s="155">
        <f t="shared" ref="AG481:AG490" si="499">IFERROR(AE481/$AB$480,"-")</f>
        <v>0.2645659464940332</v>
      </c>
      <c r="AH481" s="155">
        <f t="shared" si="469"/>
        <v>0.60908601185131983</v>
      </c>
      <c r="AI481" s="149">
        <f t="shared" si="470"/>
        <v>84453.693985849051</v>
      </c>
      <c r="AJ481" s="380"/>
      <c r="AK481" s="251" t="s">
        <v>192</v>
      </c>
      <c r="AL481" s="145">
        <v>3121</v>
      </c>
      <c r="AM481" s="154">
        <v>1723</v>
      </c>
      <c r="AN481" s="154">
        <v>144886500</v>
      </c>
      <c r="AO481" s="155">
        <f t="shared" ref="AO481:AO490" si="500">IFERROR(AM481/$AJ$480,"-")</f>
        <v>0.21499875218367856</v>
      </c>
      <c r="AP481" s="155">
        <f t="shared" si="471"/>
        <v>0.5520666453059917</v>
      </c>
      <c r="AQ481" s="149">
        <f t="shared" si="472"/>
        <v>84089.66918165989</v>
      </c>
      <c r="AR481" s="380"/>
      <c r="AS481" s="251" t="s">
        <v>192</v>
      </c>
      <c r="AT481" s="145">
        <v>1067</v>
      </c>
      <c r="AU481" s="154">
        <v>528</v>
      </c>
      <c r="AV481" s="154">
        <v>42269440</v>
      </c>
      <c r="AW481" s="155">
        <f t="shared" ref="AW481:AW490" si="501">IFERROR(AU481/$AR$480,"-")</f>
        <v>0.15260115606936417</v>
      </c>
      <c r="AX481" s="155">
        <f t="shared" si="473"/>
        <v>0.49484536082474229</v>
      </c>
      <c r="AY481" s="154">
        <f t="shared" si="474"/>
        <v>80055.757575757569</v>
      </c>
      <c r="AZ481" s="380"/>
      <c r="BA481" s="251" t="s">
        <v>192</v>
      </c>
      <c r="BB481" s="145">
        <v>247</v>
      </c>
      <c r="BC481" s="154">
        <v>118</v>
      </c>
      <c r="BD481" s="154">
        <v>10919000</v>
      </c>
      <c r="BE481" s="155">
        <f t="shared" ref="BE481:BE490" si="502">IFERROR(BC481/$AZ$480,"-")</f>
        <v>9.3576526566217288E-2</v>
      </c>
      <c r="BF481" s="155">
        <f t="shared" si="475"/>
        <v>0.47773279352226722</v>
      </c>
      <c r="BG481" s="181">
        <f t="shared" si="476"/>
        <v>92533.898305084746</v>
      </c>
      <c r="BH481" s="380"/>
      <c r="BI481" s="251" t="s">
        <v>192</v>
      </c>
      <c r="BJ481" s="145">
        <f t="shared" si="477"/>
        <v>16935</v>
      </c>
      <c r="BK481" s="154">
        <f t="shared" si="461"/>
        <v>10011</v>
      </c>
      <c r="BL481" s="154">
        <f t="shared" si="462"/>
        <v>814748370</v>
      </c>
      <c r="BM481" s="155">
        <f t="shared" ref="BM481:BM490" si="503">IFERROR(BK481/$BH$480,"-")</f>
        <v>0.24011224905859496</v>
      </c>
      <c r="BN481" s="155">
        <f t="shared" si="478"/>
        <v>0.59114260407440211</v>
      </c>
      <c r="BO481" s="154">
        <f t="shared" si="479"/>
        <v>81385.313155528915</v>
      </c>
      <c r="BP481" s="218"/>
    </row>
    <row r="482" spans="2:68" s="87" customFormat="1">
      <c r="B482" s="390"/>
      <c r="C482" s="420"/>
      <c r="D482" s="380"/>
      <c r="E482" s="252" t="s">
        <v>142</v>
      </c>
      <c r="F482" s="145">
        <v>21</v>
      </c>
      <c r="G482" s="154">
        <v>10</v>
      </c>
      <c r="H482" s="154">
        <v>1454680</v>
      </c>
      <c r="I482" s="155">
        <f t="shared" si="496"/>
        <v>0.23809523809523808</v>
      </c>
      <c r="J482" s="155">
        <f t="shared" si="463"/>
        <v>0.47619047619047616</v>
      </c>
      <c r="K482" s="181">
        <f t="shared" si="464"/>
        <v>145468</v>
      </c>
      <c r="L482" s="380"/>
      <c r="M482" s="252" t="s">
        <v>142</v>
      </c>
      <c r="N482" s="145">
        <v>80</v>
      </c>
      <c r="O482" s="154">
        <v>50</v>
      </c>
      <c r="P482" s="154">
        <v>6355530</v>
      </c>
      <c r="Q482" s="155">
        <f t="shared" si="497"/>
        <v>0.41322314049586778</v>
      </c>
      <c r="R482" s="155">
        <f t="shared" si="465"/>
        <v>0.625</v>
      </c>
      <c r="S482" s="149">
        <f t="shared" si="466"/>
        <v>127110.6</v>
      </c>
      <c r="T482" s="380"/>
      <c r="U482" s="252" t="s">
        <v>142</v>
      </c>
      <c r="V482" s="145">
        <v>9733</v>
      </c>
      <c r="W482" s="154">
        <v>5831</v>
      </c>
      <c r="X482" s="154">
        <v>467754930</v>
      </c>
      <c r="Y482" s="155">
        <f t="shared" si="498"/>
        <v>0.36503067484662577</v>
      </c>
      <c r="Z482" s="155">
        <f t="shared" si="467"/>
        <v>0.59909585944724131</v>
      </c>
      <c r="AA482" s="154">
        <f t="shared" si="468"/>
        <v>80218.646887326366</v>
      </c>
      <c r="AB482" s="380"/>
      <c r="AC482" s="252" t="s">
        <v>142</v>
      </c>
      <c r="AD482" s="145">
        <v>8541</v>
      </c>
      <c r="AE482" s="154">
        <v>5122</v>
      </c>
      <c r="AF482" s="154">
        <v>447218110</v>
      </c>
      <c r="AG482" s="155">
        <f t="shared" si="499"/>
        <v>0.39950081896887918</v>
      </c>
      <c r="AH482" s="155">
        <f t="shared" si="469"/>
        <v>0.59969558599695583</v>
      </c>
      <c r="AI482" s="149">
        <f t="shared" si="470"/>
        <v>87313.180398281926</v>
      </c>
      <c r="AJ482" s="380"/>
      <c r="AK482" s="252" t="s">
        <v>142</v>
      </c>
      <c r="AL482" s="145">
        <v>5670</v>
      </c>
      <c r="AM482" s="154">
        <v>3095</v>
      </c>
      <c r="AN482" s="154">
        <v>275035570</v>
      </c>
      <c r="AO482" s="155">
        <f t="shared" si="500"/>
        <v>0.38619915148490142</v>
      </c>
      <c r="AP482" s="155">
        <f t="shared" si="471"/>
        <v>0.54585537918871252</v>
      </c>
      <c r="AQ482" s="149">
        <f t="shared" si="472"/>
        <v>88864.481421647826</v>
      </c>
      <c r="AR482" s="380"/>
      <c r="AS482" s="252" t="s">
        <v>142</v>
      </c>
      <c r="AT482" s="145">
        <v>2405</v>
      </c>
      <c r="AU482" s="154">
        <v>1172</v>
      </c>
      <c r="AV482" s="154">
        <v>111788890</v>
      </c>
      <c r="AW482" s="155">
        <f t="shared" si="501"/>
        <v>0.33872832369942196</v>
      </c>
      <c r="AX482" s="155">
        <f t="shared" si="473"/>
        <v>0.48731808731808735</v>
      </c>
      <c r="AY482" s="154">
        <f t="shared" si="474"/>
        <v>95383.011945392485</v>
      </c>
      <c r="AZ482" s="380"/>
      <c r="BA482" s="252" t="s">
        <v>142</v>
      </c>
      <c r="BB482" s="145">
        <v>801</v>
      </c>
      <c r="BC482" s="154">
        <v>366</v>
      </c>
      <c r="BD482" s="154">
        <v>32522880</v>
      </c>
      <c r="BE482" s="155">
        <f t="shared" si="502"/>
        <v>0.29024583663758924</v>
      </c>
      <c r="BF482" s="155">
        <f t="shared" si="475"/>
        <v>0.45692883895131087</v>
      </c>
      <c r="BG482" s="181">
        <f t="shared" si="476"/>
        <v>88860.327868852459</v>
      </c>
      <c r="BH482" s="380"/>
      <c r="BI482" s="252" t="s">
        <v>142</v>
      </c>
      <c r="BJ482" s="145">
        <f t="shared" si="477"/>
        <v>27251</v>
      </c>
      <c r="BK482" s="154">
        <f t="shared" si="461"/>
        <v>15646</v>
      </c>
      <c r="BL482" s="154">
        <f t="shared" si="462"/>
        <v>1342130590</v>
      </c>
      <c r="BM482" s="155">
        <f t="shared" si="503"/>
        <v>0.37526683136257882</v>
      </c>
      <c r="BN482" s="155">
        <f t="shared" si="478"/>
        <v>0.57414406810759233</v>
      </c>
      <c r="BO482" s="154">
        <f t="shared" si="479"/>
        <v>85781.06800460181</v>
      </c>
      <c r="BP482" s="218"/>
    </row>
    <row r="483" spans="2:68" s="87" customFormat="1">
      <c r="B483" s="390"/>
      <c r="C483" s="420"/>
      <c r="D483" s="380"/>
      <c r="E483" s="252" t="s">
        <v>151</v>
      </c>
      <c r="F483" s="145">
        <v>15</v>
      </c>
      <c r="G483" s="154">
        <v>7</v>
      </c>
      <c r="H483" s="154">
        <v>418370</v>
      </c>
      <c r="I483" s="155">
        <f t="shared" si="496"/>
        <v>0.16666666666666666</v>
      </c>
      <c r="J483" s="155">
        <f t="shared" si="463"/>
        <v>0.46666666666666667</v>
      </c>
      <c r="K483" s="181">
        <f t="shared" si="464"/>
        <v>59767.142857142855</v>
      </c>
      <c r="L483" s="380"/>
      <c r="M483" s="252" t="s">
        <v>151</v>
      </c>
      <c r="N483" s="145">
        <v>33</v>
      </c>
      <c r="O483" s="154">
        <v>17</v>
      </c>
      <c r="P483" s="154">
        <v>2001000</v>
      </c>
      <c r="Q483" s="155">
        <f t="shared" si="497"/>
        <v>0.14049586776859505</v>
      </c>
      <c r="R483" s="155">
        <f t="shared" si="465"/>
        <v>0.51515151515151514</v>
      </c>
      <c r="S483" s="149">
        <f t="shared" si="466"/>
        <v>117705.88235294117</v>
      </c>
      <c r="T483" s="380"/>
      <c r="U483" s="252" t="s">
        <v>151</v>
      </c>
      <c r="V483" s="145">
        <v>3313</v>
      </c>
      <c r="W483" s="154">
        <v>2082</v>
      </c>
      <c r="X483" s="154">
        <v>162268170</v>
      </c>
      <c r="Y483" s="155">
        <f t="shared" si="498"/>
        <v>0.13033679729560535</v>
      </c>
      <c r="Z483" s="155">
        <f t="shared" si="467"/>
        <v>0.62843344400845158</v>
      </c>
      <c r="AA483" s="154">
        <f t="shared" si="468"/>
        <v>77938.602305475506</v>
      </c>
      <c r="AB483" s="380"/>
      <c r="AC483" s="252" t="s">
        <v>151</v>
      </c>
      <c r="AD483" s="145">
        <v>3313</v>
      </c>
      <c r="AE483" s="154">
        <v>2031</v>
      </c>
      <c r="AF483" s="154">
        <v>174112660</v>
      </c>
      <c r="AG483" s="155">
        <f t="shared" si="499"/>
        <v>0.15841198034474691</v>
      </c>
      <c r="AH483" s="155">
        <f t="shared" si="469"/>
        <v>0.61303954120132809</v>
      </c>
      <c r="AI483" s="149">
        <f t="shared" si="470"/>
        <v>85727.552929591329</v>
      </c>
      <c r="AJ483" s="380"/>
      <c r="AK483" s="252" t="s">
        <v>151</v>
      </c>
      <c r="AL483" s="145">
        <v>2223</v>
      </c>
      <c r="AM483" s="154">
        <v>1249</v>
      </c>
      <c r="AN483" s="154">
        <v>109763650</v>
      </c>
      <c r="AO483" s="155">
        <f t="shared" si="500"/>
        <v>0.15585225854754181</v>
      </c>
      <c r="AP483" s="155">
        <f t="shared" si="471"/>
        <v>0.56185335132703551</v>
      </c>
      <c r="AQ483" s="149">
        <f t="shared" si="472"/>
        <v>87881.224979983992</v>
      </c>
      <c r="AR483" s="380"/>
      <c r="AS483" s="252" t="s">
        <v>151</v>
      </c>
      <c r="AT483" s="145">
        <v>963</v>
      </c>
      <c r="AU483" s="154">
        <v>465</v>
      </c>
      <c r="AV483" s="154">
        <v>39308460</v>
      </c>
      <c r="AW483" s="155">
        <f t="shared" si="501"/>
        <v>0.13439306358381503</v>
      </c>
      <c r="AX483" s="155">
        <f t="shared" si="473"/>
        <v>0.48286604361370716</v>
      </c>
      <c r="AY483" s="154">
        <f t="shared" si="474"/>
        <v>84534.322580645166</v>
      </c>
      <c r="AZ483" s="380"/>
      <c r="BA483" s="252" t="s">
        <v>151</v>
      </c>
      <c r="BB483" s="145">
        <v>304</v>
      </c>
      <c r="BC483" s="154">
        <v>142</v>
      </c>
      <c r="BD483" s="154">
        <v>11263170</v>
      </c>
      <c r="BE483" s="155">
        <f t="shared" si="502"/>
        <v>0.11260904044409199</v>
      </c>
      <c r="BF483" s="155">
        <f t="shared" si="475"/>
        <v>0.46710526315789475</v>
      </c>
      <c r="BG483" s="181">
        <f t="shared" si="476"/>
        <v>79318.098591549293</v>
      </c>
      <c r="BH483" s="380"/>
      <c r="BI483" s="252" t="s">
        <v>151</v>
      </c>
      <c r="BJ483" s="145">
        <f t="shared" si="477"/>
        <v>10164</v>
      </c>
      <c r="BK483" s="154">
        <f t="shared" si="461"/>
        <v>5993</v>
      </c>
      <c r="BL483" s="154">
        <f t="shared" si="462"/>
        <v>499135480</v>
      </c>
      <c r="BM483" s="155">
        <f t="shared" si="503"/>
        <v>0.14374115558966732</v>
      </c>
      <c r="BN483" s="155">
        <f t="shared" si="478"/>
        <v>0.58963006690279418</v>
      </c>
      <c r="BO483" s="154">
        <f t="shared" si="479"/>
        <v>83286.414149841483</v>
      </c>
      <c r="BP483" s="218"/>
    </row>
    <row r="484" spans="2:68" s="87" customFormat="1">
      <c r="B484" s="390"/>
      <c r="C484" s="420"/>
      <c r="D484" s="380"/>
      <c r="E484" s="252" t="s">
        <v>170</v>
      </c>
      <c r="F484" s="145">
        <v>21</v>
      </c>
      <c r="G484" s="154">
        <v>10</v>
      </c>
      <c r="H484" s="154">
        <v>1670610</v>
      </c>
      <c r="I484" s="155">
        <f t="shared" si="496"/>
        <v>0.23809523809523808</v>
      </c>
      <c r="J484" s="155">
        <f t="shared" si="463"/>
        <v>0.47619047619047616</v>
      </c>
      <c r="K484" s="181">
        <f t="shared" si="464"/>
        <v>167061</v>
      </c>
      <c r="L484" s="380"/>
      <c r="M484" s="252" t="s">
        <v>170</v>
      </c>
      <c r="N484" s="145">
        <v>37</v>
      </c>
      <c r="O484" s="154">
        <v>24</v>
      </c>
      <c r="P484" s="154">
        <v>3550160</v>
      </c>
      <c r="Q484" s="155">
        <f t="shared" si="497"/>
        <v>0.19834710743801653</v>
      </c>
      <c r="R484" s="155">
        <f t="shared" si="465"/>
        <v>0.64864864864864868</v>
      </c>
      <c r="S484" s="149">
        <f t="shared" si="466"/>
        <v>147923.33333333334</v>
      </c>
      <c r="T484" s="380"/>
      <c r="U484" s="252" t="s">
        <v>170</v>
      </c>
      <c r="V484" s="145">
        <v>3441</v>
      </c>
      <c r="W484" s="154">
        <v>2113</v>
      </c>
      <c r="X484" s="154">
        <v>174284880</v>
      </c>
      <c r="Y484" s="155">
        <f t="shared" si="498"/>
        <v>0.13227745085764367</v>
      </c>
      <c r="Z484" s="155">
        <f t="shared" si="467"/>
        <v>0.61406567858180761</v>
      </c>
      <c r="AA484" s="154">
        <f t="shared" si="468"/>
        <v>82482.195929957408</v>
      </c>
      <c r="AB484" s="380"/>
      <c r="AC484" s="252" t="s">
        <v>170</v>
      </c>
      <c r="AD484" s="145">
        <v>3475</v>
      </c>
      <c r="AE484" s="154">
        <v>2098</v>
      </c>
      <c r="AF484" s="154">
        <v>186105990</v>
      </c>
      <c r="AG484" s="155">
        <f t="shared" si="499"/>
        <v>0.16363778176429294</v>
      </c>
      <c r="AH484" s="155">
        <f t="shared" si="469"/>
        <v>0.60374100719424462</v>
      </c>
      <c r="AI484" s="149">
        <f t="shared" si="470"/>
        <v>88706.382268827452</v>
      </c>
      <c r="AJ484" s="380"/>
      <c r="AK484" s="252" t="s">
        <v>170</v>
      </c>
      <c r="AL484" s="145">
        <v>2392</v>
      </c>
      <c r="AM484" s="154">
        <v>1363</v>
      </c>
      <c r="AN484" s="154">
        <v>120692660</v>
      </c>
      <c r="AO484" s="155">
        <f t="shared" si="500"/>
        <v>0.17007736461192913</v>
      </c>
      <c r="AP484" s="155">
        <f t="shared" si="471"/>
        <v>0.56981605351170572</v>
      </c>
      <c r="AQ484" s="149">
        <f t="shared" si="472"/>
        <v>88549.273661041821</v>
      </c>
      <c r="AR484" s="380"/>
      <c r="AS484" s="252" t="s">
        <v>170</v>
      </c>
      <c r="AT484" s="145">
        <v>986</v>
      </c>
      <c r="AU484" s="154">
        <v>519</v>
      </c>
      <c r="AV484" s="154">
        <v>46800160</v>
      </c>
      <c r="AW484" s="155">
        <f t="shared" si="501"/>
        <v>0.15</v>
      </c>
      <c r="AX484" s="155">
        <f t="shared" si="473"/>
        <v>0.52636916835699799</v>
      </c>
      <c r="AY484" s="154">
        <f t="shared" si="474"/>
        <v>90173.71868978806</v>
      </c>
      <c r="AZ484" s="380"/>
      <c r="BA484" s="252" t="s">
        <v>170</v>
      </c>
      <c r="BB484" s="145">
        <v>320</v>
      </c>
      <c r="BC484" s="154">
        <v>152</v>
      </c>
      <c r="BD484" s="154">
        <v>14924590</v>
      </c>
      <c r="BE484" s="155">
        <f t="shared" si="502"/>
        <v>0.12053925455987312</v>
      </c>
      <c r="BF484" s="155">
        <f t="shared" si="475"/>
        <v>0.47499999999999998</v>
      </c>
      <c r="BG484" s="181">
        <f t="shared" si="476"/>
        <v>98188.09210526316</v>
      </c>
      <c r="BH484" s="380"/>
      <c r="BI484" s="252" t="s">
        <v>170</v>
      </c>
      <c r="BJ484" s="145">
        <f t="shared" si="477"/>
        <v>10672</v>
      </c>
      <c r="BK484" s="154">
        <f t="shared" si="461"/>
        <v>6279</v>
      </c>
      <c r="BL484" s="154">
        <f t="shared" si="462"/>
        <v>548029050</v>
      </c>
      <c r="BM484" s="155">
        <f t="shared" si="503"/>
        <v>0.15060082028158203</v>
      </c>
      <c r="BN484" s="155">
        <f t="shared" si="478"/>
        <v>0.58836206896551724</v>
      </c>
      <c r="BO484" s="154">
        <f t="shared" si="479"/>
        <v>87279.670329670334</v>
      </c>
      <c r="BP484" s="218"/>
    </row>
    <row r="485" spans="2:68" s="87" customFormat="1">
      <c r="B485" s="390"/>
      <c r="C485" s="420"/>
      <c r="D485" s="380"/>
      <c r="E485" s="252" t="s">
        <v>171</v>
      </c>
      <c r="F485" s="145">
        <v>11</v>
      </c>
      <c r="G485" s="154">
        <v>6</v>
      </c>
      <c r="H485" s="154">
        <v>699840</v>
      </c>
      <c r="I485" s="155">
        <f t="shared" si="496"/>
        <v>0.14285714285714285</v>
      </c>
      <c r="J485" s="155">
        <f t="shared" si="463"/>
        <v>0.54545454545454541</v>
      </c>
      <c r="K485" s="181">
        <f t="shared" si="464"/>
        <v>116640</v>
      </c>
      <c r="L485" s="380"/>
      <c r="M485" s="252" t="s">
        <v>171</v>
      </c>
      <c r="N485" s="145">
        <v>18</v>
      </c>
      <c r="O485" s="154">
        <v>8</v>
      </c>
      <c r="P485" s="154">
        <v>737920</v>
      </c>
      <c r="Q485" s="155">
        <f t="shared" si="497"/>
        <v>6.6115702479338845E-2</v>
      </c>
      <c r="R485" s="155">
        <f t="shared" si="465"/>
        <v>0.44444444444444442</v>
      </c>
      <c r="S485" s="149">
        <f t="shared" si="466"/>
        <v>92240</v>
      </c>
      <c r="T485" s="380"/>
      <c r="U485" s="252" t="s">
        <v>171</v>
      </c>
      <c r="V485" s="145">
        <v>2068</v>
      </c>
      <c r="W485" s="154">
        <v>1338</v>
      </c>
      <c r="X485" s="154">
        <v>105941760</v>
      </c>
      <c r="Y485" s="155">
        <f t="shared" si="498"/>
        <v>8.376111180668587E-2</v>
      </c>
      <c r="Z485" s="155">
        <f t="shared" si="467"/>
        <v>0.64700193423597674</v>
      </c>
      <c r="AA485" s="154">
        <f t="shared" si="468"/>
        <v>79179.192825112113</v>
      </c>
      <c r="AB485" s="380"/>
      <c r="AC485" s="252" t="s">
        <v>171</v>
      </c>
      <c r="AD485" s="145">
        <v>1892</v>
      </c>
      <c r="AE485" s="154">
        <v>1183</v>
      </c>
      <c r="AF485" s="154">
        <v>100647190</v>
      </c>
      <c r="AG485" s="155">
        <f t="shared" si="499"/>
        <v>9.2270493721238592E-2</v>
      </c>
      <c r="AH485" s="155">
        <f t="shared" si="469"/>
        <v>0.62526427061310785</v>
      </c>
      <c r="AI485" s="149">
        <f t="shared" si="470"/>
        <v>85077.928994082846</v>
      </c>
      <c r="AJ485" s="380"/>
      <c r="AK485" s="252" t="s">
        <v>171</v>
      </c>
      <c r="AL485" s="145">
        <v>1138</v>
      </c>
      <c r="AM485" s="154">
        <v>687</v>
      </c>
      <c r="AN485" s="154">
        <v>60201660</v>
      </c>
      <c r="AO485" s="155">
        <f t="shared" si="500"/>
        <v>8.5724981282755172E-2</v>
      </c>
      <c r="AP485" s="155">
        <f t="shared" si="471"/>
        <v>0.6036906854130053</v>
      </c>
      <c r="AQ485" s="149">
        <f t="shared" si="472"/>
        <v>87629.781659388653</v>
      </c>
      <c r="AR485" s="380"/>
      <c r="AS485" s="252" t="s">
        <v>171</v>
      </c>
      <c r="AT485" s="145">
        <v>440</v>
      </c>
      <c r="AU485" s="154">
        <v>215</v>
      </c>
      <c r="AV485" s="154">
        <v>17600520</v>
      </c>
      <c r="AW485" s="155">
        <f t="shared" si="501"/>
        <v>6.2138728323699419E-2</v>
      </c>
      <c r="AX485" s="155">
        <f t="shared" si="473"/>
        <v>0.48863636363636365</v>
      </c>
      <c r="AY485" s="154">
        <f t="shared" si="474"/>
        <v>81862.883720930229</v>
      </c>
      <c r="AZ485" s="380"/>
      <c r="BA485" s="252" t="s">
        <v>171</v>
      </c>
      <c r="BB485" s="145">
        <v>114</v>
      </c>
      <c r="BC485" s="154">
        <v>55</v>
      </c>
      <c r="BD485" s="154">
        <v>4222660</v>
      </c>
      <c r="BE485" s="155">
        <f t="shared" si="502"/>
        <v>4.3616177636796191E-2</v>
      </c>
      <c r="BF485" s="155">
        <f t="shared" si="475"/>
        <v>0.48245614035087719</v>
      </c>
      <c r="BG485" s="181">
        <f t="shared" si="476"/>
        <v>76775.636363636368</v>
      </c>
      <c r="BH485" s="380"/>
      <c r="BI485" s="252" t="s">
        <v>171</v>
      </c>
      <c r="BJ485" s="145">
        <f t="shared" si="477"/>
        <v>5681</v>
      </c>
      <c r="BK485" s="154">
        <f t="shared" si="461"/>
        <v>3492</v>
      </c>
      <c r="BL485" s="154">
        <f t="shared" si="462"/>
        <v>290051550</v>
      </c>
      <c r="BM485" s="155">
        <f t="shared" si="503"/>
        <v>8.37550667977838E-2</v>
      </c>
      <c r="BN485" s="155">
        <f t="shared" si="478"/>
        <v>0.61468051399401513</v>
      </c>
      <c r="BO485" s="154">
        <f t="shared" si="479"/>
        <v>83061.726804123711</v>
      </c>
      <c r="BP485" s="218"/>
    </row>
    <row r="486" spans="2:68" s="87" customFormat="1">
      <c r="B486" s="390"/>
      <c r="C486" s="420"/>
      <c r="D486" s="380"/>
      <c r="E486" s="252" t="s">
        <v>172</v>
      </c>
      <c r="F486" s="145">
        <v>10</v>
      </c>
      <c r="G486" s="154">
        <v>4</v>
      </c>
      <c r="H486" s="154">
        <v>112560</v>
      </c>
      <c r="I486" s="155">
        <f t="shared" si="496"/>
        <v>9.5238095238095233E-2</v>
      </c>
      <c r="J486" s="155">
        <f t="shared" si="463"/>
        <v>0.4</v>
      </c>
      <c r="K486" s="181">
        <f t="shared" si="464"/>
        <v>28140</v>
      </c>
      <c r="L486" s="380"/>
      <c r="M486" s="252" t="s">
        <v>172</v>
      </c>
      <c r="N486" s="145">
        <v>19</v>
      </c>
      <c r="O486" s="154">
        <v>5</v>
      </c>
      <c r="P486" s="154">
        <v>428270</v>
      </c>
      <c r="Q486" s="155">
        <f t="shared" si="497"/>
        <v>4.1322314049586778E-2</v>
      </c>
      <c r="R486" s="155">
        <f t="shared" si="465"/>
        <v>0.26315789473684209</v>
      </c>
      <c r="S486" s="149">
        <f t="shared" si="466"/>
        <v>85654</v>
      </c>
      <c r="T486" s="380"/>
      <c r="U486" s="252" t="s">
        <v>172</v>
      </c>
      <c r="V486" s="145">
        <v>910</v>
      </c>
      <c r="W486" s="154">
        <v>543</v>
      </c>
      <c r="X486" s="154">
        <v>50138010</v>
      </c>
      <c r="Y486" s="155">
        <f t="shared" si="498"/>
        <v>3.399273819957431E-2</v>
      </c>
      <c r="Z486" s="155">
        <f t="shared" si="467"/>
        <v>0.59670329670329669</v>
      </c>
      <c r="AA486" s="154">
        <f t="shared" si="468"/>
        <v>92335.19337016574</v>
      </c>
      <c r="AB486" s="380"/>
      <c r="AC486" s="252" t="s">
        <v>172</v>
      </c>
      <c r="AD486" s="145">
        <v>1000</v>
      </c>
      <c r="AE486" s="154">
        <v>582</v>
      </c>
      <c r="AF486" s="154">
        <v>52850390</v>
      </c>
      <c r="AG486" s="155">
        <f t="shared" si="499"/>
        <v>4.5394275017549335E-2</v>
      </c>
      <c r="AH486" s="155">
        <f t="shared" si="469"/>
        <v>0.58199999999999996</v>
      </c>
      <c r="AI486" s="149">
        <f t="shared" si="470"/>
        <v>90808.230240549834</v>
      </c>
      <c r="AJ486" s="380"/>
      <c r="AK486" s="252" t="s">
        <v>172</v>
      </c>
      <c r="AL486" s="145">
        <v>855</v>
      </c>
      <c r="AM486" s="154">
        <v>438</v>
      </c>
      <c r="AN486" s="154">
        <v>38946740</v>
      </c>
      <c r="AO486" s="155">
        <f t="shared" si="500"/>
        <v>5.4654354878961815E-2</v>
      </c>
      <c r="AP486" s="155">
        <f t="shared" si="471"/>
        <v>0.512280701754386</v>
      </c>
      <c r="AQ486" s="149">
        <f t="shared" si="472"/>
        <v>88919.49771689497</v>
      </c>
      <c r="AR486" s="380"/>
      <c r="AS486" s="252" t="s">
        <v>172</v>
      </c>
      <c r="AT486" s="145">
        <v>464</v>
      </c>
      <c r="AU486" s="154">
        <v>234</v>
      </c>
      <c r="AV486" s="154">
        <v>27652870</v>
      </c>
      <c r="AW486" s="155">
        <f t="shared" si="501"/>
        <v>6.7630057803468202E-2</v>
      </c>
      <c r="AX486" s="155">
        <f t="shared" si="473"/>
        <v>0.50431034482758619</v>
      </c>
      <c r="AY486" s="154">
        <f t="shared" si="474"/>
        <v>118174.65811965812</v>
      </c>
      <c r="AZ486" s="380"/>
      <c r="BA486" s="252" t="s">
        <v>172</v>
      </c>
      <c r="BB486" s="145">
        <v>190</v>
      </c>
      <c r="BC486" s="154">
        <v>98</v>
      </c>
      <c r="BD486" s="154">
        <v>7929850</v>
      </c>
      <c r="BE486" s="155">
        <f t="shared" si="502"/>
        <v>7.7716098334655037E-2</v>
      </c>
      <c r="BF486" s="155">
        <f t="shared" si="475"/>
        <v>0.51578947368421058</v>
      </c>
      <c r="BG486" s="181">
        <f t="shared" si="476"/>
        <v>80916.836734693876</v>
      </c>
      <c r="BH486" s="380"/>
      <c r="BI486" s="252" t="s">
        <v>172</v>
      </c>
      <c r="BJ486" s="145">
        <f t="shared" si="477"/>
        <v>3448</v>
      </c>
      <c r="BK486" s="154">
        <f t="shared" si="461"/>
        <v>1904</v>
      </c>
      <c r="BL486" s="154">
        <f t="shared" si="462"/>
        <v>178058690</v>
      </c>
      <c r="BM486" s="155">
        <f t="shared" si="503"/>
        <v>4.5667138368551075E-2</v>
      </c>
      <c r="BN486" s="155">
        <f t="shared" si="478"/>
        <v>0.55220417633410668</v>
      </c>
      <c r="BO486" s="154">
        <f t="shared" si="479"/>
        <v>93518.219537815123</v>
      </c>
      <c r="BP486" s="218"/>
    </row>
    <row r="487" spans="2:68" s="87" customFormat="1">
      <c r="B487" s="390"/>
      <c r="C487" s="420"/>
      <c r="D487" s="380"/>
      <c r="E487" s="252" t="s">
        <v>173</v>
      </c>
      <c r="F487" s="145">
        <v>3</v>
      </c>
      <c r="G487" s="154">
        <v>2</v>
      </c>
      <c r="H487" s="154">
        <v>451910</v>
      </c>
      <c r="I487" s="155">
        <f t="shared" si="496"/>
        <v>4.7619047619047616E-2</v>
      </c>
      <c r="J487" s="155">
        <f t="shared" si="463"/>
        <v>0.66666666666666663</v>
      </c>
      <c r="K487" s="181">
        <f t="shared" si="464"/>
        <v>225955</v>
      </c>
      <c r="L487" s="380"/>
      <c r="M487" s="252" t="s">
        <v>173</v>
      </c>
      <c r="N487" s="145">
        <v>9</v>
      </c>
      <c r="O487" s="154">
        <v>8</v>
      </c>
      <c r="P487" s="154">
        <v>1143330</v>
      </c>
      <c r="Q487" s="155">
        <f t="shared" si="497"/>
        <v>6.6115702479338845E-2</v>
      </c>
      <c r="R487" s="155">
        <f t="shared" si="465"/>
        <v>0.88888888888888884</v>
      </c>
      <c r="S487" s="149">
        <f t="shared" si="466"/>
        <v>142916.25</v>
      </c>
      <c r="T487" s="380"/>
      <c r="U487" s="252" t="s">
        <v>173</v>
      </c>
      <c r="V487" s="145">
        <v>718</v>
      </c>
      <c r="W487" s="154">
        <v>462</v>
      </c>
      <c r="X487" s="154">
        <v>39044510</v>
      </c>
      <c r="Y487" s="155">
        <f t="shared" si="498"/>
        <v>2.8921998247151623E-2</v>
      </c>
      <c r="Z487" s="155">
        <f t="shared" si="467"/>
        <v>0.64345403899721454</v>
      </c>
      <c r="AA487" s="154">
        <f t="shared" si="468"/>
        <v>84511.926406926403</v>
      </c>
      <c r="AB487" s="380"/>
      <c r="AC487" s="252" t="s">
        <v>173</v>
      </c>
      <c r="AD487" s="145">
        <v>758</v>
      </c>
      <c r="AE487" s="154">
        <v>475</v>
      </c>
      <c r="AF487" s="154">
        <v>42581720</v>
      </c>
      <c r="AG487" s="155">
        <f t="shared" si="499"/>
        <v>3.7048592153498164E-2</v>
      </c>
      <c r="AH487" s="155">
        <f t="shared" si="469"/>
        <v>0.62664907651715041</v>
      </c>
      <c r="AI487" s="149">
        <f t="shared" si="470"/>
        <v>89645.726315789478</v>
      </c>
      <c r="AJ487" s="380"/>
      <c r="AK487" s="252" t="s">
        <v>173</v>
      </c>
      <c r="AL487" s="145">
        <v>491</v>
      </c>
      <c r="AM487" s="154">
        <v>303</v>
      </c>
      <c r="AN487" s="154">
        <v>28461570</v>
      </c>
      <c r="AO487" s="155">
        <f t="shared" si="500"/>
        <v>3.7808834539555775E-2</v>
      </c>
      <c r="AP487" s="155">
        <f t="shared" si="471"/>
        <v>0.61710794297352345</v>
      </c>
      <c r="AQ487" s="149">
        <f t="shared" si="472"/>
        <v>93932.574257425746</v>
      </c>
      <c r="AR487" s="380"/>
      <c r="AS487" s="252" t="s">
        <v>173</v>
      </c>
      <c r="AT487" s="145">
        <v>230</v>
      </c>
      <c r="AU487" s="154">
        <v>138</v>
      </c>
      <c r="AV487" s="154">
        <v>12968430</v>
      </c>
      <c r="AW487" s="155">
        <f t="shared" si="501"/>
        <v>3.9884393063583816E-2</v>
      </c>
      <c r="AX487" s="155">
        <f t="shared" si="473"/>
        <v>0.6</v>
      </c>
      <c r="AY487" s="154">
        <f t="shared" si="474"/>
        <v>93974.130434782608</v>
      </c>
      <c r="AZ487" s="380"/>
      <c r="BA487" s="252" t="s">
        <v>173</v>
      </c>
      <c r="BB487" s="145">
        <v>62</v>
      </c>
      <c r="BC487" s="154">
        <v>36</v>
      </c>
      <c r="BD487" s="154">
        <v>3406740</v>
      </c>
      <c r="BE487" s="155">
        <f t="shared" si="502"/>
        <v>2.8548770816812053E-2</v>
      </c>
      <c r="BF487" s="155">
        <f t="shared" si="475"/>
        <v>0.58064516129032262</v>
      </c>
      <c r="BG487" s="181">
        <f t="shared" si="476"/>
        <v>94631.666666666672</v>
      </c>
      <c r="BH487" s="380"/>
      <c r="BI487" s="252" t="s">
        <v>173</v>
      </c>
      <c r="BJ487" s="145">
        <f t="shared" si="477"/>
        <v>2271</v>
      </c>
      <c r="BK487" s="154">
        <f t="shared" si="461"/>
        <v>1424</v>
      </c>
      <c r="BL487" s="154">
        <f t="shared" si="462"/>
        <v>128058210</v>
      </c>
      <c r="BM487" s="155">
        <f t="shared" si="503"/>
        <v>3.4154414410092822E-2</v>
      </c>
      <c r="BN487" s="155">
        <f t="shared" si="478"/>
        <v>0.62703654777631002</v>
      </c>
      <c r="BO487" s="154">
        <f t="shared" si="479"/>
        <v>89928.518258426964</v>
      </c>
      <c r="BP487" s="218"/>
    </row>
    <row r="488" spans="2:68" s="87" customFormat="1">
      <c r="B488" s="390"/>
      <c r="C488" s="420"/>
      <c r="D488" s="380"/>
      <c r="E488" s="252" t="s">
        <v>174</v>
      </c>
      <c r="F488" s="145">
        <v>16</v>
      </c>
      <c r="G488" s="154">
        <v>10</v>
      </c>
      <c r="H488" s="154">
        <v>1451070</v>
      </c>
      <c r="I488" s="155">
        <f t="shared" si="496"/>
        <v>0.23809523809523808</v>
      </c>
      <c r="J488" s="155">
        <f t="shared" si="463"/>
        <v>0.625</v>
      </c>
      <c r="K488" s="181">
        <f t="shared" si="464"/>
        <v>145107</v>
      </c>
      <c r="L488" s="380"/>
      <c r="M488" s="252" t="s">
        <v>174</v>
      </c>
      <c r="N488" s="145">
        <v>57</v>
      </c>
      <c r="O488" s="154">
        <v>34</v>
      </c>
      <c r="P488" s="154">
        <v>3152990</v>
      </c>
      <c r="Q488" s="155">
        <f t="shared" si="497"/>
        <v>0.28099173553719009</v>
      </c>
      <c r="R488" s="155">
        <f t="shared" si="465"/>
        <v>0.59649122807017541</v>
      </c>
      <c r="S488" s="149">
        <f t="shared" si="466"/>
        <v>92735</v>
      </c>
      <c r="T488" s="380"/>
      <c r="U488" s="252" t="s">
        <v>174</v>
      </c>
      <c r="V488" s="145">
        <v>5838</v>
      </c>
      <c r="W488" s="154">
        <v>3754</v>
      </c>
      <c r="X488" s="154">
        <v>302753920</v>
      </c>
      <c r="Y488" s="155">
        <f t="shared" si="498"/>
        <v>0.23500688619005886</v>
      </c>
      <c r="Z488" s="155">
        <f t="shared" si="467"/>
        <v>0.64302843439534085</v>
      </c>
      <c r="AA488" s="154">
        <f t="shared" si="468"/>
        <v>80648.353755993609</v>
      </c>
      <c r="AB488" s="380"/>
      <c r="AC488" s="252" t="s">
        <v>174</v>
      </c>
      <c r="AD488" s="145">
        <v>4885</v>
      </c>
      <c r="AE488" s="154">
        <v>3101</v>
      </c>
      <c r="AF488" s="154">
        <v>276440200</v>
      </c>
      <c r="AG488" s="155">
        <f t="shared" si="499"/>
        <v>0.24186880898525856</v>
      </c>
      <c r="AH488" s="155">
        <f t="shared" si="469"/>
        <v>0.63480040941658133</v>
      </c>
      <c r="AI488" s="149">
        <f t="shared" si="470"/>
        <v>89145.501451144795</v>
      </c>
      <c r="AJ488" s="380"/>
      <c r="AK488" s="252" t="s">
        <v>174</v>
      </c>
      <c r="AL488" s="145">
        <v>2896</v>
      </c>
      <c r="AM488" s="154">
        <v>1696</v>
      </c>
      <c r="AN488" s="154">
        <v>150962430</v>
      </c>
      <c r="AO488" s="155">
        <f t="shared" si="500"/>
        <v>0.21162964811579735</v>
      </c>
      <c r="AP488" s="155">
        <f t="shared" si="471"/>
        <v>0.58563535911602205</v>
      </c>
      <c r="AQ488" s="149">
        <f t="shared" si="472"/>
        <v>89010.866745283012</v>
      </c>
      <c r="AR488" s="380"/>
      <c r="AS488" s="252" t="s">
        <v>174</v>
      </c>
      <c r="AT488" s="145">
        <v>1047</v>
      </c>
      <c r="AU488" s="154">
        <v>538</v>
      </c>
      <c r="AV488" s="154">
        <v>51828740</v>
      </c>
      <c r="AW488" s="155">
        <f t="shared" si="501"/>
        <v>0.15549132947976879</v>
      </c>
      <c r="AX488" s="155">
        <f t="shared" si="473"/>
        <v>0.51384909264565426</v>
      </c>
      <c r="AY488" s="154">
        <f t="shared" si="474"/>
        <v>96335.947955390337</v>
      </c>
      <c r="AZ488" s="380"/>
      <c r="BA488" s="252" t="s">
        <v>174</v>
      </c>
      <c r="BB488" s="145">
        <v>265</v>
      </c>
      <c r="BC488" s="154">
        <v>131</v>
      </c>
      <c r="BD488" s="154">
        <v>11106190</v>
      </c>
      <c r="BE488" s="155">
        <f t="shared" si="502"/>
        <v>0.10388580491673276</v>
      </c>
      <c r="BF488" s="155">
        <f t="shared" si="475"/>
        <v>0.49433962264150944</v>
      </c>
      <c r="BG488" s="181">
        <f t="shared" si="476"/>
        <v>84780.076335877864</v>
      </c>
      <c r="BH488" s="380"/>
      <c r="BI488" s="252" t="s">
        <v>174</v>
      </c>
      <c r="BJ488" s="145">
        <f t="shared" si="477"/>
        <v>15004</v>
      </c>
      <c r="BK488" s="154">
        <f t="shared" si="461"/>
        <v>9264</v>
      </c>
      <c r="BL488" s="154">
        <f t="shared" si="462"/>
        <v>797695540</v>
      </c>
      <c r="BM488" s="155">
        <f t="shared" si="503"/>
        <v>0.22219557239824431</v>
      </c>
      <c r="BN488" s="155">
        <f t="shared" si="478"/>
        <v>0.61743535057318044</v>
      </c>
      <c r="BO488" s="154">
        <f t="shared" si="479"/>
        <v>86107.031519861834</v>
      </c>
      <c r="BP488" s="218"/>
    </row>
    <row r="489" spans="2:68" s="87" customFormat="1">
      <c r="B489" s="390"/>
      <c r="C489" s="420"/>
      <c r="D489" s="380"/>
      <c r="E489" s="252" t="s">
        <v>175</v>
      </c>
      <c r="F489" s="145">
        <v>8</v>
      </c>
      <c r="G489" s="154">
        <v>4</v>
      </c>
      <c r="H489" s="154">
        <v>631170</v>
      </c>
      <c r="I489" s="155">
        <f t="shared" si="496"/>
        <v>9.5238095238095233E-2</v>
      </c>
      <c r="J489" s="155">
        <f t="shared" si="463"/>
        <v>0.5</v>
      </c>
      <c r="K489" s="181">
        <f t="shared" si="464"/>
        <v>157792.5</v>
      </c>
      <c r="L489" s="380"/>
      <c r="M489" s="252" t="s">
        <v>175</v>
      </c>
      <c r="N489" s="145">
        <v>20</v>
      </c>
      <c r="O489" s="154">
        <v>14</v>
      </c>
      <c r="P489" s="154">
        <v>771180</v>
      </c>
      <c r="Q489" s="155">
        <f t="shared" si="497"/>
        <v>0.11570247933884298</v>
      </c>
      <c r="R489" s="155">
        <f t="shared" si="465"/>
        <v>0.7</v>
      </c>
      <c r="S489" s="149">
        <f t="shared" si="466"/>
        <v>55084.285714285717</v>
      </c>
      <c r="T489" s="380"/>
      <c r="U489" s="252" t="s">
        <v>175</v>
      </c>
      <c r="V489" s="145">
        <v>1214</v>
      </c>
      <c r="W489" s="154">
        <v>766</v>
      </c>
      <c r="X489" s="154">
        <v>64052560</v>
      </c>
      <c r="Y489" s="155">
        <f t="shared" si="498"/>
        <v>4.7952923500688617E-2</v>
      </c>
      <c r="Z489" s="155">
        <f t="shared" si="467"/>
        <v>0.63097199341021415</v>
      </c>
      <c r="AA489" s="154">
        <f t="shared" si="468"/>
        <v>83619.530026109656</v>
      </c>
      <c r="AB489" s="380"/>
      <c r="AC489" s="252" t="s">
        <v>175</v>
      </c>
      <c r="AD489" s="145">
        <v>1286</v>
      </c>
      <c r="AE489" s="154">
        <v>781</v>
      </c>
      <c r="AF489" s="154">
        <v>73459620</v>
      </c>
      <c r="AG489" s="155">
        <f t="shared" si="499"/>
        <v>6.0915685203962247E-2</v>
      </c>
      <c r="AH489" s="155">
        <f t="shared" si="469"/>
        <v>0.60730948678071539</v>
      </c>
      <c r="AI489" s="149">
        <f t="shared" si="470"/>
        <v>94058.412291933419</v>
      </c>
      <c r="AJ489" s="380"/>
      <c r="AK489" s="252" t="s">
        <v>175</v>
      </c>
      <c r="AL489" s="145">
        <v>985</v>
      </c>
      <c r="AM489" s="154">
        <v>554</v>
      </c>
      <c r="AN489" s="154">
        <v>50665830</v>
      </c>
      <c r="AO489" s="155">
        <f t="shared" si="500"/>
        <v>6.9129024207636641E-2</v>
      </c>
      <c r="AP489" s="155">
        <f t="shared" si="471"/>
        <v>0.56243654822335021</v>
      </c>
      <c r="AQ489" s="149">
        <f t="shared" si="472"/>
        <v>91454.566787003612</v>
      </c>
      <c r="AR489" s="380"/>
      <c r="AS489" s="252" t="s">
        <v>175</v>
      </c>
      <c r="AT489" s="145">
        <v>582</v>
      </c>
      <c r="AU489" s="154">
        <v>311</v>
      </c>
      <c r="AV489" s="154">
        <v>33034650</v>
      </c>
      <c r="AW489" s="155">
        <f t="shared" si="501"/>
        <v>8.9884393063583812E-2</v>
      </c>
      <c r="AX489" s="155">
        <f t="shared" si="473"/>
        <v>0.53436426116838487</v>
      </c>
      <c r="AY489" s="154">
        <f t="shared" si="474"/>
        <v>106220.73954983923</v>
      </c>
      <c r="AZ489" s="380"/>
      <c r="BA489" s="252" t="s">
        <v>175</v>
      </c>
      <c r="BB489" s="145">
        <v>207</v>
      </c>
      <c r="BC489" s="154">
        <v>110</v>
      </c>
      <c r="BD489" s="154">
        <v>9832760</v>
      </c>
      <c r="BE489" s="155">
        <f t="shared" si="502"/>
        <v>8.7232355273592382E-2</v>
      </c>
      <c r="BF489" s="155">
        <f t="shared" si="475"/>
        <v>0.53140096618357491</v>
      </c>
      <c r="BG489" s="181">
        <f t="shared" si="476"/>
        <v>89388.727272727279</v>
      </c>
      <c r="BH489" s="380"/>
      <c r="BI489" s="252" t="s">
        <v>175</v>
      </c>
      <c r="BJ489" s="145">
        <f t="shared" si="477"/>
        <v>4302</v>
      </c>
      <c r="BK489" s="154">
        <f t="shared" si="461"/>
        <v>2540</v>
      </c>
      <c r="BL489" s="154">
        <f t="shared" si="462"/>
        <v>232447770</v>
      </c>
      <c r="BM489" s="155">
        <f t="shared" si="503"/>
        <v>6.0921497613508263E-2</v>
      </c>
      <c r="BN489" s="155">
        <f t="shared" si="478"/>
        <v>0.59042305904230585</v>
      </c>
      <c r="BO489" s="154">
        <f t="shared" si="479"/>
        <v>91514.870078740161</v>
      </c>
      <c r="BP489" s="218"/>
    </row>
    <row r="490" spans="2:68" s="87" customFormat="1">
      <c r="B490" s="390"/>
      <c r="C490" s="420"/>
      <c r="D490" s="380"/>
      <c r="E490" s="249" t="s">
        <v>166</v>
      </c>
      <c r="F490" s="145">
        <v>1</v>
      </c>
      <c r="G490" s="154">
        <v>1</v>
      </c>
      <c r="H490" s="154">
        <v>87650</v>
      </c>
      <c r="I490" s="155">
        <f t="shared" si="496"/>
        <v>2.3809523809523808E-2</v>
      </c>
      <c r="J490" s="155">
        <f t="shared" si="463"/>
        <v>1</v>
      </c>
      <c r="K490" s="181">
        <f t="shared" si="464"/>
        <v>87650</v>
      </c>
      <c r="L490" s="380"/>
      <c r="M490" s="253" t="s">
        <v>166</v>
      </c>
      <c r="N490" s="145">
        <v>3</v>
      </c>
      <c r="O490" s="154">
        <v>1</v>
      </c>
      <c r="P490" s="154">
        <v>81590</v>
      </c>
      <c r="Q490" s="155">
        <f t="shared" si="497"/>
        <v>8.2644628099173556E-3</v>
      </c>
      <c r="R490" s="155">
        <f t="shared" si="465"/>
        <v>0.33333333333333331</v>
      </c>
      <c r="S490" s="149">
        <f t="shared" si="466"/>
        <v>81590</v>
      </c>
      <c r="T490" s="380"/>
      <c r="U490" s="253" t="s">
        <v>166</v>
      </c>
      <c r="V490" s="145">
        <v>1467</v>
      </c>
      <c r="W490" s="154">
        <v>831</v>
      </c>
      <c r="X490" s="154">
        <v>59081900</v>
      </c>
      <c r="Y490" s="155">
        <f t="shared" si="498"/>
        <v>5.2022035808188309E-2</v>
      </c>
      <c r="Z490" s="155">
        <f t="shared" si="467"/>
        <v>0.56646216768916158</v>
      </c>
      <c r="AA490" s="154">
        <f t="shared" si="468"/>
        <v>71097.352587244284</v>
      </c>
      <c r="AB490" s="380"/>
      <c r="AC490" s="253" t="s">
        <v>166</v>
      </c>
      <c r="AD490" s="145">
        <v>871</v>
      </c>
      <c r="AE490" s="154">
        <v>471</v>
      </c>
      <c r="AF490" s="154">
        <v>41349070</v>
      </c>
      <c r="AG490" s="155">
        <f t="shared" si="499"/>
        <v>3.6736604009047658E-2</v>
      </c>
      <c r="AH490" s="155">
        <f t="shared" si="469"/>
        <v>0.54075774971297363</v>
      </c>
      <c r="AI490" s="149">
        <f t="shared" si="470"/>
        <v>87789.957537154987</v>
      </c>
      <c r="AJ490" s="380"/>
      <c r="AK490" s="253" t="s">
        <v>166</v>
      </c>
      <c r="AL490" s="145">
        <v>480</v>
      </c>
      <c r="AM490" s="154">
        <v>225</v>
      </c>
      <c r="AN490" s="154">
        <v>20710160</v>
      </c>
      <c r="AO490" s="155">
        <f t="shared" si="500"/>
        <v>2.8075867232343399E-2</v>
      </c>
      <c r="AP490" s="155">
        <f t="shared" si="471"/>
        <v>0.46875</v>
      </c>
      <c r="AQ490" s="149">
        <f t="shared" si="472"/>
        <v>92045.155555555553</v>
      </c>
      <c r="AR490" s="380"/>
      <c r="AS490" s="253" t="s">
        <v>166</v>
      </c>
      <c r="AT490" s="145">
        <v>186</v>
      </c>
      <c r="AU490" s="154">
        <v>79</v>
      </c>
      <c r="AV490" s="154">
        <v>7575870</v>
      </c>
      <c r="AW490" s="155">
        <f t="shared" si="501"/>
        <v>2.2832369942196531E-2</v>
      </c>
      <c r="AX490" s="155">
        <f t="shared" si="473"/>
        <v>0.42473118279569894</v>
      </c>
      <c r="AY490" s="154">
        <f t="shared" si="474"/>
        <v>95897.088607594938</v>
      </c>
      <c r="AZ490" s="380"/>
      <c r="BA490" s="253" t="s">
        <v>166</v>
      </c>
      <c r="BB490" s="145">
        <v>121</v>
      </c>
      <c r="BC490" s="154">
        <v>45</v>
      </c>
      <c r="BD490" s="154">
        <v>6163750</v>
      </c>
      <c r="BE490" s="155">
        <f t="shared" si="502"/>
        <v>3.5685963521015066E-2</v>
      </c>
      <c r="BF490" s="155">
        <f t="shared" si="475"/>
        <v>0.37190082644628097</v>
      </c>
      <c r="BG490" s="181">
        <f t="shared" si="476"/>
        <v>136972.22222222222</v>
      </c>
      <c r="BH490" s="380"/>
      <c r="BI490" s="253" t="s">
        <v>166</v>
      </c>
      <c r="BJ490" s="145">
        <f t="shared" si="477"/>
        <v>3129</v>
      </c>
      <c r="BK490" s="154">
        <f t="shared" si="461"/>
        <v>1653</v>
      </c>
      <c r="BL490" s="154">
        <f t="shared" si="462"/>
        <v>135049990</v>
      </c>
      <c r="BM490" s="155">
        <f t="shared" si="503"/>
        <v>3.9646943131940615E-2</v>
      </c>
      <c r="BN490" s="155">
        <f t="shared" si="478"/>
        <v>0.52828379674017256</v>
      </c>
      <c r="BO490" s="154">
        <f t="shared" si="479"/>
        <v>81699.933454325466</v>
      </c>
      <c r="BP490" s="218"/>
    </row>
    <row r="491" spans="2:68" s="87" customFormat="1">
      <c r="B491" s="390">
        <v>45</v>
      </c>
      <c r="C491" s="419" t="s">
        <v>48</v>
      </c>
      <c r="D491" s="388">
        <f>BS52</f>
        <v>71</v>
      </c>
      <c r="E491" s="250" t="s">
        <v>143</v>
      </c>
      <c r="F491" s="144">
        <v>34</v>
      </c>
      <c r="G491" s="152">
        <v>19</v>
      </c>
      <c r="H491" s="152">
        <v>2116470</v>
      </c>
      <c r="I491" s="153">
        <f>IFERROR(G491/$D$491,"-")</f>
        <v>0.26760563380281688</v>
      </c>
      <c r="J491" s="153">
        <f t="shared" si="463"/>
        <v>0.55882352941176472</v>
      </c>
      <c r="K491" s="180">
        <f t="shared" si="464"/>
        <v>111393.15789473684</v>
      </c>
      <c r="L491" s="388">
        <f>BT52</f>
        <v>187</v>
      </c>
      <c r="M491" s="250" t="s">
        <v>143</v>
      </c>
      <c r="N491" s="144">
        <v>94</v>
      </c>
      <c r="O491" s="152">
        <v>48</v>
      </c>
      <c r="P491" s="152">
        <v>4260190</v>
      </c>
      <c r="Q491" s="153">
        <f>IFERROR(O491/$L$491,"-")</f>
        <v>0.25668449197860965</v>
      </c>
      <c r="R491" s="153">
        <f t="shared" si="465"/>
        <v>0.51063829787234039</v>
      </c>
      <c r="S491" s="148">
        <f t="shared" si="466"/>
        <v>88753.958333333328</v>
      </c>
      <c r="T491" s="388">
        <f>BU52</f>
        <v>5259</v>
      </c>
      <c r="U491" s="250" t="s">
        <v>143</v>
      </c>
      <c r="V491" s="144">
        <v>2667</v>
      </c>
      <c r="W491" s="152">
        <v>1504</v>
      </c>
      <c r="X491" s="152">
        <v>98808950</v>
      </c>
      <c r="Y491" s="153">
        <f>IFERROR(W491/$T$491,"-")</f>
        <v>0.28598592888381824</v>
      </c>
      <c r="Z491" s="153">
        <f t="shared" si="467"/>
        <v>0.56392950881139858</v>
      </c>
      <c r="AA491" s="152">
        <f t="shared" si="468"/>
        <v>65697.440159574471</v>
      </c>
      <c r="AB491" s="388">
        <f>BV52</f>
        <v>4399</v>
      </c>
      <c r="AC491" s="250" t="s">
        <v>143</v>
      </c>
      <c r="AD491" s="144">
        <v>2355</v>
      </c>
      <c r="AE491" s="152">
        <v>1248</v>
      </c>
      <c r="AF491" s="152">
        <v>88146800</v>
      </c>
      <c r="AG491" s="153">
        <f>IFERROR(AE491/$AB$491,"-")</f>
        <v>0.28370084110025007</v>
      </c>
      <c r="AH491" s="153">
        <f t="shared" si="469"/>
        <v>0.52993630573248407</v>
      </c>
      <c r="AI491" s="148">
        <f t="shared" si="470"/>
        <v>70630.448717948719</v>
      </c>
      <c r="AJ491" s="388">
        <f>BW52</f>
        <v>2850</v>
      </c>
      <c r="AK491" s="250" t="s">
        <v>143</v>
      </c>
      <c r="AL491" s="144">
        <v>1472</v>
      </c>
      <c r="AM491" s="152">
        <v>704</v>
      </c>
      <c r="AN491" s="152">
        <v>55590100</v>
      </c>
      <c r="AO491" s="153">
        <f>IFERROR(AM491/$AJ$491,"-")</f>
        <v>0.24701754385964914</v>
      </c>
      <c r="AP491" s="153">
        <f t="shared" si="471"/>
        <v>0.47826086956521741</v>
      </c>
      <c r="AQ491" s="148">
        <f t="shared" si="472"/>
        <v>78963.210227272721</v>
      </c>
      <c r="AR491" s="388">
        <f>BX52</f>
        <v>1337</v>
      </c>
      <c r="AS491" s="250" t="s">
        <v>143</v>
      </c>
      <c r="AT491" s="144">
        <v>542</v>
      </c>
      <c r="AU491" s="152">
        <v>213</v>
      </c>
      <c r="AV491" s="152">
        <v>17397560</v>
      </c>
      <c r="AW491" s="153">
        <f>IFERROR(AU491/$AR$491,"-")</f>
        <v>0.1593118922961855</v>
      </c>
      <c r="AX491" s="153">
        <f t="shared" si="473"/>
        <v>0.3929889298892989</v>
      </c>
      <c r="AY491" s="152">
        <f t="shared" si="474"/>
        <v>81678.685446009389</v>
      </c>
      <c r="AZ491" s="388">
        <f>BY52</f>
        <v>440</v>
      </c>
      <c r="BA491" s="250" t="s">
        <v>143</v>
      </c>
      <c r="BB491" s="144">
        <v>156</v>
      </c>
      <c r="BC491" s="152">
        <v>59</v>
      </c>
      <c r="BD491" s="152">
        <v>5182280</v>
      </c>
      <c r="BE491" s="153">
        <f>IFERROR(BC491/$AZ$491,"-")</f>
        <v>0.13409090909090909</v>
      </c>
      <c r="BF491" s="153">
        <f t="shared" si="475"/>
        <v>0.37820512820512819</v>
      </c>
      <c r="BG491" s="180">
        <f t="shared" si="476"/>
        <v>87835.254237288129</v>
      </c>
      <c r="BH491" s="388">
        <f>BZ52</f>
        <v>14543</v>
      </c>
      <c r="BI491" s="250" t="s">
        <v>143</v>
      </c>
      <c r="BJ491" s="144">
        <f t="shared" si="477"/>
        <v>7320</v>
      </c>
      <c r="BK491" s="152">
        <f t="shared" si="461"/>
        <v>3795</v>
      </c>
      <c r="BL491" s="152">
        <f t="shared" si="462"/>
        <v>271502350</v>
      </c>
      <c r="BM491" s="153">
        <f>IFERROR(BK491/$BH$491,"-")</f>
        <v>0.26095028536065462</v>
      </c>
      <c r="BN491" s="153">
        <f t="shared" si="478"/>
        <v>0.51844262295081966</v>
      </c>
      <c r="BO491" s="152">
        <f t="shared" si="479"/>
        <v>71542.121212121216</v>
      </c>
      <c r="BP491" s="218"/>
    </row>
    <row r="492" spans="2:68" s="87" customFormat="1">
      <c r="B492" s="390"/>
      <c r="C492" s="420"/>
      <c r="D492" s="380"/>
      <c r="E492" s="251" t="s">
        <v>192</v>
      </c>
      <c r="F492" s="145">
        <v>33</v>
      </c>
      <c r="G492" s="154">
        <v>15</v>
      </c>
      <c r="H492" s="154">
        <v>1316650</v>
      </c>
      <c r="I492" s="155">
        <f t="shared" ref="I492:I501" si="504">IFERROR(G492/$D$491,"-")</f>
        <v>0.21126760563380281</v>
      </c>
      <c r="J492" s="155">
        <f t="shared" si="463"/>
        <v>0.45454545454545453</v>
      </c>
      <c r="K492" s="181">
        <f t="shared" si="464"/>
        <v>87776.666666666672</v>
      </c>
      <c r="L492" s="380"/>
      <c r="M492" s="251" t="s">
        <v>192</v>
      </c>
      <c r="N492" s="145">
        <v>73</v>
      </c>
      <c r="O492" s="154">
        <v>32</v>
      </c>
      <c r="P492" s="154">
        <v>2513990</v>
      </c>
      <c r="Q492" s="155">
        <f t="shared" ref="Q492:Q501" si="505">IFERROR(O492/$L$491,"-")</f>
        <v>0.17112299465240641</v>
      </c>
      <c r="R492" s="155">
        <f t="shared" si="465"/>
        <v>0.43835616438356162</v>
      </c>
      <c r="S492" s="149">
        <f t="shared" si="466"/>
        <v>78562.1875</v>
      </c>
      <c r="T492" s="380"/>
      <c r="U492" s="251" t="s">
        <v>192</v>
      </c>
      <c r="V492" s="145">
        <v>2536</v>
      </c>
      <c r="W492" s="154">
        <v>1421</v>
      </c>
      <c r="X492" s="154">
        <v>89944130</v>
      </c>
      <c r="Y492" s="155">
        <f t="shared" ref="Y492:Y501" si="506">IFERROR(W492/$T$491,"-")</f>
        <v>0.27020346073397983</v>
      </c>
      <c r="Z492" s="155">
        <f t="shared" si="467"/>
        <v>0.56033123028391163</v>
      </c>
      <c r="AA492" s="154">
        <f t="shared" si="468"/>
        <v>63296.361717100634</v>
      </c>
      <c r="AB492" s="380"/>
      <c r="AC492" s="251" t="s">
        <v>192</v>
      </c>
      <c r="AD492" s="145">
        <v>2113</v>
      </c>
      <c r="AE492" s="154">
        <v>1144</v>
      </c>
      <c r="AF492" s="154">
        <v>77553910</v>
      </c>
      <c r="AG492" s="155">
        <f t="shared" ref="AG492:AG501" si="507">IFERROR(AE492/$AB$491,"-")</f>
        <v>0.26005910434189589</v>
      </c>
      <c r="AH492" s="155">
        <f t="shared" si="469"/>
        <v>0.54141031708471365</v>
      </c>
      <c r="AI492" s="149">
        <f t="shared" si="470"/>
        <v>67791.879370629365</v>
      </c>
      <c r="AJ492" s="380"/>
      <c r="AK492" s="251" t="s">
        <v>192</v>
      </c>
      <c r="AL492" s="145">
        <v>1191</v>
      </c>
      <c r="AM492" s="154">
        <v>573</v>
      </c>
      <c r="AN492" s="154">
        <v>43121920</v>
      </c>
      <c r="AO492" s="155">
        <f t="shared" ref="AO492:AO501" si="508">IFERROR(AM492/$AJ$491,"-")</f>
        <v>0.20105263157894737</v>
      </c>
      <c r="AP492" s="155">
        <f t="shared" si="471"/>
        <v>0.48110831234256929</v>
      </c>
      <c r="AQ492" s="149">
        <f t="shared" si="472"/>
        <v>75256.404886561955</v>
      </c>
      <c r="AR492" s="380"/>
      <c r="AS492" s="251" t="s">
        <v>192</v>
      </c>
      <c r="AT492" s="145">
        <v>413</v>
      </c>
      <c r="AU492" s="154">
        <v>165</v>
      </c>
      <c r="AV492" s="154">
        <v>14735090</v>
      </c>
      <c r="AW492" s="155">
        <f t="shared" ref="AW492:AW501" si="509">IFERROR(AU492/$AR$491,"-")</f>
        <v>0.12341062079281974</v>
      </c>
      <c r="AX492" s="155">
        <f t="shared" si="473"/>
        <v>0.39951573849878935</v>
      </c>
      <c r="AY492" s="154">
        <f t="shared" si="474"/>
        <v>89303.57575757576</v>
      </c>
      <c r="AZ492" s="380"/>
      <c r="BA492" s="251" t="s">
        <v>192</v>
      </c>
      <c r="BB492" s="145">
        <v>74</v>
      </c>
      <c r="BC492" s="154">
        <v>33</v>
      </c>
      <c r="BD492" s="154">
        <v>2774700</v>
      </c>
      <c r="BE492" s="155">
        <f t="shared" ref="BE492:BE501" si="510">IFERROR(BC492/$AZ$491,"-")</f>
        <v>7.4999999999999997E-2</v>
      </c>
      <c r="BF492" s="155">
        <f t="shared" si="475"/>
        <v>0.44594594594594594</v>
      </c>
      <c r="BG492" s="181">
        <f t="shared" si="476"/>
        <v>84081.818181818177</v>
      </c>
      <c r="BH492" s="380"/>
      <c r="BI492" s="251" t="s">
        <v>192</v>
      </c>
      <c r="BJ492" s="145">
        <f t="shared" si="477"/>
        <v>6433</v>
      </c>
      <c r="BK492" s="154">
        <f t="shared" si="461"/>
        <v>3383</v>
      </c>
      <c r="BL492" s="154">
        <f t="shared" si="462"/>
        <v>231960390</v>
      </c>
      <c r="BM492" s="155">
        <f t="shared" ref="BM492:BM501" si="511">IFERROR(BK492/$BH$491,"-")</f>
        <v>0.23262050471016985</v>
      </c>
      <c r="BN492" s="155">
        <f t="shared" si="478"/>
        <v>0.52588217006062488</v>
      </c>
      <c r="BO492" s="154">
        <f t="shared" si="479"/>
        <v>68566.476500147794</v>
      </c>
      <c r="BP492" s="218"/>
    </row>
    <row r="493" spans="2:68" s="87" customFormat="1">
      <c r="B493" s="390"/>
      <c r="C493" s="420"/>
      <c r="D493" s="380"/>
      <c r="E493" s="252" t="s">
        <v>142</v>
      </c>
      <c r="F493" s="145">
        <v>40</v>
      </c>
      <c r="G493" s="154">
        <v>21</v>
      </c>
      <c r="H493" s="154">
        <v>1776070</v>
      </c>
      <c r="I493" s="155">
        <f t="shared" si="504"/>
        <v>0.29577464788732394</v>
      </c>
      <c r="J493" s="155">
        <f t="shared" si="463"/>
        <v>0.52500000000000002</v>
      </c>
      <c r="K493" s="181">
        <f t="shared" si="464"/>
        <v>84574.761904761908</v>
      </c>
      <c r="L493" s="380"/>
      <c r="M493" s="252" t="s">
        <v>142</v>
      </c>
      <c r="N493" s="145">
        <v>122</v>
      </c>
      <c r="O493" s="154">
        <v>56</v>
      </c>
      <c r="P493" s="154">
        <v>4035320</v>
      </c>
      <c r="Q493" s="155">
        <f t="shared" si="505"/>
        <v>0.29946524064171121</v>
      </c>
      <c r="R493" s="155">
        <f t="shared" si="465"/>
        <v>0.45901639344262296</v>
      </c>
      <c r="S493" s="149">
        <f t="shared" si="466"/>
        <v>72059.28571428571</v>
      </c>
      <c r="T493" s="380"/>
      <c r="U493" s="252" t="s">
        <v>142</v>
      </c>
      <c r="V493" s="145">
        <v>3429</v>
      </c>
      <c r="W493" s="154">
        <v>1853</v>
      </c>
      <c r="X493" s="154">
        <v>122604840</v>
      </c>
      <c r="Y493" s="155">
        <f t="shared" si="506"/>
        <v>0.35234835520060848</v>
      </c>
      <c r="Z493" s="155">
        <f t="shared" si="467"/>
        <v>0.54039078448527267</v>
      </c>
      <c r="AA493" s="154">
        <f t="shared" si="468"/>
        <v>66165.590933621148</v>
      </c>
      <c r="AB493" s="380"/>
      <c r="AC493" s="252" t="s">
        <v>142</v>
      </c>
      <c r="AD493" s="145">
        <v>3068</v>
      </c>
      <c r="AE493" s="154">
        <v>1605</v>
      </c>
      <c r="AF493" s="154">
        <v>114527680</v>
      </c>
      <c r="AG493" s="155">
        <f t="shared" si="507"/>
        <v>0.36485564901113887</v>
      </c>
      <c r="AH493" s="155">
        <f t="shared" si="469"/>
        <v>0.52314211212516293</v>
      </c>
      <c r="AI493" s="149">
        <f t="shared" si="470"/>
        <v>71356.809968847345</v>
      </c>
      <c r="AJ493" s="380"/>
      <c r="AK493" s="252" t="s">
        <v>142</v>
      </c>
      <c r="AL493" s="145">
        <v>2070</v>
      </c>
      <c r="AM493" s="154">
        <v>958</v>
      </c>
      <c r="AN493" s="154">
        <v>78619630</v>
      </c>
      <c r="AO493" s="155">
        <f t="shared" si="508"/>
        <v>0.33614035087719296</v>
      </c>
      <c r="AP493" s="155">
        <f t="shared" si="471"/>
        <v>0.46280193236714978</v>
      </c>
      <c r="AQ493" s="149">
        <f t="shared" si="472"/>
        <v>82066.419624217117</v>
      </c>
      <c r="AR493" s="380"/>
      <c r="AS493" s="252" t="s">
        <v>142</v>
      </c>
      <c r="AT493" s="145">
        <v>898</v>
      </c>
      <c r="AU493" s="154">
        <v>372</v>
      </c>
      <c r="AV493" s="154">
        <v>34369790</v>
      </c>
      <c r="AW493" s="155">
        <f t="shared" si="509"/>
        <v>0.27823485415108451</v>
      </c>
      <c r="AX493" s="155">
        <f t="shared" si="473"/>
        <v>0.41425389755011138</v>
      </c>
      <c r="AY493" s="154">
        <f t="shared" si="474"/>
        <v>92391.908602150535</v>
      </c>
      <c r="AZ493" s="380"/>
      <c r="BA493" s="252" t="s">
        <v>142</v>
      </c>
      <c r="BB493" s="145">
        <v>256</v>
      </c>
      <c r="BC493" s="154">
        <v>106</v>
      </c>
      <c r="BD493" s="154">
        <v>8680790</v>
      </c>
      <c r="BE493" s="155">
        <f t="shared" si="510"/>
        <v>0.24090909090909091</v>
      </c>
      <c r="BF493" s="155">
        <f t="shared" si="475"/>
        <v>0.4140625</v>
      </c>
      <c r="BG493" s="181">
        <f t="shared" si="476"/>
        <v>81894.24528301887</v>
      </c>
      <c r="BH493" s="380"/>
      <c r="BI493" s="252" t="s">
        <v>142</v>
      </c>
      <c r="BJ493" s="145">
        <f t="shared" si="477"/>
        <v>9883</v>
      </c>
      <c r="BK493" s="154">
        <f t="shared" si="461"/>
        <v>4971</v>
      </c>
      <c r="BL493" s="154">
        <f t="shared" si="462"/>
        <v>364614120</v>
      </c>
      <c r="BM493" s="155">
        <f t="shared" si="511"/>
        <v>0.34181393110087327</v>
      </c>
      <c r="BN493" s="155">
        <f t="shared" si="478"/>
        <v>0.5029849236061924</v>
      </c>
      <c r="BO493" s="154">
        <f t="shared" si="479"/>
        <v>73348.243814121903</v>
      </c>
      <c r="BP493" s="218"/>
    </row>
    <row r="494" spans="2:68" s="87" customFormat="1">
      <c r="B494" s="390"/>
      <c r="C494" s="420"/>
      <c r="D494" s="380"/>
      <c r="E494" s="252" t="s">
        <v>151</v>
      </c>
      <c r="F494" s="145">
        <v>16</v>
      </c>
      <c r="G494" s="154">
        <v>11</v>
      </c>
      <c r="H494" s="154">
        <v>1037600</v>
      </c>
      <c r="I494" s="155">
        <f t="shared" si="504"/>
        <v>0.15492957746478872</v>
      </c>
      <c r="J494" s="155">
        <f t="shared" si="463"/>
        <v>0.6875</v>
      </c>
      <c r="K494" s="181">
        <f t="shared" si="464"/>
        <v>94327.272727272721</v>
      </c>
      <c r="L494" s="380"/>
      <c r="M494" s="252" t="s">
        <v>151</v>
      </c>
      <c r="N494" s="145">
        <v>58</v>
      </c>
      <c r="O494" s="154">
        <v>22</v>
      </c>
      <c r="P494" s="154">
        <v>1373990</v>
      </c>
      <c r="Q494" s="155">
        <f t="shared" si="505"/>
        <v>0.11764705882352941</v>
      </c>
      <c r="R494" s="155">
        <f t="shared" si="465"/>
        <v>0.37931034482758619</v>
      </c>
      <c r="S494" s="149">
        <f t="shared" si="466"/>
        <v>62454.090909090912</v>
      </c>
      <c r="T494" s="380"/>
      <c r="U494" s="252" t="s">
        <v>151</v>
      </c>
      <c r="V494" s="145">
        <v>1164</v>
      </c>
      <c r="W494" s="154">
        <v>652</v>
      </c>
      <c r="X494" s="154">
        <v>40731660</v>
      </c>
      <c r="Y494" s="155">
        <f t="shared" si="506"/>
        <v>0.12397794257463396</v>
      </c>
      <c r="Z494" s="155">
        <f t="shared" si="467"/>
        <v>0.56013745704467355</v>
      </c>
      <c r="AA494" s="154">
        <f t="shared" si="468"/>
        <v>62471.871165644174</v>
      </c>
      <c r="AB494" s="380"/>
      <c r="AC494" s="252" t="s">
        <v>151</v>
      </c>
      <c r="AD494" s="145">
        <v>1152</v>
      </c>
      <c r="AE494" s="154">
        <v>618</v>
      </c>
      <c r="AF494" s="154">
        <v>44368350</v>
      </c>
      <c r="AG494" s="155">
        <f t="shared" si="507"/>
        <v>0.14048647419868152</v>
      </c>
      <c r="AH494" s="155">
        <f t="shared" si="469"/>
        <v>0.53645833333333337</v>
      </c>
      <c r="AI494" s="149">
        <f t="shared" si="470"/>
        <v>71793.446601941745</v>
      </c>
      <c r="AJ494" s="380"/>
      <c r="AK494" s="252" t="s">
        <v>151</v>
      </c>
      <c r="AL494" s="145">
        <v>891</v>
      </c>
      <c r="AM494" s="154">
        <v>442</v>
      </c>
      <c r="AN494" s="154">
        <v>38948700</v>
      </c>
      <c r="AO494" s="155">
        <f t="shared" si="508"/>
        <v>0.15508771929824561</v>
      </c>
      <c r="AP494" s="155">
        <f t="shared" si="471"/>
        <v>0.49607182940516276</v>
      </c>
      <c r="AQ494" s="149">
        <f t="shared" si="472"/>
        <v>88119.230769230766</v>
      </c>
      <c r="AR494" s="380"/>
      <c r="AS494" s="252" t="s">
        <v>151</v>
      </c>
      <c r="AT494" s="145">
        <v>410</v>
      </c>
      <c r="AU494" s="154">
        <v>168</v>
      </c>
      <c r="AV494" s="154">
        <v>16408040</v>
      </c>
      <c r="AW494" s="155">
        <f t="shared" si="509"/>
        <v>0.1256544502617801</v>
      </c>
      <c r="AX494" s="155">
        <f t="shared" si="473"/>
        <v>0.40975609756097559</v>
      </c>
      <c r="AY494" s="154">
        <f t="shared" si="474"/>
        <v>97666.904761904763</v>
      </c>
      <c r="AZ494" s="380"/>
      <c r="BA494" s="252" t="s">
        <v>151</v>
      </c>
      <c r="BB494" s="145">
        <v>119</v>
      </c>
      <c r="BC494" s="154">
        <v>46</v>
      </c>
      <c r="BD494" s="154">
        <v>3026480</v>
      </c>
      <c r="BE494" s="155">
        <f t="shared" si="510"/>
        <v>0.10454545454545454</v>
      </c>
      <c r="BF494" s="155">
        <f t="shared" si="475"/>
        <v>0.38655462184873951</v>
      </c>
      <c r="BG494" s="181">
        <f t="shared" si="476"/>
        <v>65793.043478260865</v>
      </c>
      <c r="BH494" s="380"/>
      <c r="BI494" s="252" t="s">
        <v>151</v>
      </c>
      <c r="BJ494" s="145">
        <f t="shared" si="477"/>
        <v>3810</v>
      </c>
      <c r="BK494" s="154">
        <f t="shared" si="461"/>
        <v>1959</v>
      </c>
      <c r="BL494" s="154">
        <f t="shared" si="462"/>
        <v>145894820</v>
      </c>
      <c r="BM494" s="155">
        <f t="shared" si="511"/>
        <v>0.13470398129684386</v>
      </c>
      <c r="BN494" s="155">
        <f t="shared" si="478"/>
        <v>0.51417322834645673</v>
      </c>
      <c r="BO494" s="154">
        <f t="shared" si="479"/>
        <v>74474.129657988771</v>
      </c>
      <c r="BP494" s="218"/>
    </row>
    <row r="495" spans="2:68" s="87" customFormat="1">
      <c r="B495" s="390"/>
      <c r="C495" s="420"/>
      <c r="D495" s="380"/>
      <c r="E495" s="252" t="s">
        <v>170</v>
      </c>
      <c r="F495" s="145">
        <v>23</v>
      </c>
      <c r="G495" s="154">
        <v>14</v>
      </c>
      <c r="H495" s="154">
        <v>1437860</v>
      </c>
      <c r="I495" s="155">
        <f t="shared" si="504"/>
        <v>0.19718309859154928</v>
      </c>
      <c r="J495" s="155">
        <f t="shared" si="463"/>
        <v>0.60869565217391308</v>
      </c>
      <c r="K495" s="181">
        <f t="shared" si="464"/>
        <v>102704.28571428571</v>
      </c>
      <c r="L495" s="380"/>
      <c r="M495" s="252" t="s">
        <v>170</v>
      </c>
      <c r="N495" s="145">
        <v>61</v>
      </c>
      <c r="O495" s="154">
        <v>25</v>
      </c>
      <c r="P495" s="154">
        <v>2363910</v>
      </c>
      <c r="Q495" s="155">
        <f t="shared" si="505"/>
        <v>0.13368983957219252</v>
      </c>
      <c r="R495" s="155">
        <f t="shared" si="465"/>
        <v>0.4098360655737705</v>
      </c>
      <c r="S495" s="149">
        <f t="shared" si="466"/>
        <v>94556.4</v>
      </c>
      <c r="T495" s="380"/>
      <c r="U495" s="252" t="s">
        <v>170</v>
      </c>
      <c r="V495" s="145">
        <v>1116</v>
      </c>
      <c r="W495" s="154">
        <v>621</v>
      </c>
      <c r="X495" s="154">
        <v>42997110</v>
      </c>
      <c r="Y495" s="155">
        <f t="shared" si="506"/>
        <v>0.11808328579577866</v>
      </c>
      <c r="Z495" s="155">
        <f t="shared" si="467"/>
        <v>0.55645161290322576</v>
      </c>
      <c r="AA495" s="154">
        <f t="shared" si="468"/>
        <v>69238.502415458934</v>
      </c>
      <c r="AB495" s="380"/>
      <c r="AC495" s="252" t="s">
        <v>170</v>
      </c>
      <c r="AD495" s="145">
        <v>1268</v>
      </c>
      <c r="AE495" s="154">
        <v>643</v>
      </c>
      <c r="AF495" s="154">
        <v>46969700</v>
      </c>
      <c r="AG495" s="155">
        <f t="shared" si="507"/>
        <v>0.14616958399636282</v>
      </c>
      <c r="AH495" s="155">
        <f t="shared" si="469"/>
        <v>0.50709779179810721</v>
      </c>
      <c r="AI495" s="149">
        <f t="shared" si="470"/>
        <v>73047.744945567654</v>
      </c>
      <c r="AJ495" s="380"/>
      <c r="AK495" s="252" t="s">
        <v>170</v>
      </c>
      <c r="AL495" s="145">
        <v>920</v>
      </c>
      <c r="AM495" s="154">
        <v>464</v>
      </c>
      <c r="AN495" s="154">
        <v>37609540</v>
      </c>
      <c r="AO495" s="155">
        <f t="shared" si="508"/>
        <v>0.16280701754385965</v>
      </c>
      <c r="AP495" s="155">
        <f t="shared" si="471"/>
        <v>0.5043478260869565</v>
      </c>
      <c r="AQ495" s="149">
        <f t="shared" si="472"/>
        <v>81055.043103448275</v>
      </c>
      <c r="AR495" s="380"/>
      <c r="AS495" s="252" t="s">
        <v>170</v>
      </c>
      <c r="AT495" s="145">
        <v>404</v>
      </c>
      <c r="AU495" s="154">
        <v>180</v>
      </c>
      <c r="AV495" s="154">
        <v>18987760</v>
      </c>
      <c r="AW495" s="155">
        <f t="shared" si="509"/>
        <v>0.13462976813762154</v>
      </c>
      <c r="AX495" s="155">
        <f t="shared" si="473"/>
        <v>0.44554455445544555</v>
      </c>
      <c r="AY495" s="154">
        <f t="shared" si="474"/>
        <v>105487.55555555556</v>
      </c>
      <c r="AZ495" s="380"/>
      <c r="BA495" s="252" t="s">
        <v>170</v>
      </c>
      <c r="BB495" s="145">
        <v>128</v>
      </c>
      <c r="BC495" s="154">
        <v>50</v>
      </c>
      <c r="BD495" s="154">
        <v>3276850</v>
      </c>
      <c r="BE495" s="155">
        <f t="shared" si="510"/>
        <v>0.11363636363636363</v>
      </c>
      <c r="BF495" s="155">
        <f t="shared" si="475"/>
        <v>0.390625</v>
      </c>
      <c r="BG495" s="181">
        <f t="shared" si="476"/>
        <v>65537</v>
      </c>
      <c r="BH495" s="380"/>
      <c r="BI495" s="252" t="s">
        <v>170</v>
      </c>
      <c r="BJ495" s="145">
        <f t="shared" si="477"/>
        <v>3920</v>
      </c>
      <c r="BK495" s="154">
        <f t="shared" si="461"/>
        <v>1997</v>
      </c>
      <c r="BL495" s="154">
        <f t="shared" si="462"/>
        <v>153642730</v>
      </c>
      <c r="BM495" s="155">
        <f t="shared" si="511"/>
        <v>0.13731692223062641</v>
      </c>
      <c r="BN495" s="155">
        <f t="shared" si="478"/>
        <v>0.50943877551020411</v>
      </c>
      <c r="BO495" s="154">
        <f t="shared" si="479"/>
        <v>76936.770155232851</v>
      </c>
      <c r="BP495" s="218"/>
    </row>
    <row r="496" spans="2:68" s="87" customFormat="1">
      <c r="B496" s="390"/>
      <c r="C496" s="420"/>
      <c r="D496" s="380"/>
      <c r="E496" s="252" t="s">
        <v>171</v>
      </c>
      <c r="F496" s="145">
        <v>11</v>
      </c>
      <c r="G496" s="154">
        <v>7</v>
      </c>
      <c r="H496" s="154">
        <v>783040</v>
      </c>
      <c r="I496" s="155">
        <f t="shared" si="504"/>
        <v>9.8591549295774641E-2</v>
      </c>
      <c r="J496" s="155">
        <f t="shared" si="463"/>
        <v>0.63636363636363635</v>
      </c>
      <c r="K496" s="181">
        <f t="shared" si="464"/>
        <v>111862.85714285714</v>
      </c>
      <c r="L496" s="380"/>
      <c r="M496" s="252" t="s">
        <v>171</v>
      </c>
      <c r="N496" s="145">
        <v>44</v>
      </c>
      <c r="O496" s="154">
        <v>22</v>
      </c>
      <c r="P496" s="154">
        <v>1590690</v>
      </c>
      <c r="Q496" s="155">
        <f t="shared" si="505"/>
        <v>0.11764705882352941</v>
      </c>
      <c r="R496" s="155">
        <f t="shared" si="465"/>
        <v>0.5</v>
      </c>
      <c r="S496" s="149">
        <f t="shared" si="466"/>
        <v>72304.090909090912</v>
      </c>
      <c r="T496" s="380"/>
      <c r="U496" s="252" t="s">
        <v>171</v>
      </c>
      <c r="V496" s="145">
        <v>850</v>
      </c>
      <c r="W496" s="154">
        <v>535</v>
      </c>
      <c r="X496" s="154">
        <v>33925410</v>
      </c>
      <c r="Y496" s="155">
        <f t="shared" si="506"/>
        <v>0.10173036698992204</v>
      </c>
      <c r="Z496" s="155">
        <f t="shared" si="467"/>
        <v>0.62941176470588234</v>
      </c>
      <c r="AA496" s="154">
        <f t="shared" si="468"/>
        <v>63411.981308411217</v>
      </c>
      <c r="AB496" s="380"/>
      <c r="AC496" s="252" t="s">
        <v>171</v>
      </c>
      <c r="AD496" s="145">
        <v>764</v>
      </c>
      <c r="AE496" s="154">
        <v>429</v>
      </c>
      <c r="AF496" s="154">
        <v>30004510</v>
      </c>
      <c r="AG496" s="155">
        <f t="shared" si="507"/>
        <v>9.752216412821095E-2</v>
      </c>
      <c r="AH496" s="155">
        <f t="shared" si="469"/>
        <v>0.56151832460732987</v>
      </c>
      <c r="AI496" s="149">
        <f t="shared" si="470"/>
        <v>69940.582750582747</v>
      </c>
      <c r="AJ496" s="380"/>
      <c r="AK496" s="252" t="s">
        <v>171</v>
      </c>
      <c r="AL496" s="145">
        <v>498</v>
      </c>
      <c r="AM496" s="154">
        <v>257</v>
      </c>
      <c r="AN496" s="154">
        <v>17800170</v>
      </c>
      <c r="AO496" s="155">
        <f t="shared" si="508"/>
        <v>9.0175438596491228E-2</v>
      </c>
      <c r="AP496" s="155">
        <f t="shared" si="471"/>
        <v>0.51606425702811243</v>
      </c>
      <c r="AQ496" s="149">
        <f t="shared" si="472"/>
        <v>69261.361867704283</v>
      </c>
      <c r="AR496" s="380"/>
      <c r="AS496" s="252" t="s">
        <v>171</v>
      </c>
      <c r="AT496" s="145">
        <v>173</v>
      </c>
      <c r="AU496" s="154">
        <v>78</v>
      </c>
      <c r="AV496" s="154">
        <v>5033210</v>
      </c>
      <c r="AW496" s="155">
        <f t="shared" si="509"/>
        <v>5.8339566192969337E-2</v>
      </c>
      <c r="AX496" s="155">
        <f t="shared" si="473"/>
        <v>0.45086705202312138</v>
      </c>
      <c r="AY496" s="154">
        <f t="shared" si="474"/>
        <v>64528.333333333336</v>
      </c>
      <c r="AZ496" s="380"/>
      <c r="BA496" s="252" t="s">
        <v>171</v>
      </c>
      <c r="BB496" s="145">
        <v>39</v>
      </c>
      <c r="BC496" s="154">
        <v>21</v>
      </c>
      <c r="BD496" s="154">
        <v>1402850</v>
      </c>
      <c r="BE496" s="155">
        <f t="shared" si="510"/>
        <v>4.7727272727272729E-2</v>
      </c>
      <c r="BF496" s="155">
        <f t="shared" si="475"/>
        <v>0.53846153846153844</v>
      </c>
      <c r="BG496" s="181">
        <f t="shared" si="476"/>
        <v>66802.380952380947</v>
      </c>
      <c r="BH496" s="380"/>
      <c r="BI496" s="252" t="s">
        <v>171</v>
      </c>
      <c r="BJ496" s="145">
        <f t="shared" si="477"/>
        <v>2379</v>
      </c>
      <c r="BK496" s="154">
        <f t="shared" si="461"/>
        <v>1349</v>
      </c>
      <c r="BL496" s="154">
        <f t="shared" si="462"/>
        <v>90539880</v>
      </c>
      <c r="BM496" s="155">
        <f t="shared" si="511"/>
        <v>9.2759403149281439E-2</v>
      </c>
      <c r="BN496" s="155">
        <f t="shared" si="478"/>
        <v>0.5670449768810425</v>
      </c>
      <c r="BO496" s="154">
        <f t="shared" si="479"/>
        <v>67116.293550778355</v>
      </c>
      <c r="BP496" s="218"/>
    </row>
    <row r="497" spans="2:68" s="87" customFormat="1">
      <c r="B497" s="390"/>
      <c r="C497" s="420"/>
      <c r="D497" s="380"/>
      <c r="E497" s="252" t="s">
        <v>172</v>
      </c>
      <c r="F497" s="145">
        <v>15</v>
      </c>
      <c r="G497" s="154">
        <v>4</v>
      </c>
      <c r="H497" s="154">
        <v>381870</v>
      </c>
      <c r="I497" s="155">
        <f t="shared" si="504"/>
        <v>5.6338028169014086E-2</v>
      </c>
      <c r="J497" s="155">
        <f t="shared" si="463"/>
        <v>0.26666666666666666</v>
      </c>
      <c r="K497" s="181">
        <f t="shared" si="464"/>
        <v>95467.5</v>
      </c>
      <c r="L497" s="380"/>
      <c r="M497" s="252" t="s">
        <v>172</v>
      </c>
      <c r="N497" s="145">
        <v>39</v>
      </c>
      <c r="O497" s="154">
        <v>14</v>
      </c>
      <c r="P497" s="154">
        <v>559900</v>
      </c>
      <c r="Q497" s="155">
        <f t="shared" si="505"/>
        <v>7.4866310160427801E-2</v>
      </c>
      <c r="R497" s="155">
        <f t="shared" si="465"/>
        <v>0.35897435897435898</v>
      </c>
      <c r="S497" s="149">
        <f t="shared" si="466"/>
        <v>39992.857142857145</v>
      </c>
      <c r="T497" s="380"/>
      <c r="U497" s="252" t="s">
        <v>172</v>
      </c>
      <c r="V497" s="145">
        <v>396</v>
      </c>
      <c r="W497" s="154">
        <v>204</v>
      </c>
      <c r="X497" s="154">
        <v>12997600</v>
      </c>
      <c r="Y497" s="155">
        <f t="shared" si="506"/>
        <v>3.8790644609241302E-2</v>
      </c>
      <c r="Z497" s="155">
        <f t="shared" si="467"/>
        <v>0.51515151515151514</v>
      </c>
      <c r="AA497" s="154">
        <f t="shared" si="468"/>
        <v>63713.725490196077</v>
      </c>
      <c r="AB497" s="380"/>
      <c r="AC497" s="252" t="s">
        <v>172</v>
      </c>
      <c r="AD497" s="145">
        <v>453</v>
      </c>
      <c r="AE497" s="154">
        <v>221</v>
      </c>
      <c r="AF497" s="154">
        <v>17787860</v>
      </c>
      <c r="AG497" s="155">
        <f t="shared" si="507"/>
        <v>5.0238690611502615E-2</v>
      </c>
      <c r="AH497" s="155">
        <f t="shared" si="469"/>
        <v>0.48785871964679911</v>
      </c>
      <c r="AI497" s="149">
        <f t="shared" si="470"/>
        <v>80488.054298642528</v>
      </c>
      <c r="AJ497" s="380"/>
      <c r="AK497" s="252" t="s">
        <v>172</v>
      </c>
      <c r="AL497" s="145">
        <v>400</v>
      </c>
      <c r="AM497" s="154">
        <v>188</v>
      </c>
      <c r="AN497" s="154">
        <v>13943860</v>
      </c>
      <c r="AO497" s="155">
        <f t="shared" si="508"/>
        <v>6.5964912280701754E-2</v>
      </c>
      <c r="AP497" s="155">
        <f t="shared" si="471"/>
        <v>0.47</v>
      </c>
      <c r="AQ497" s="149">
        <f t="shared" si="472"/>
        <v>74169.468085106389</v>
      </c>
      <c r="AR497" s="380"/>
      <c r="AS497" s="252" t="s">
        <v>172</v>
      </c>
      <c r="AT497" s="145">
        <v>192</v>
      </c>
      <c r="AU497" s="154">
        <v>72</v>
      </c>
      <c r="AV497" s="154">
        <v>6049650</v>
      </c>
      <c r="AW497" s="155">
        <f t="shared" si="509"/>
        <v>5.3851907255048619E-2</v>
      </c>
      <c r="AX497" s="155">
        <f t="shared" si="473"/>
        <v>0.375</v>
      </c>
      <c r="AY497" s="154">
        <f t="shared" si="474"/>
        <v>84022.916666666672</v>
      </c>
      <c r="AZ497" s="380"/>
      <c r="BA497" s="252" t="s">
        <v>172</v>
      </c>
      <c r="BB497" s="145">
        <v>57</v>
      </c>
      <c r="BC497" s="154">
        <v>18</v>
      </c>
      <c r="BD497" s="154">
        <v>1078230</v>
      </c>
      <c r="BE497" s="155">
        <f t="shared" si="510"/>
        <v>4.0909090909090909E-2</v>
      </c>
      <c r="BF497" s="155">
        <f t="shared" si="475"/>
        <v>0.31578947368421051</v>
      </c>
      <c r="BG497" s="181">
        <f t="shared" si="476"/>
        <v>59901.666666666664</v>
      </c>
      <c r="BH497" s="380"/>
      <c r="BI497" s="252" t="s">
        <v>172</v>
      </c>
      <c r="BJ497" s="145">
        <f t="shared" si="477"/>
        <v>1552</v>
      </c>
      <c r="BK497" s="154">
        <f t="shared" si="461"/>
        <v>721</v>
      </c>
      <c r="BL497" s="154">
        <f t="shared" si="462"/>
        <v>52798970</v>
      </c>
      <c r="BM497" s="155">
        <f t="shared" si="511"/>
        <v>4.9577116138348344E-2</v>
      </c>
      <c r="BN497" s="155">
        <f t="shared" si="478"/>
        <v>0.46456185567010311</v>
      </c>
      <c r="BO497" s="154">
        <f t="shared" si="479"/>
        <v>73230.194174757286</v>
      </c>
      <c r="BP497" s="218"/>
    </row>
    <row r="498" spans="2:68" s="87" customFormat="1">
      <c r="B498" s="390"/>
      <c r="C498" s="420"/>
      <c r="D498" s="380"/>
      <c r="E498" s="252" t="s">
        <v>173</v>
      </c>
      <c r="F498" s="145">
        <v>14</v>
      </c>
      <c r="G498" s="154">
        <v>8</v>
      </c>
      <c r="H498" s="154">
        <v>703200</v>
      </c>
      <c r="I498" s="155">
        <f t="shared" si="504"/>
        <v>0.11267605633802817</v>
      </c>
      <c r="J498" s="155">
        <f t="shared" si="463"/>
        <v>0.5714285714285714</v>
      </c>
      <c r="K498" s="181">
        <f t="shared" si="464"/>
        <v>87900</v>
      </c>
      <c r="L498" s="380"/>
      <c r="M498" s="252" t="s">
        <v>173</v>
      </c>
      <c r="N498" s="145">
        <v>12</v>
      </c>
      <c r="O498" s="154">
        <v>5</v>
      </c>
      <c r="P498" s="154">
        <v>720170</v>
      </c>
      <c r="Q498" s="155">
        <f t="shared" si="505"/>
        <v>2.6737967914438502E-2</v>
      </c>
      <c r="R498" s="155">
        <f t="shared" si="465"/>
        <v>0.41666666666666669</v>
      </c>
      <c r="S498" s="149">
        <f t="shared" si="466"/>
        <v>144034</v>
      </c>
      <c r="T498" s="380"/>
      <c r="U498" s="252" t="s">
        <v>173</v>
      </c>
      <c r="V498" s="145">
        <v>313</v>
      </c>
      <c r="W498" s="154">
        <v>176</v>
      </c>
      <c r="X498" s="154">
        <v>14082370</v>
      </c>
      <c r="Y498" s="155">
        <f t="shared" si="506"/>
        <v>3.3466438486404258E-2</v>
      </c>
      <c r="Z498" s="155">
        <f t="shared" si="467"/>
        <v>0.56230031948881787</v>
      </c>
      <c r="AA498" s="154">
        <f t="shared" si="468"/>
        <v>80013.465909090912</v>
      </c>
      <c r="AB498" s="380"/>
      <c r="AC498" s="252" t="s">
        <v>173</v>
      </c>
      <c r="AD498" s="145">
        <v>365</v>
      </c>
      <c r="AE498" s="154">
        <v>207</v>
      </c>
      <c r="AF498" s="154">
        <v>17217510</v>
      </c>
      <c r="AG498" s="155">
        <f t="shared" si="507"/>
        <v>4.7056149124801092E-2</v>
      </c>
      <c r="AH498" s="155">
        <f t="shared" si="469"/>
        <v>0.56712328767123288</v>
      </c>
      <c r="AI498" s="149">
        <f t="shared" si="470"/>
        <v>83176.376811594208</v>
      </c>
      <c r="AJ498" s="380"/>
      <c r="AK498" s="252" t="s">
        <v>173</v>
      </c>
      <c r="AL498" s="145">
        <v>260</v>
      </c>
      <c r="AM498" s="154">
        <v>124</v>
      </c>
      <c r="AN498" s="154">
        <v>10697140</v>
      </c>
      <c r="AO498" s="155">
        <f t="shared" si="508"/>
        <v>4.3508771929824559E-2</v>
      </c>
      <c r="AP498" s="155">
        <f t="shared" si="471"/>
        <v>0.47692307692307695</v>
      </c>
      <c r="AQ498" s="149">
        <f t="shared" si="472"/>
        <v>86267.258064516136</v>
      </c>
      <c r="AR498" s="380"/>
      <c r="AS498" s="252" t="s">
        <v>173</v>
      </c>
      <c r="AT498" s="145">
        <v>120</v>
      </c>
      <c r="AU498" s="154">
        <v>51</v>
      </c>
      <c r="AV498" s="154">
        <v>6597580</v>
      </c>
      <c r="AW498" s="155">
        <f t="shared" si="509"/>
        <v>3.8145100972326103E-2</v>
      </c>
      <c r="AX498" s="155">
        <f t="shared" si="473"/>
        <v>0.42499999999999999</v>
      </c>
      <c r="AY498" s="154">
        <f t="shared" si="474"/>
        <v>129364.3137254902</v>
      </c>
      <c r="AZ498" s="380"/>
      <c r="BA498" s="252" t="s">
        <v>173</v>
      </c>
      <c r="BB498" s="145">
        <v>25</v>
      </c>
      <c r="BC498" s="154">
        <v>11</v>
      </c>
      <c r="BD498" s="154">
        <v>465460</v>
      </c>
      <c r="BE498" s="155">
        <f t="shared" si="510"/>
        <v>2.5000000000000001E-2</v>
      </c>
      <c r="BF498" s="155">
        <f t="shared" si="475"/>
        <v>0.44</v>
      </c>
      <c r="BG498" s="181">
        <f t="shared" si="476"/>
        <v>42314.545454545456</v>
      </c>
      <c r="BH498" s="380"/>
      <c r="BI498" s="252" t="s">
        <v>173</v>
      </c>
      <c r="BJ498" s="145">
        <f t="shared" si="477"/>
        <v>1109</v>
      </c>
      <c r="BK498" s="154">
        <f t="shared" si="461"/>
        <v>582</v>
      </c>
      <c r="BL498" s="154">
        <f t="shared" si="462"/>
        <v>50483430</v>
      </c>
      <c r="BM498" s="155">
        <f t="shared" si="511"/>
        <v>4.0019253248985767E-2</v>
      </c>
      <c r="BN498" s="155">
        <f t="shared" si="478"/>
        <v>0.52479711451758337</v>
      </c>
      <c r="BO498" s="154">
        <f t="shared" si="479"/>
        <v>86741.28865979382</v>
      </c>
      <c r="BP498" s="218"/>
    </row>
    <row r="499" spans="2:68" s="87" customFormat="1">
      <c r="B499" s="390"/>
      <c r="C499" s="420"/>
      <c r="D499" s="380"/>
      <c r="E499" s="252" t="s">
        <v>174</v>
      </c>
      <c r="F499" s="145">
        <v>30</v>
      </c>
      <c r="G499" s="154">
        <v>18</v>
      </c>
      <c r="H499" s="154">
        <v>1857160</v>
      </c>
      <c r="I499" s="155">
        <f t="shared" si="504"/>
        <v>0.25352112676056338</v>
      </c>
      <c r="J499" s="155">
        <f t="shared" si="463"/>
        <v>0.6</v>
      </c>
      <c r="K499" s="181">
        <f t="shared" si="464"/>
        <v>103175.55555555556</v>
      </c>
      <c r="L499" s="380"/>
      <c r="M499" s="252" t="s">
        <v>174</v>
      </c>
      <c r="N499" s="145">
        <v>72</v>
      </c>
      <c r="O499" s="154">
        <v>37</v>
      </c>
      <c r="P499" s="154">
        <v>2134900</v>
      </c>
      <c r="Q499" s="155">
        <f t="shared" si="505"/>
        <v>0.19786096256684493</v>
      </c>
      <c r="R499" s="155">
        <f t="shared" si="465"/>
        <v>0.51388888888888884</v>
      </c>
      <c r="S499" s="149">
        <f t="shared" si="466"/>
        <v>57700</v>
      </c>
      <c r="T499" s="380"/>
      <c r="U499" s="252" t="s">
        <v>174</v>
      </c>
      <c r="V499" s="145">
        <v>2205</v>
      </c>
      <c r="W499" s="154">
        <v>1273</v>
      </c>
      <c r="X499" s="154">
        <v>83355630</v>
      </c>
      <c r="Y499" s="155">
        <f t="shared" si="506"/>
        <v>0.24206122837041263</v>
      </c>
      <c r="Z499" s="155">
        <f t="shared" si="467"/>
        <v>0.57732426303854878</v>
      </c>
      <c r="AA499" s="154">
        <f t="shared" si="468"/>
        <v>65479.677926158678</v>
      </c>
      <c r="AB499" s="380"/>
      <c r="AC499" s="252" t="s">
        <v>174</v>
      </c>
      <c r="AD499" s="145">
        <v>1879</v>
      </c>
      <c r="AE499" s="154">
        <v>1032</v>
      </c>
      <c r="AF499" s="154">
        <v>73707960</v>
      </c>
      <c r="AG499" s="155">
        <f t="shared" si="507"/>
        <v>0.2345987724482837</v>
      </c>
      <c r="AH499" s="155">
        <f t="shared" si="469"/>
        <v>0.54922831293241081</v>
      </c>
      <c r="AI499" s="149">
        <f t="shared" si="470"/>
        <v>71422.441860465115</v>
      </c>
      <c r="AJ499" s="380"/>
      <c r="AK499" s="252" t="s">
        <v>174</v>
      </c>
      <c r="AL499" s="145">
        <v>1179</v>
      </c>
      <c r="AM499" s="154">
        <v>609</v>
      </c>
      <c r="AN499" s="154">
        <v>51430060</v>
      </c>
      <c r="AO499" s="155">
        <f t="shared" si="508"/>
        <v>0.21368421052631578</v>
      </c>
      <c r="AP499" s="155">
        <f t="shared" si="471"/>
        <v>0.51653944020356235</v>
      </c>
      <c r="AQ499" s="149">
        <f t="shared" si="472"/>
        <v>84450.016420361251</v>
      </c>
      <c r="AR499" s="380"/>
      <c r="AS499" s="252" t="s">
        <v>174</v>
      </c>
      <c r="AT499" s="145">
        <v>414</v>
      </c>
      <c r="AU499" s="154">
        <v>185</v>
      </c>
      <c r="AV499" s="154">
        <v>16910270</v>
      </c>
      <c r="AW499" s="155">
        <f t="shared" si="509"/>
        <v>0.13836948391922213</v>
      </c>
      <c r="AX499" s="155">
        <f t="shared" si="473"/>
        <v>0.4468599033816425</v>
      </c>
      <c r="AY499" s="154">
        <f t="shared" si="474"/>
        <v>91406.864864864867</v>
      </c>
      <c r="AZ499" s="380"/>
      <c r="BA499" s="252" t="s">
        <v>174</v>
      </c>
      <c r="BB499" s="145">
        <v>106</v>
      </c>
      <c r="BC499" s="154">
        <v>39</v>
      </c>
      <c r="BD499" s="154">
        <v>2815630</v>
      </c>
      <c r="BE499" s="155">
        <f t="shared" si="510"/>
        <v>8.8636363636363638E-2</v>
      </c>
      <c r="BF499" s="155">
        <f t="shared" si="475"/>
        <v>0.36792452830188677</v>
      </c>
      <c r="BG499" s="181">
        <f t="shared" si="476"/>
        <v>72195.641025641031</v>
      </c>
      <c r="BH499" s="380"/>
      <c r="BI499" s="252" t="s">
        <v>174</v>
      </c>
      <c r="BJ499" s="145">
        <f t="shared" si="477"/>
        <v>5885</v>
      </c>
      <c r="BK499" s="154">
        <f t="shared" si="461"/>
        <v>3193</v>
      </c>
      <c r="BL499" s="154">
        <f t="shared" si="462"/>
        <v>232211610</v>
      </c>
      <c r="BM499" s="155">
        <f t="shared" si="511"/>
        <v>0.21955580004125697</v>
      </c>
      <c r="BN499" s="155">
        <f t="shared" si="478"/>
        <v>0.54256584536958363</v>
      </c>
      <c r="BO499" s="154">
        <f t="shared" si="479"/>
        <v>72725.214531788282</v>
      </c>
      <c r="BP499" s="218"/>
    </row>
    <row r="500" spans="2:68" s="87" customFormat="1">
      <c r="B500" s="390"/>
      <c r="C500" s="420"/>
      <c r="D500" s="380"/>
      <c r="E500" s="252" t="s">
        <v>175</v>
      </c>
      <c r="F500" s="145">
        <v>12</v>
      </c>
      <c r="G500" s="154">
        <v>6</v>
      </c>
      <c r="H500" s="154">
        <v>865640</v>
      </c>
      <c r="I500" s="155">
        <f t="shared" si="504"/>
        <v>8.4507042253521125E-2</v>
      </c>
      <c r="J500" s="155">
        <f t="shared" si="463"/>
        <v>0.5</v>
      </c>
      <c r="K500" s="181">
        <f t="shared" si="464"/>
        <v>144273.33333333334</v>
      </c>
      <c r="L500" s="380"/>
      <c r="M500" s="252" t="s">
        <v>175</v>
      </c>
      <c r="N500" s="145">
        <v>32</v>
      </c>
      <c r="O500" s="154">
        <v>17</v>
      </c>
      <c r="P500" s="154">
        <v>1234300</v>
      </c>
      <c r="Q500" s="155">
        <f t="shared" si="505"/>
        <v>9.0909090909090912E-2</v>
      </c>
      <c r="R500" s="155">
        <f t="shared" si="465"/>
        <v>0.53125</v>
      </c>
      <c r="S500" s="149">
        <f t="shared" si="466"/>
        <v>72605.882352941175</v>
      </c>
      <c r="T500" s="380"/>
      <c r="U500" s="252" t="s">
        <v>175</v>
      </c>
      <c r="V500" s="145">
        <v>393</v>
      </c>
      <c r="W500" s="154">
        <v>202</v>
      </c>
      <c r="X500" s="154">
        <v>13612690</v>
      </c>
      <c r="Y500" s="155">
        <f t="shared" si="506"/>
        <v>3.8410344171895795E-2</v>
      </c>
      <c r="Z500" s="155">
        <f t="shared" si="467"/>
        <v>0.51399491094147587</v>
      </c>
      <c r="AA500" s="154">
        <f t="shared" si="468"/>
        <v>67389.554455445541</v>
      </c>
      <c r="AB500" s="380"/>
      <c r="AC500" s="252" t="s">
        <v>175</v>
      </c>
      <c r="AD500" s="145">
        <v>498</v>
      </c>
      <c r="AE500" s="154">
        <v>242</v>
      </c>
      <c r="AF500" s="154">
        <v>17966080</v>
      </c>
      <c r="AG500" s="155">
        <f t="shared" si="507"/>
        <v>5.50125028415549E-2</v>
      </c>
      <c r="AH500" s="155">
        <f t="shared" si="469"/>
        <v>0.4859437751004016</v>
      </c>
      <c r="AI500" s="149">
        <f t="shared" si="470"/>
        <v>74240</v>
      </c>
      <c r="AJ500" s="380"/>
      <c r="AK500" s="252" t="s">
        <v>175</v>
      </c>
      <c r="AL500" s="145">
        <v>421</v>
      </c>
      <c r="AM500" s="154">
        <v>192</v>
      </c>
      <c r="AN500" s="154">
        <v>18104210</v>
      </c>
      <c r="AO500" s="155">
        <f t="shared" si="508"/>
        <v>6.7368421052631577E-2</v>
      </c>
      <c r="AP500" s="155">
        <f t="shared" si="471"/>
        <v>0.45605700712589076</v>
      </c>
      <c r="AQ500" s="149">
        <f t="shared" si="472"/>
        <v>94292.760416666672</v>
      </c>
      <c r="AR500" s="380"/>
      <c r="AS500" s="252" t="s">
        <v>175</v>
      </c>
      <c r="AT500" s="145">
        <v>250</v>
      </c>
      <c r="AU500" s="154">
        <v>111</v>
      </c>
      <c r="AV500" s="154">
        <v>11504980</v>
      </c>
      <c r="AW500" s="155">
        <f t="shared" si="509"/>
        <v>8.3021690351533284E-2</v>
      </c>
      <c r="AX500" s="155">
        <f t="shared" si="473"/>
        <v>0.44400000000000001</v>
      </c>
      <c r="AY500" s="154">
        <f t="shared" si="474"/>
        <v>103648.46846846846</v>
      </c>
      <c r="AZ500" s="380"/>
      <c r="BA500" s="252" t="s">
        <v>175</v>
      </c>
      <c r="BB500" s="145">
        <v>100</v>
      </c>
      <c r="BC500" s="154">
        <v>34</v>
      </c>
      <c r="BD500" s="154">
        <v>3163560</v>
      </c>
      <c r="BE500" s="155">
        <f t="shared" si="510"/>
        <v>7.7272727272727271E-2</v>
      </c>
      <c r="BF500" s="155">
        <f t="shared" si="475"/>
        <v>0.34</v>
      </c>
      <c r="BG500" s="181">
        <f t="shared" si="476"/>
        <v>93045.882352941175</v>
      </c>
      <c r="BH500" s="380"/>
      <c r="BI500" s="252" t="s">
        <v>175</v>
      </c>
      <c r="BJ500" s="145">
        <f t="shared" si="477"/>
        <v>1706</v>
      </c>
      <c r="BK500" s="154">
        <f t="shared" si="461"/>
        <v>804</v>
      </c>
      <c r="BL500" s="154">
        <f t="shared" si="462"/>
        <v>66451460</v>
      </c>
      <c r="BM500" s="155">
        <f t="shared" si="511"/>
        <v>5.5284329230557656E-2</v>
      </c>
      <c r="BN500" s="155">
        <f t="shared" si="478"/>
        <v>0.47127784290738572</v>
      </c>
      <c r="BO500" s="154">
        <f t="shared" si="479"/>
        <v>82651.069651741287</v>
      </c>
      <c r="BP500" s="218"/>
    </row>
    <row r="501" spans="2:68" s="87" customFormat="1">
      <c r="B501" s="390"/>
      <c r="C501" s="420"/>
      <c r="D501" s="380"/>
      <c r="E501" s="249" t="s">
        <v>166</v>
      </c>
      <c r="F501" s="145">
        <v>4</v>
      </c>
      <c r="G501" s="154">
        <v>2</v>
      </c>
      <c r="H501" s="154">
        <v>23390</v>
      </c>
      <c r="I501" s="155">
        <f t="shared" si="504"/>
        <v>2.8169014084507043E-2</v>
      </c>
      <c r="J501" s="155">
        <f t="shared" si="463"/>
        <v>0.5</v>
      </c>
      <c r="K501" s="181">
        <f t="shared" si="464"/>
        <v>11695</v>
      </c>
      <c r="L501" s="380"/>
      <c r="M501" s="253" t="s">
        <v>166</v>
      </c>
      <c r="N501" s="145">
        <v>18</v>
      </c>
      <c r="O501" s="154">
        <v>8</v>
      </c>
      <c r="P501" s="154">
        <v>185030</v>
      </c>
      <c r="Q501" s="155">
        <f t="shared" si="505"/>
        <v>4.2780748663101602E-2</v>
      </c>
      <c r="R501" s="155">
        <f t="shared" si="465"/>
        <v>0.44444444444444442</v>
      </c>
      <c r="S501" s="149">
        <f t="shared" si="466"/>
        <v>23128.75</v>
      </c>
      <c r="T501" s="380"/>
      <c r="U501" s="253" t="s">
        <v>166</v>
      </c>
      <c r="V501" s="145">
        <v>363</v>
      </c>
      <c r="W501" s="154">
        <v>179</v>
      </c>
      <c r="X501" s="154">
        <v>11545220</v>
      </c>
      <c r="Y501" s="155">
        <f t="shared" si="506"/>
        <v>3.4036889142422512E-2</v>
      </c>
      <c r="Z501" s="155">
        <f t="shared" si="467"/>
        <v>0.49311294765840219</v>
      </c>
      <c r="AA501" s="154">
        <f t="shared" si="468"/>
        <v>64498.435754189944</v>
      </c>
      <c r="AB501" s="380"/>
      <c r="AC501" s="253" t="s">
        <v>166</v>
      </c>
      <c r="AD501" s="145">
        <v>206</v>
      </c>
      <c r="AE501" s="154">
        <v>88</v>
      </c>
      <c r="AF501" s="154">
        <v>7006800</v>
      </c>
      <c r="AG501" s="155">
        <f t="shared" si="507"/>
        <v>2.0004546487838146E-2</v>
      </c>
      <c r="AH501" s="155">
        <f t="shared" si="469"/>
        <v>0.42718446601941745</v>
      </c>
      <c r="AI501" s="149">
        <f t="shared" si="470"/>
        <v>79622.727272727279</v>
      </c>
      <c r="AJ501" s="380"/>
      <c r="AK501" s="253" t="s">
        <v>166</v>
      </c>
      <c r="AL501" s="145">
        <v>119</v>
      </c>
      <c r="AM501" s="154">
        <v>41</v>
      </c>
      <c r="AN501" s="154">
        <v>3331650</v>
      </c>
      <c r="AO501" s="155">
        <f t="shared" si="508"/>
        <v>1.4385964912280702E-2</v>
      </c>
      <c r="AP501" s="155">
        <f t="shared" si="471"/>
        <v>0.34453781512605042</v>
      </c>
      <c r="AQ501" s="149">
        <f t="shared" si="472"/>
        <v>81259.756097560981</v>
      </c>
      <c r="AR501" s="380"/>
      <c r="AS501" s="253" t="s">
        <v>166</v>
      </c>
      <c r="AT501" s="145">
        <v>77</v>
      </c>
      <c r="AU501" s="154">
        <v>24</v>
      </c>
      <c r="AV501" s="154">
        <v>2508710</v>
      </c>
      <c r="AW501" s="155">
        <f t="shared" si="509"/>
        <v>1.7950635751682872E-2</v>
      </c>
      <c r="AX501" s="155">
        <f t="shared" si="473"/>
        <v>0.31168831168831168</v>
      </c>
      <c r="AY501" s="154">
        <f t="shared" si="474"/>
        <v>104529.58333333333</v>
      </c>
      <c r="AZ501" s="380"/>
      <c r="BA501" s="253" t="s">
        <v>166</v>
      </c>
      <c r="BB501" s="145">
        <v>34</v>
      </c>
      <c r="BC501" s="154">
        <v>14</v>
      </c>
      <c r="BD501" s="154">
        <v>1135910</v>
      </c>
      <c r="BE501" s="155">
        <f t="shared" si="510"/>
        <v>3.1818181818181815E-2</v>
      </c>
      <c r="BF501" s="155">
        <f t="shared" si="475"/>
        <v>0.41176470588235292</v>
      </c>
      <c r="BG501" s="181">
        <f t="shared" si="476"/>
        <v>81136.428571428565</v>
      </c>
      <c r="BH501" s="380"/>
      <c r="BI501" s="253" t="s">
        <v>166</v>
      </c>
      <c r="BJ501" s="145">
        <f t="shared" si="477"/>
        <v>821</v>
      </c>
      <c r="BK501" s="154">
        <f t="shared" si="461"/>
        <v>356</v>
      </c>
      <c r="BL501" s="154">
        <f t="shared" si="462"/>
        <v>25736710</v>
      </c>
      <c r="BM501" s="155">
        <f t="shared" si="511"/>
        <v>2.4479130853331501E-2</v>
      </c>
      <c r="BN501" s="155">
        <f t="shared" si="478"/>
        <v>0.4336175395858709</v>
      </c>
      <c r="BO501" s="154">
        <f t="shared" si="479"/>
        <v>72294.129213483146</v>
      </c>
      <c r="BP501" s="218"/>
    </row>
    <row r="502" spans="2:68" s="87" customFormat="1">
      <c r="B502" s="390">
        <v>46</v>
      </c>
      <c r="C502" s="419" t="s">
        <v>26</v>
      </c>
      <c r="D502" s="388">
        <f>BS53</f>
        <v>69</v>
      </c>
      <c r="E502" s="250" t="s">
        <v>143</v>
      </c>
      <c r="F502" s="144">
        <v>37</v>
      </c>
      <c r="G502" s="152">
        <v>26</v>
      </c>
      <c r="H502" s="152">
        <v>2189710</v>
      </c>
      <c r="I502" s="153">
        <f>IFERROR(G502/$D$502,"-")</f>
        <v>0.37681159420289856</v>
      </c>
      <c r="J502" s="153">
        <f t="shared" si="463"/>
        <v>0.70270270270270274</v>
      </c>
      <c r="K502" s="180">
        <f t="shared" si="464"/>
        <v>84219.61538461539</v>
      </c>
      <c r="L502" s="388">
        <f>BT53</f>
        <v>186</v>
      </c>
      <c r="M502" s="250" t="s">
        <v>143</v>
      </c>
      <c r="N502" s="144">
        <v>89</v>
      </c>
      <c r="O502" s="152">
        <v>48</v>
      </c>
      <c r="P502" s="152">
        <v>5468570</v>
      </c>
      <c r="Q502" s="153">
        <f>IFERROR(O502/$L$502,"-")</f>
        <v>0.25806451612903225</v>
      </c>
      <c r="R502" s="153">
        <f t="shared" si="465"/>
        <v>0.5393258426966292</v>
      </c>
      <c r="S502" s="148">
        <f t="shared" si="466"/>
        <v>113928.54166666667</v>
      </c>
      <c r="T502" s="388">
        <f>BU53</f>
        <v>6701</v>
      </c>
      <c r="U502" s="250" t="s">
        <v>143</v>
      </c>
      <c r="V502" s="144">
        <v>3003</v>
      </c>
      <c r="W502" s="152">
        <v>1855</v>
      </c>
      <c r="X502" s="152">
        <v>124573670</v>
      </c>
      <c r="Y502" s="153">
        <f>IFERROR(W502/$T$502,"-")</f>
        <v>0.27682435457394416</v>
      </c>
      <c r="Z502" s="153">
        <f t="shared" si="467"/>
        <v>0.61771561771561767</v>
      </c>
      <c r="AA502" s="152">
        <f t="shared" si="468"/>
        <v>67155.617250673851</v>
      </c>
      <c r="AB502" s="388">
        <f>BV53</f>
        <v>5393</v>
      </c>
      <c r="AC502" s="250" t="s">
        <v>143</v>
      </c>
      <c r="AD502" s="144">
        <v>2604</v>
      </c>
      <c r="AE502" s="152">
        <v>1565</v>
      </c>
      <c r="AF502" s="152">
        <v>113646480</v>
      </c>
      <c r="AG502" s="153">
        <f>IFERROR(AE502/$AB$502,"-")</f>
        <v>0.29019098831819023</v>
      </c>
      <c r="AH502" s="153">
        <f t="shared" si="469"/>
        <v>0.60099846390168976</v>
      </c>
      <c r="AI502" s="148">
        <f t="shared" si="470"/>
        <v>72617.559105431312</v>
      </c>
      <c r="AJ502" s="388">
        <f>BW53</f>
        <v>3617</v>
      </c>
      <c r="AK502" s="250" t="s">
        <v>143</v>
      </c>
      <c r="AL502" s="144">
        <v>1617</v>
      </c>
      <c r="AM502" s="152">
        <v>890</v>
      </c>
      <c r="AN502" s="152">
        <v>65370220</v>
      </c>
      <c r="AO502" s="153">
        <f>IFERROR(AM502/$AJ$502,"-")</f>
        <v>0.24606027094277025</v>
      </c>
      <c r="AP502" s="153">
        <f t="shared" si="471"/>
        <v>0.55040197897340759</v>
      </c>
      <c r="AQ502" s="148">
        <f t="shared" si="472"/>
        <v>73449.68539325842</v>
      </c>
      <c r="AR502" s="388">
        <f>BX53</f>
        <v>1790</v>
      </c>
      <c r="AS502" s="250" t="s">
        <v>143</v>
      </c>
      <c r="AT502" s="144">
        <v>747</v>
      </c>
      <c r="AU502" s="152">
        <v>372</v>
      </c>
      <c r="AV502" s="152">
        <v>32364850</v>
      </c>
      <c r="AW502" s="153">
        <f>IFERROR(AU502/$AR$502,"-")</f>
        <v>0.20782122905027933</v>
      </c>
      <c r="AX502" s="153">
        <f t="shared" si="473"/>
        <v>0.49799196787148592</v>
      </c>
      <c r="AY502" s="152">
        <f t="shared" si="474"/>
        <v>87002.284946236556</v>
      </c>
      <c r="AZ502" s="388">
        <f>BY53</f>
        <v>680</v>
      </c>
      <c r="BA502" s="250" t="s">
        <v>143</v>
      </c>
      <c r="BB502" s="144">
        <v>241</v>
      </c>
      <c r="BC502" s="152">
        <v>125</v>
      </c>
      <c r="BD502" s="152">
        <v>12646670</v>
      </c>
      <c r="BE502" s="153">
        <f>IFERROR(BC502/$AZ$502,"-")</f>
        <v>0.18382352941176472</v>
      </c>
      <c r="BF502" s="153">
        <f t="shared" si="475"/>
        <v>0.51867219917012453</v>
      </c>
      <c r="BG502" s="180">
        <f t="shared" si="476"/>
        <v>101173.36</v>
      </c>
      <c r="BH502" s="388">
        <f>BZ53</f>
        <v>18436</v>
      </c>
      <c r="BI502" s="250" t="s">
        <v>143</v>
      </c>
      <c r="BJ502" s="144">
        <f t="shared" si="477"/>
        <v>8338</v>
      </c>
      <c r="BK502" s="152">
        <f t="shared" si="461"/>
        <v>4881</v>
      </c>
      <c r="BL502" s="152">
        <f t="shared" si="462"/>
        <v>356260170</v>
      </c>
      <c r="BM502" s="153">
        <f>IFERROR(BK502/$BH$502,"-")</f>
        <v>0.26475374267737034</v>
      </c>
      <c r="BN502" s="153">
        <f t="shared" si="478"/>
        <v>0.58539218037898777</v>
      </c>
      <c r="BO502" s="152">
        <f t="shared" si="479"/>
        <v>72989.176398279043</v>
      </c>
      <c r="BP502" s="218"/>
    </row>
    <row r="503" spans="2:68" s="87" customFormat="1">
      <c r="B503" s="390"/>
      <c r="C503" s="420"/>
      <c r="D503" s="380"/>
      <c r="E503" s="251" t="s">
        <v>192</v>
      </c>
      <c r="F503" s="145">
        <v>30</v>
      </c>
      <c r="G503" s="154">
        <v>24</v>
      </c>
      <c r="H503" s="154">
        <v>1640870</v>
      </c>
      <c r="I503" s="155">
        <f t="shared" ref="I503:I512" si="512">IFERROR(G503/$D$502,"-")</f>
        <v>0.34782608695652173</v>
      </c>
      <c r="J503" s="155">
        <f t="shared" si="463"/>
        <v>0.8</v>
      </c>
      <c r="K503" s="181">
        <f t="shared" si="464"/>
        <v>68369.583333333328</v>
      </c>
      <c r="L503" s="380"/>
      <c r="M503" s="251" t="s">
        <v>192</v>
      </c>
      <c r="N503" s="145">
        <v>72</v>
      </c>
      <c r="O503" s="154">
        <v>41</v>
      </c>
      <c r="P503" s="154">
        <v>3720060</v>
      </c>
      <c r="Q503" s="155">
        <f t="shared" ref="Q503:Q512" si="513">IFERROR(O503/$L$502,"-")</f>
        <v>0.22043010752688172</v>
      </c>
      <c r="R503" s="155">
        <f t="shared" si="465"/>
        <v>0.56944444444444442</v>
      </c>
      <c r="S503" s="149">
        <f t="shared" si="466"/>
        <v>90733.170731707316</v>
      </c>
      <c r="T503" s="380"/>
      <c r="U503" s="251" t="s">
        <v>192</v>
      </c>
      <c r="V503" s="145">
        <v>2956</v>
      </c>
      <c r="W503" s="154">
        <v>1871</v>
      </c>
      <c r="X503" s="154">
        <v>118725530</v>
      </c>
      <c r="Y503" s="155">
        <f t="shared" ref="Y503:Y512" si="514">IFERROR(W503/$T$502,"-")</f>
        <v>0.2792120579018057</v>
      </c>
      <c r="Z503" s="155">
        <f t="shared" si="467"/>
        <v>0.63294993234100139</v>
      </c>
      <c r="AA503" s="154">
        <f t="shared" si="468"/>
        <v>63455.654730090857</v>
      </c>
      <c r="AB503" s="380"/>
      <c r="AC503" s="251" t="s">
        <v>192</v>
      </c>
      <c r="AD503" s="145">
        <v>2449</v>
      </c>
      <c r="AE503" s="154">
        <v>1494</v>
      </c>
      <c r="AF503" s="154">
        <v>104569030</v>
      </c>
      <c r="AG503" s="155">
        <f t="shared" ref="AG503:AG512" si="515">IFERROR(AE503/$AB$502,"-")</f>
        <v>0.27702577415167812</v>
      </c>
      <c r="AH503" s="155">
        <f t="shared" si="469"/>
        <v>0.61004491629236424</v>
      </c>
      <c r="AI503" s="149">
        <f t="shared" si="470"/>
        <v>69992.657295850062</v>
      </c>
      <c r="AJ503" s="380"/>
      <c r="AK503" s="251" t="s">
        <v>192</v>
      </c>
      <c r="AL503" s="145">
        <v>1473</v>
      </c>
      <c r="AM503" s="154">
        <v>809</v>
      </c>
      <c r="AN503" s="154">
        <v>57240120</v>
      </c>
      <c r="AO503" s="155">
        <f t="shared" ref="AO503:AO512" si="516">IFERROR(AM503/$AJ$502,"-")</f>
        <v>0.22366602156483273</v>
      </c>
      <c r="AP503" s="155">
        <f t="shared" si="471"/>
        <v>0.54921928038017653</v>
      </c>
      <c r="AQ503" s="149">
        <f t="shared" si="472"/>
        <v>70754.165636588383</v>
      </c>
      <c r="AR503" s="380"/>
      <c r="AS503" s="251" t="s">
        <v>192</v>
      </c>
      <c r="AT503" s="145">
        <v>537</v>
      </c>
      <c r="AU503" s="154">
        <v>280</v>
      </c>
      <c r="AV503" s="154">
        <v>23326950</v>
      </c>
      <c r="AW503" s="155">
        <f t="shared" ref="AW503:AW512" si="517">IFERROR(AU503/$AR$502,"-")</f>
        <v>0.15642458100558659</v>
      </c>
      <c r="AX503" s="155">
        <f t="shared" si="473"/>
        <v>0.52141527001862198</v>
      </c>
      <c r="AY503" s="154">
        <f t="shared" si="474"/>
        <v>83310.53571428571</v>
      </c>
      <c r="AZ503" s="380"/>
      <c r="BA503" s="251" t="s">
        <v>192</v>
      </c>
      <c r="BB503" s="145">
        <v>150</v>
      </c>
      <c r="BC503" s="154">
        <v>76</v>
      </c>
      <c r="BD503" s="154">
        <v>7379250</v>
      </c>
      <c r="BE503" s="155">
        <f t="shared" ref="BE503:BE512" si="518">IFERROR(BC503/$AZ$502,"-")</f>
        <v>0.11176470588235295</v>
      </c>
      <c r="BF503" s="155">
        <f t="shared" si="475"/>
        <v>0.50666666666666671</v>
      </c>
      <c r="BG503" s="181">
        <f t="shared" si="476"/>
        <v>97095.394736842107</v>
      </c>
      <c r="BH503" s="380"/>
      <c r="BI503" s="251" t="s">
        <v>192</v>
      </c>
      <c r="BJ503" s="145">
        <f t="shared" si="477"/>
        <v>7667</v>
      </c>
      <c r="BK503" s="154">
        <f t="shared" si="461"/>
        <v>4595</v>
      </c>
      <c r="BL503" s="154">
        <f t="shared" si="462"/>
        <v>316601810</v>
      </c>
      <c r="BM503" s="155">
        <f t="shared" ref="BM503:BM512" si="519">IFERROR(BK503/$BH$502,"-")</f>
        <v>0.24924061618572357</v>
      </c>
      <c r="BN503" s="155">
        <f t="shared" si="478"/>
        <v>0.59932176861875575</v>
      </c>
      <c r="BO503" s="154">
        <f t="shared" si="479"/>
        <v>68901.373231773672</v>
      </c>
      <c r="BP503" s="218"/>
    </row>
    <row r="504" spans="2:68" s="87" customFormat="1">
      <c r="B504" s="390"/>
      <c r="C504" s="420"/>
      <c r="D504" s="380"/>
      <c r="E504" s="252" t="s">
        <v>142</v>
      </c>
      <c r="F504" s="145">
        <v>33</v>
      </c>
      <c r="G504" s="154">
        <v>23</v>
      </c>
      <c r="H504" s="154">
        <v>1827190</v>
      </c>
      <c r="I504" s="155">
        <f t="shared" si="512"/>
        <v>0.33333333333333331</v>
      </c>
      <c r="J504" s="155">
        <f t="shared" si="463"/>
        <v>0.69696969696969702</v>
      </c>
      <c r="K504" s="181">
        <f t="shared" si="464"/>
        <v>79443.043478260865</v>
      </c>
      <c r="L504" s="380"/>
      <c r="M504" s="252" t="s">
        <v>142</v>
      </c>
      <c r="N504" s="145">
        <v>107</v>
      </c>
      <c r="O504" s="154">
        <v>60</v>
      </c>
      <c r="P504" s="154">
        <v>5143770</v>
      </c>
      <c r="Q504" s="155">
        <f t="shared" si="513"/>
        <v>0.32258064516129031</v>
      </c>
      <c r="R504" s="155">
        <f t="shared" si="465"/>
        <v>0.56074766355140182</v>
      </c>
      <c r="S504" s="149">
        <f t="shared" si="466"/>
        <v>85729.5</v>
      </c>
      <c r="T504" s="380"/>
      <c r="U504" s="252" t="s">
        <v>142</v>
      </c>
      <c r="V504" s="145">
        <v>4075</v>
      </c>
      <c r="W504" s="154">
        <v>2490</v>
      </c>
      <c r="X504" s="154">
        <v>165828020</v>
      </c>
      <c r="Y504" s="155">
        <f t="shared" si="514"/>
        <v>0.37158633039844802</v>
      </c>
      <c r="Z504" s="155">
        <f t="shared" si="467"/>
        <v>0.6110429447852761</v>
      </c>
      <c r="AA504" s="154">
        <f t="shared" si="468"/>
        <v>66597.598393574299</v>
      </c>
      <c r="AB504" s="380"/>
      <c r="AC504" s="252" t="s">
        <v>142</v>
      </c>
      <c r="AD504" s="145">
        <v>3509</v>
      </c>
      <c r="AE504" s="154">
        <v>2082</v>
      </c>
      <c r="AF504" s="154">
        <v>150740110</v>
      </c>
      <c r="AG504" s="155">
        <f t="shared" si="515"/>
        <v>0.38605599851659561</v>
      </c>
      <c r="AH504" s="155">
        <f t="shared" si="469"/>
        <v>0.59333143345682526</v>
      </c>
      <c r="AI504" s="149">
        <f t="shared" si="470"/>
        <v>72401.589817483196</v>
      </c>
      <c r="AJ504" s="380"/>
      <c r="AK504" s="252" t="s">
        <v>142</v>
      </c>
      <c r="AL504" s="145">
        <v>2492</v>
      </c>
      <c r="AM504" s="154">
        <v>1327</v>
      </c>
      <c r="AN504" s="154">
        <v>100149500</v>
      </c>
      <c r="AO504" s="155">
        <f t="shared" si="516"/>
        <v>0.36687862869781585</v>
      </c>
      <c r="AP504" s="155">
        <f t="shared" si="471"/>
        <v>0.5325040128410915</v>
      </c>
      <c r="AQ504" s="149">
        <f t="shared" si="472"/>
        <v>75470.610399397134</v>
      </c>
      <c r="AR504" s="380"/>
      <c r="AS504" s="252" t="s">
        <v>142</v>
      </c>
      <c r="AT504" s="145">
        <v>1216</v>
      </c>
      <c r="AU504" s="154">
        <v>595</v>
      </c>
      <c r="AV504" s="154">
        <v>50061370</v>
      </c>
      <c r="AW504" s="155">
        <f t="shared" si="517"/>
        <v>0.33240223463687152</v>
      </c>
      <c r="AX504" s="155">
        <f t="shared" si="473"/>
        <v>0.48930921052631576</v>
      </c>
      <c r="AY504" s="154">
        <f t="shared" si="474"/>
        <v>84136.756302521011</v>
      </c>
      <c r="AZ504" s="380"/>
      <c r="BA504" s="252" t="s">
        <v>142</v>
      </c>
      <c r="BB504" s="145">
        <v>425</v>
      </c>
      <c r="BC504" s="154">
        <v>210</v>
      </c>
      <c r="BD504" s="154">
        <v>23006580</v>
      </c>
      <c r="BE504" s="155">
        <f t="shared" si="518"/>
        <v>0.30882352941176472</v>
      </c>
      <c r="BF504" s="155">
        <f t="shared" si="475"/>
        <v>0.49411764705882355</v>
      </c>
      <c r="BG504" s="181">
        <f t="shared" si="476"/>
        <v>109555.14285714286</v>
      </c>
      <c r="BH504" s="380"/>
      <c r="BI504" s="252" t="s">
        <v>142</v>
      </c>
      <c r="BJ504" s="145">
        <f t="shared" si="477"/>
        <v>11857</v>
      </c>
      <c r="BK504" s="154">
        <f t="shared" si="461"/>
        <v>6787</v>
      </c>
      <c r="BL504" s="154">
        <f t="shared" si="462"/>
        <v>496756540</v>
      </c>
      <c r="BM504" s="155">
        <f t="shared" si="519"/>
        <v>0.3681384248210024</v>
      </c>
      <c r="BN504" s="155">
        <f t="shared" si="478"/>
        <v>0.57240448680104583</v>
      </c>
      <c r="BO504" s="154">
        <f t="shared" si="479"/>
        <v>73192.358921467516</v>
      </c>
      <c r="BP504" s="218"/>
    </row>
    <row r="505" spans="2:68" s="87" customFormat="1">
      <c r="B505" s="390"/>
      <c r="C505" s="420"/>
      <c r="D505" s="380"/>
      <c r="E505" s="252" t="s">
        <v>151</v>
      </c>
      <c r="F505" s="145">
        <v>13</v>
      </c>
      <c r="G505" s="154">
        <v>9</v>
      </c>
      <c r="H505" s="154">
        <v>1046850</v>
      </c>
      <c r="I505" s="155">
        <f t="shared" si="512"/>
        <v>0.13043478260869565</v>
      </c>
      <c r="J505" s="155">
        <f t="shared" si="463"/>
        <v>0.69230769230769229</v>
      </c>
      <c r="K505" s="181">
        <f t="shared" si="464"/>
        <v>116316.66666666667</v>
      </c>
      <c r="L505" s="380"/>
      <c r="M505" s="252" t="s">
        <v>151</v>
      </c>
      <c r="N505" s="145">
        <v>37</v>
      </c>
      <c r="O505" s="154">
        <v>20</v>
      </c>
      <c r="P505" s="154">
        <v>1817340</v>
      </c>
      <c r="Q505" s="155">
        <f t="shared" si="513"/>
        <v>0.10752688172043011</v>
      </c>
      <c r="R505" s="155">
        <f t="shared" si="465"/>
        <v>0.54054054054054057</v>
      </c>
      <c r="S505" s="149">
        <f t="shared" si="466"/>
        <v>90867</v>
      </c>
      <c r="T505" s="380"/>
      <c r="U505" s="252" t="s">
        <v>151</v>
      </c>
      <c r="V505" s="145">
        <v>1104</v>
      </c>
      <c r="W505" s="154">
        <v>671</v>
      </c>
      <c r="X505" s="154">
        <v>46913410</v>
      </c>
      <c r="Y505" s="155">
        <f t="shared" si="514"/>
        <v>0.10013430831219221</v>
      </c>
      <c r="Z505" s="155">
        <f t="shared" si="467"/>
        <v>0.60778985507246375</v>
      </c>
      <c r="AA505" s="154">
        <f t="shared" si="468"/>
        <v>69915.663189269748</v>
      </c>
      <c r="AB505" s="380"/>
      <c r="AC505" s="252" t="s">
        <v>151</v>
      </c>
      <c r="AD505" s="145">
        <v>1053</v>
      </c>
      <c r="AE505" s="154">
        <v>633</v>
      </c>
      <c r="AF505" s="154">
        <v>44136930</v>
      </c>
      <c r="AG505" s="155">
        <f t="shared" si="515"/>
        <v>0.11737437418876322</v>
      </c>
      <c r="AH505" s="155">
        <f t="shared" si="469"/>
        <v>0.60113960113960119</v>
      </c>
      <c r="AI505" s="149">
        <f t="shared" si="470"/>
        <v>69726.587677725125</v>
      </c>
      <c r="AJ505" s="380"/>
      <c r="AK505" s="252" t="s">
        <v>151</v>
      </c>
      <c r="AL505" s="145">
        <v>840</v>
      </c>
      <c r="AM505" s="154">
        <v>470</v>
      </c>
      <c r="AN505" s="154">
        <v>37622910</v>
      </c>
      <c r="AO505" s="155">
        <f t="shared" si="516"/>
        <v>0.12994194083494609</v>
      </c>
      <c r="AP505" s="155">
        <f t="shared" si="471"/>
        <v>0.55952380952380953</v>
      </c>
      <c r="AQ505" s="149">
        <f t="shared" si="472"/>
        <v>80048.744680851058</v>
      </c>
      <c r="AR505" s="380"/>
      <c r="AS505" s="252" t="s">
        <v>151</v>
      </c>
      <c r="AT505" s="145">
        <v>411</v>
      </c>
      <c r="AU505" s="154">
        <v>198</v>
      </c>
      <c r="AV505" s="154">
        <v>17278590</v>
      </c>
      <c r="AW505" s="155">
        <f t="shared" si="517"/>
        <v>0.1106145251396648</v>
      </c>
      <c r="AX505" s="155">
        <f t="shared" si="473"/>
        <v>0.48175182481751827</v>
      </c>
      <c r="AY505" s="154">
        <f t="shared" si="474"/>
        <v>87265.606060606064</v>
      </c>
      <c r="AZ505" s="380"/>
      <c r="BA505" s="252" t="s">
        <v>151</v>
      </c>
      <c r="BB505" s="145">
        <v>164</v>
      </c>
      <c r="BC505" s="154">
        <v>93</v>
      </c>
      <c r="BD505" s="154">
        <v>10650540</v>
      </c>
      <c r="BE505" s="155">
        <f t="shared" si="518"/>
        <v>0.13676470588235295</v>
      </c>
      <c r="BF505" s="155">
        <f t="shared" si="475"/>
        <v>0.56707317073170727</v>
      </c>
      <c r="BG505" s="181">
        <f t="shared" si="476"/>
        <v>114521.93548387097</v>
      </c>
      <c r="BH505" s="380"/>
      <c r="BI505" s="252" t="s">
        <v>151</v>
      </c>
      <c r="BJ505" s="145">
        <f t="shared" si="477"/>
        <v>3622</v>
      </c>
      <c r="BK505" s="154">
        <f t="shared" si="461"/>
        <v>2094</v>
      </c>
      <c r="BL505" s="154">
        <f t="shared" si="462"/>
        <v>159466570</v>
      </c>
      <c r="BM505" s="155">
        <f t="shared" si="519"/>
        <v>0.11358212193534389</v>
      </c>
      <c r="BN505" s="155">
        <f t="shared" si="478"/>
        <v>0.57813362782992817</v>
      </c>
      <c r="BO505" s="154">
        <f t="shared" si="479"/>
        <v>76154.044890162375</v>
      </c>
      <c r="BP505" s="218"/>
    </row>
    <row r="506" spans="2:68" s="87" customFormat="1">
      <c r="B506" s="390"/>
      <c r="C506" s="420"/>
      <c r="D506" s="380"/>
      <c r="E506" s="252" t="s">
        <v>170</v>
      </c>
      <c r="F506" s="145">
        <v>22</v>
      </c>
      <c r="G506" s="154">
        <v>17</v>
      </c>
      <c r="H506" s="154">
        <v>861500</v>
      </c>
      <c r="I506" s="155">
        <f t="shared" si="512"/>
        <v>0.24637681159420291</v>
      </c>
      <c r="J506" s="155">
        <f t="shared" si="463"/>
        <v>0.77272727272727271</v>
      </c>
      <c r="K506" s="181">
        <f t="shared" si="464"/>
        <v>50676.470588235294</v>
      </c>
      <c r="L506" s="380"/>
      <c r="M506" s="252" t="s">
        <v>170</v>
      </c>
      <c r="N506" s="145">
        <v>48</v>
      </c>
      <c r="O506" s="154">
        <v>23</v>
      </c>
      <c r="P506" s="154">
        <v>2162490</v>
      </c>
      <c r="Q506" s="155">
        <f t="shared" si="513"/>
        <v>0.12365591397849462</v>
      </c>
      <c r="R506" s="155">
        <f t="shared" si="465"/>
        <v>0.47916666666666669</v>
      </c>
      <c r="S506" s="149">
        <f t="shared" si="466"/>
        <v>94021.304347826081</v>
      </c>
      <c r="T506" s="380"/>
      <c r="U506" s="252" t="s">
        <v>170</v>
      </c>
      <c r="V506" s="145">
        <v>1453</v>
      </c>
      <c r="W506" s="154">
        <v>936</v>
      </c>
      <c r="X506" s="154">
        <v>66053190</v>
      </c>
      <c r="Y506" s="155">
        <f t="shared" si="514"/>
        <v>0.13968064467989852</v>
      </c>
      <c r="Z506" s="155">
        <f t="shared" si="467"/>
        <v>0.64418444597384716</v>
      </c>
      <c r="AA506" s="154">
        <f t="shared" si="468"/>
        <v>70569.647435897437</v>
      </c>
      <c r="AB506" s="380"/>
      <c r="AC506" s="252" t="s">
        <v>170</v>
      </c>
      <c r="AD506" s="145">
        <v>1428</v>
      </c>
      <c r="AE506" s="154">
        <v>863</v>
      </c>
      <c r="AF506" s="154">
        <v>65118060</v>
      </c>
      <c r="AG506" s="155">
        <f t="shared" si="515"/>
        <v>0.16002225106619691</v>
      </c>
      <c r="AH506" s="155">
        <f t="shared" si="469"/>
        <v>0.60434173669467783</v>
      </c>
      <c r="AI506" s="149">
        <f t="shared" si="470"/>
        <v>75455.457705677865</v>
      </c>
      <c r="AJ506" s="380"/>
      <c r="AK506" s="252" t="s">
        <v>170</v>
      </c>
      <c r="AL506" s="145">
        <v>1111</v>
      </c>
      <c r="AM506" s="154">
        <v>633</v>
      </c>
      <c r="AN506" s="154">
        <v>50590610</v>
      </c>
      <c r="AO506" s="155">
        <f t="shared" si="516"/>
        <v>0.17500691180536357</v>
      </c>
      <c r="AP506" s="155">
        <f t="shared" si="471"/>
        <v>0.56975697569756978</v>
      </c>
      <c r="AQ506" s="149">
        <f t="shared" si="472"/>
        <v>79921.974723538704</v>
      </c>
      <c r="AR506" s="380"/>
      <c r="AS506" s="252" t="s">
        <v>170</v>
      </c>
      <c r="AT506" s="145">
        <v>543</v>
      </c>
      <c r="AU506" s="154">
        <v>272</v>
      </c>
      <c r="AV506" s="154">
        <v>23262960</v>
      </c>
      <c r="AW506" s="155">
        <f t="shared" si="517"/>
        <v>0.15195530726256984</v>
      </c>
      <c r="AX506" s="155">
        <f t="shared" si="473"/>
        <v>0.50092081031307556</v>
      </c>
      <c r="AY506" s="154">
        <f t="shared" si="474"/>
        <v>85525.588235294112</v>
      </c>
      <c r="AZ506" s="380"/>
      <c r="BA506" s="252" t="s">
        <v>170</v>
      </c>
      <c r="BB506" s="145">
        <v>179</v>
      </c>
      <c r="BC506" s="154">
        <v>95</v>
      </c>
      <c r="BD506" s="154">
        <v>9077920</v>
      </c>
      <c r="BE506" s="155">
        <f t="shared" si="518"/>
        <v>0.13970588235294118</v>
      </c>
      <c r="BF506" s="155">
        <f t="shared" si="475"/>
        <v>0.53072625698324027</v>
      </c>
      <c r="BG506" s="181">
        <f t="shared" si="476"/>
        <v>95557.052631578947</v>
      </c>
      <c r="BH506" s="380"/>
      <c r="BI506" s="252" t="s">
        <v>170</v>
      </c>
      <c r="BJ506" s="145">
        <f t="shared" si="477"/>
        <v>4784</v>
      </c>
      <c r="BK506" s="154">
        <f t="shared" si="461"/>
        <v>2839</v>
      </c>
      <c r="BL506" s="154">
        <f t="shared" si="462"/>
        <v>217126730</v>
      </c>
      <c r="BM506" s="155">
        <f t="shared" si="519"/>
        <v>0.15399218919505317</v>
      </c>
      <c r="BN506" s="155">
        <f t="shared" si="478"/>
        <v>0.59343645484949836</v>
      </c>
      <c r="BO506" s="154">
        <f t="shared" si="479"/>
        <v>76480.003522367027</v>
      </c>
      <c r="BP506" s="218"/>
    </row>
    <row r="507" spans="2:68" s="87" customFormat="1">
      <c r="B507" s="390"/>
      <c r="C507" s="420"/>
      <c r="D507" s="380"/>
      <c r="E507" s="252" t="s">
        <v>171</v>
      </c>
      <c r="F507" s="145">
        <v>11</v>
      </c>
      <c r="G507" s="154">
        <v>6</v>
      </c>
      <c r="H507" s="154">
        <v>336820</v>
      </c>
      <c r="I507" s="155">
        <f t="shared" si="512"/>
        <v>8.6956521739130432E-2</v>
      </c>
      <c r="J507" s="155">
        <f t="shared" si="463"/>
        <v>0.54545454545454541</v>
      </c>
      <c r="K507" s="181">
        <f t="shared" si="464"/>
        <v>56136.666666666664</v>
      </c>
      <c r="L507" s="380"/>
      <c r="M507" s="252" t="s">
        <v>171</v>
      </c>
      <c r="N507" s="145">
        <v>21</v>
      </c>
      <c r="O507" s="154">
        <v>10</v>
      </c>
      <c r="P507" s="154">
        <v>1060730</v>
      </c>
      <c r="Q507" s="155">
        <f t="shared" si="513"/>
        <v>5.3763440860215055E-2</v>
      </c>
      <c r="R507" s="155">
        <f t="shared" si="465"/>
        <v>0.47619047619047616</v>
      </c>
      <c r="S507" s="149">
        <f t="shared" si="466"/>
        <v>106073</v>
      </c>
      <c r="T507" s="380"/>
      <c r="U507" s="252" t="s">
        <v>171</v>
      </c>
      <c r="V507" s="145">
        <v>587</v>
      </c>
      <c r="W507" s="154">
        <v>402</v>
      </c>
      <c r="X507" s="154">
        <v>25701800</v>
      </c>
      <c r="Y507" s="155">
        <f t="shared" si="514"/>
        <v>5.999104611252052E-2</v>
      </c>
      <c r="Z507" s="155">
        <f t="shared" si="467"/>
        <v>0.68483816013628618</v>
      </c>
      <c r="AA507" s="154">
        <f t="shared" si="468"/>
        <v>63934.825870646768</v>
      </c>
      <c r="AB507" s="380"/>
      <c r="AC507" s="252" t="s">
        <v>171</v>
      </c>
      <c r="AD507" s="145">
        <v>526</v>
      </c>
      <c r="AE507" s="154">
        <v>350</v>
      </c>
      <c r="AF507" s="154">
        <v>22952920</v>
      </c>
      <c r="AG507" s="155">
        <f t="shared" si="515"/>
        <v>6.4898943074355647E-2</v>
      </c>
      <c r="AH507" s="155">
        <f t="shared" si="469"/>
        <v>0.66539923954372626</v>
      </c>
      <c r="AI507" s="149">
        <f t="shared" si="470"/>
        <v>65579.771428571432</v>
      </c>
      <c r="AJ507" s="380"/>
      <c r="AK507" s="252" t="s">
        <v>171</v>
      </c>
      <c r="AL507" s="145">
        <v>333</v>
      </c>
      <c r="AM507" s="154">
        <v>188</v>
      </c>
      <c r="AN507" s="154">
        <v>14814390</v>
      </c>
      <c r="AO507" s="155">
        <f t="shared" si="516"/>
        <v>5.1976776333978437E-2</v>
      </c>
      <c r="AP507" s="155">
        <f t="shared" si="471"/>
        <v>0.56456456456456461</v>
      </c>
      <c r="AQ507" s="149">
        <f t="shared" si="472"/>
        <v>78799.946808510635</v>
      </c>
      <c r="AR507" s="380"/>
      <c r="AS507" s="252" t="s">
        <v>171</v>
      </c>
      <c r="AT507" s="145">
        <v>139</v>
      </c>
      <c r="AU507" s="154">
        <v>75</v>
      </c>
      <c r="AV507" s="154">
        <v>4238300</v>
      </c>
      <c r="AW507" s="155">
        <f t="shared" si="517"/>
        <v>4.189944134078212E-2</v>
      </c>
      <c r="AX507" s="155">
        <f t="shared" si="473"/>
        <v>0.53956834532374098</v>
      </c>
      <c r="AY507" s="154">
        <f t="shared" si="474"/>
        <v>56510.666666666664</v>
      </c>
      <c r="AZ507" s="380"/>
      <c r="BA507" s="252" t="s">
        <v>171</v>
      </c>
      <c r="BB507" s="145">
        <v>35</v>
      </c>
      <c r="BC507" s="154">
        <v>19</v>
      </c>
      <c r="BD507" s="154">
        <v>1486250</v>
      </c>
      <c r="BE507" s="155">
        <f t="shared" si="518"/>
        <v>2.7941176470588237E-2</v>
      </c>
      <c r="BF507" s="155">
        <f t="shared" si="475"/>
        <v>0.54285714285714282</v>
      </c>
      <c r="BG507" s="181">
        <f t="shared" si="476"/>
        <v>78223.68421052632</v>
      </c>
      <c r="BH507" s="380"/>
      <c r="BI507" s="252" t="s">
        <v>171</v>
      </c>
      <c r="BJ507" s="145">
        <f t="shared" si="477"/>
        <v>1652</v>
      </c>
      <c r="BK507" s="154">
        <f t="shared" si="461"/>
        <v>1050</v>
      </c>
      <c r="BL507" s="154">
        <f t="shared" si="462"/>
        <v>70591210</v>
      </c>
      <c r="BM507" s="155">
        <f t="shared" si="519"/>
        <v>5.6953786070731177E-2</v>
      </c>
      <c r="BN507" s="155">
        <f t="shared" si="478"/>
        <v>0.63559322033898302</v>
      </c>
      <c r="BO507" s="154">
        <f t="shared" si="479"/>
        <v>67229.723809523814</v>
      </c>
      <c r="BP507" s="218"/>
    </row>
    <row r="508" spans="2:68" s="87" customFormat="1">
      <c r="B508" s="390"/>
      <c r="C508" s="420"/>
      <c r="D508" s="380"/>
      <c r="E508" s="252" t="s">
        <v>172</v>
      </c>
      <c r="F508" s="145">
        <v>13</v>
      </c>
      <c r="G508" s="154">
        <v>9</v>
      </c>
      <c r="H508" s="154">
        <v>665690</v>
      </c>
      <c r="I508" s="155">
        <f t="shared" si="512"/>
        <v>0.13043478260869565</v>
      </c>
      <c r="J508" s="155">
        <f t="shared" si="463"/>
        <v>0.69230769230769229</v>
      </c>
      <c r="K508" s="181">
        <f t="shared" si="464"/>
        <v>73965.555555555562</v>
      </c>
      <c r="L508" s="380"/>
      <c r="M508" s="252" t="s">
        <v>172</v>
      </c>
      <c r="N508" s="145">
        <v>21</v>
      </c>
      <c r="O508" s="154">
        <v>7</v>
      </c>
      <c r="P508" s="154">
        <v>756230</v>
      </c>
      <c r="Q508" s="155">
        <f t="shared" si="513"/>
        <v>3.7634408602150539E-2</v>
      </c>
      <c r="R508" s="155">
        <f t="shared" si="465"/>
        <v>0.33333333333333331</v>
      </c>
      <c r="S508" s="149">
        <f t="shared" si="466"/>
        <v>108032.85714285714</v>
      </c>
      <c r="T508" s="380"/>
      <c r="U508" s="252" t="s">
        <v>172</v>
      </c>
      <c r="V508" s="145">
        <v>286</v>
      </c>
      <c r="W508" s="154">
        <v>162</v>
      </c>
      <c r="X508" s="154">
        <v>11358920</v>
      </c>
      <c r="Y508" s="155">
        <f t="shared" si="514"/>
        <v>2.4175496194597822E-2</v>
      </c>
      <c r="Z508" s="155">
        <f t="shared" si="467"/>
        <v>0.56643356643356646</v>
      </c>
      <c r="AA508" s="154">
        <f t="shared" si="468"/>
        <v>70116.790123456783</v>
      </c>
      <c r="AB508" s="380"/>
      <c r="AC508" s="252" t="s">
        <v>172</v>
      </c>
      <c r="AD508" s="145">
        <v>325</v>
      </c>
      <c r="AE508" s="154">
        <v>178</v>
      </c>
      <c r="AF508" s="154">
        <v>13816390</v>
      </c>
      <c r="AG508" s="155">
        <f t="shared" si="515"/>
        <v>3.3005748192100871E-2</v>
      </c>
      <c r="AH508" s="155">
        <f t="shared" si="469"/>
        <v>0.5476923076923077</v>
      </c>
      <c r="AI508" s="149">
        <f t="shared" si="470"/>
        <v>77620.168539325838</v>
      </c>
      <c r="AJ508" s="380"/>
      <c r="AK508" s="252" t="s">
        <v>172</v>
      </c>
      <c r="AL508" s="145">
        <v>303</v>
      </c>
      <c r="AM508" s="154">
        <v>170</v>
      </c>
      <c r="AN508" s="154">
        <v>14908750</v>
      </c>
      <c r="AO508" s="155">
        <f t="shared" si="516"/>
        <v>4.7000276472214546E-2</v>
      </c>
      <c r="AP508" s="155">
        <f t="shared" si="471"/>
        <v>0.56105610561056107</v>
      </c>
      <c r="AQ508" s="149">
        <f t="shared" si="472"/>
        <v>87698.529411764699</v>
      </c>
      <c r="AR508" s="380"/>
      <c r="AS508" s="252" t="s">
        <v>172</v>
      </c>
      <c r="AT508" s="145">
        <v>185</v>
      </c>
      <c r="AU508" s="154">
        <v>82</v>
      </c>
      <c r="AV508" s="154">
        <v>5425520</v>
      </c>
      <c r="AW508" s="155">
        <f t="shared" si="517"/>
        <v>4.5810055865921788E-2</v>
      </c>
      <c r="AX508" s="155">
        <f t="shared" si="473"/>
        <v>0.44324324324324327</v>
      </c>
      <c r="AY508" s="154">
        <f t="shared" si="474"/>
        <v>66164.878048780491</v>
      </c>
      <c r="AZ508" s="380"/>
      <c r="BA508" s="252" t="s">
        <v>172</v>
      </c>
      <c r="BB508" s="145">
        <v>97</v>
      </c>
      <c r="BC508" s="154">
        <v>52</v>
      </c>
      <c r="BD508" s="154">
        <v>5648000</v>
      </c>
      <c r="BE508" s="155">
        <f t="shared" si="518"/>
        <v>7.6470588235294124E-2</v>
      </c>
      <c r="BF508" s="155">
        <f t="shared" si="475"/>
        <v>0.53608247422680411</v>
      </c>
      <c r="BG508" s="181">
        <f t="shared" si="476"/>
        <v>108615.38461538461</v>
      </c>
      <c r="BH508" s="380"/>
      <c r="BI508" s="252" t="s">
        <v>172</v>
      </c>
      <c r="BJ508" s="145">
        <f t="shared" si="477"/>
        <v>1230</v>
      </c>
      <c r="BK508" s="154">
        <f t="shared" si="461"/>
        <v>660</v>
      </c>
      <c r="BL508" s="154">
        <f t="shared" si="462"/>
        <v>52579500</v>
      </c>
      <c r="BM508" s="155">
        <f t="shared" si="519"/>
        <v>3.5799522673031027E-2</v>
      </c>
      <c r="BN508" s="155">
        <f t="shared" si="478"/>
        <v>0.53658536585365857</v>
      </c>
      <c r="BO508" s="154">
        <f t="shared" si="479"/>
        <v>79665.909090909088</v>
      </c>
      <c r="BP508" s="218"/>
    </row>
    <row r="509" spans="2:68" s="87" customFormat="1">
      <c r="B509" s="390"/>
      <c r="C509" s="420"/>
      <c r="D509" s="380"/>
      <c r="E509" s="252" t="s">
        <v>173</v>
      </c>
      <c r="F509" s="145">
        <v>9</v>
      </c>
      <c r="G509" s="154">
        <v>7</v>
      </c>
      <c r="H509" s="154">
        <v>858780</v>
      </c>
      <c r="I509" s="155">
        <f t="shared" si="512"/>
        <v>0.10144927536231885</v>
      </c>
      <c r="J509" s="155">
        <f t="shared" si="463"/>
        <v>0.77777777777777779</v>
      </c>
      <c r="K509" s="181">
        <f t="shared" si="464"/>
        <v>122682.85714285714</v>
      </c>
      <c r="L509" s="380"/>
      <c r="M509" s="252" t="s">
        <v>173</v>
      </c>
      <c r="N509" s="145">
        <v>22</v>
      </c>
      <c r="O509" s="154">
        <v>12</v>
      </c>
      <c r="P509" s="154">
        <v>939020</v>
      </c>
      <c r="Q509" s="155">
        <f t="shared" si="513"/>
        <v>6.4516129032258063E-2</v>
      </c>
      <c r="R509" s="155">
        <f t="shared" si="465"/>
        <v>0.54545454545454541</v>
      </c>
      <c r="S509" s="149">
        <f t="shared" si="466"/>
        <v>78251.666666666672</v>
      </c>
      <c r="T509" s="380"/>
      <c r="U509" s="252" t="s">
        <v>173</v>
      </c>
      <c r="V509" s="145">
        <v>385</v>
      </c>
      <c r="W509" s="154">
        <v>243</v>
      </c>
      <c r="X509" s="154">
        <v>17595180</v>
      </c>
      <c r="Y509" s="155">
        <f t="shared" si="514"/>
        <v>3.6263244291896729E-2</v>
      </c>
      <c r="Z509" s="155">
        <f t="shared" si="467"/>
        <v>0.63116883116883116</v>
      </c>
      <c r="AA509" s="154">
        <f t="shared" si="468"/>
        <v>72408.148148148146</v>
      </c>
      <c r="AB509" s="380"/>
      <c r="AC509" s="252" t="s">
        <v>173</v>
      </c>
      <c r="AD509" s="145">
        <v>339</v>
      </c>
      <c r="AE509" s="154">
        <v>202</v>
      </c>
      <c r="AF509" s="154">
        <v>16280800</v>
      </c>
      <c r="AG509" s="155">
        <f t="shared" si="515"/>
        <v>3.745596143148526E-2</v>
      </c>
      <c r="AH509" s="155">
        <f t="shared" si="469"/>
        <v>0.59587020648967548</v>
      </c>
      <c r="AI509" s="149">
        <f t="shared" si="470"/>
        <v>80598.019801980205</v>
      </c>
      <c r="AJ509" s="380"/>
      <c r="AK509" s="252" t="s">
        <v>173</v>
      </c>
      <c r="AL509" s="145">
        <v>283</v>
      </c>
      <c r="AM509" s="154">
        <v>168</v>
      </c>
      <c r="AN509" s="154">
        <v>16028730</v>
      </c>
      <c r="AO509" s="155">
        <f t="shared" si="516"/>
        <v>4.6447332043129667E-2</v>
      </c>
      <c r="AP509" s="155">
        <f t="shared" si="471"/>
        <v>0.59363957597173145</v>
      </c>
      <c r="AQ509" s="149">
        <f t="shared" si="472"/>
        <v>95409.107142857145</v>
      </c>
      <c r="AR509" s="380"/>
      <c r="AS509" s="252" t="s">
        <v>173</v>
      </c>
      <c r="AT509" s="145">
        <v>135</v>
      </c>
      <c r="AU509" s="154">
        <v>76</v>
      </c>
      <c r="AV509" s="154">
        <v>7490910</v>
      </c>
      <c r="AW509" s="155">
        <f t="shared" si="517"/>
        <v>4.2458100558659215E-2</v>
      </c>
      <c r="AX509" s="155">
        <f t="shared" si="473"/>
        <v>0.562962962962963</v>
      </c>
      <c r="AY509" s="154">
        <f t="shared" si="474"/>
        <v>98564.605263157893</v>
      </c>
      <c r="AZ509" s="380"/>
      <c r="BA509" s="252" t="s">
        <v>173</v>
      </c>
      <c r="BB509" s="145">
        <v>38</v>
      </c>
      <c r="BC509" s="154">
        <v>22</v>
      </c>
      <c r="BD509" s="154">
        <v>2838070</v>
      </c>
      <c r="BE509" s="155">
        <f t="shared" si="518"/>
        <v>3.2352941176470591E-2</v>
      </c>
      <c r="BF509" s="155">
        <f t="shared" si="475"/>
        <v>0.57894736842105265</v>
      </c>
      <c r="BG509" s="181">
        <f t="shared" si="476"/>
        <v>129003.18181818182</v>
      </c>
      <c r="BH509" s="380"/>
      <c r="BI509" s="252" t="s">
        <v>173</v>
      </c>
      <c r="BJ509" s="145">
        <f t="shared" si="477"/>
        <v>1211</v>
      </c>
      <c r="BK509" s="154">
        <f t="shared" si="461"/>
        <v>730</v>
      </c>
      <c r="BL509" s="154">
        <f t="shared" si="462"/>
        <v>62031490</v>
      </c>
      <c r="BM509" s="155">
        <f t="shared" si="519"/>
        <v>3.9596441744413104E-2</v>
      </c>
      <c r="BN509" s="155">
        <f t="shared" si="478"/>
        <v>0.60280759702725017</v>
      </c>
      <c r="BO509" s="154">
        <f t="shared" si="479"/>
        <v>84974.643835616444</v>
      </c>
      <c r="BP509" s="218"/>
    </row>
    <row r="510" spans="2:68" s="87" customFormat="1">
      <c r="B510" s="390"/>
      <c r="C510" s="420"/>
      <c r="D510" s="380"/>
      <c r="E510" s="252" t="s">
        <v>174</v>
      </c>
      <c r="F510" s="145">
        <v>27</v>
      </c>
      <c r="G510" s="154">
        <v>19</v>
      </c>
      <c r="H510" s="154">
        <v>1174740</v>
      </c>
      <c r="I510" s="155">
        <f t="shared" si="512"/>
        <v>0.27536231884057971</v>
      </c>
      <c r="J510" s="155">
        <f t="shared" si="463"/>
        <v>0.70370370370370372</v>
      </c>
      <c r="K510" s="181">
        <f t="shared" si="464"/>
        <v>61828.42105263158</v>
      </c>
      <c r="L510" s="380"/>
      <c r="M510" s="252" t="s">
        <v>174</v>
      </c>
      <c r="N510" s="145">
        <v>73</v>
      </c>
      <c r="O510" s="154">
        <v>35</v>
      </c>
      <c r="P510" s="154">
        <v>3355040</v>
      </c>
      <c r="Q510" s="155">
        <f t="shared" si="513"/>
        <v>0.18817204301075269</v>
      </c>
      <c r="R510" s="155">
        <f t="shared" si="465"/>
        <v>0.47945205479452052</v>
      </c>
      <c r="S510" s="149">
        <f t="shared" si="466"/>
        <v>95858.28571428571</v>
      </c>
      <c r="T510" s="380"/>
      <c r="U510" s="252" t="s">
        <v>174</v>
      </c>
      <c r="V510" s="145">
        <v>2588</v>
      </c>
      <c r="W510" s="154">
        <v>1666</v>
      </c>
      <c r="X510" s="154">
        <v>111144140</v>
      </c>
      <c r="Y510" s="155">
        <f t="shared" si="514"/>
        <v>0.24861960901358007</v>
      </c>
      <c r="Z510" s="155">
        <f t="shared" si="467"/>
        <v>0.64374034003091185</v>
      </c>
      <c r="AA510" s="154">
        <f t="shared" si="468"/>
        <v>66713.169267707082</v>
      </c>
      <c r="AB510" s="380"/>
      <c r="AC510" s="252" t="s">
        <v>174</v>
      </c>
      <c r="AD510" s="145">
        <v>2200</v>
      </c>
      <c r="AE510" s="154">
        <v>1390</v>
      </c>
      <c r="AF510" s="154">
        <v>96568570</v>
      </c>
      <c r="AG510" s="155">
        <f t="shared" si="515"/>
        <v>0.25774151678101243</v>
      </c>
      <c r="AH510" s="155">
        <f t="shared" si="469"/>
        <v>0.63181818181818183</v>
      </c>
      <c r="AI510" s="149">
        <f t="shared" si="470"/>
        <v>69473.791366906473</v>
      </c>
      <c r="AJ510" s="380"/>
      <c r="AK510" s="252" t="s">
        <v>174</v>
      </c>
      <c r="AL510" s="145">
        <v>1343</v>
      </c>
      <c r="AM510" s="154">
        <v>744</v>
      </c>
      <c r="AN510" s="154">
        <v>56155590</v>
      </c>
      <c r="AO510" s="155">
        <f t="shared" si="516"/>
        <v>0.20569532761957424</v>
      </c>
      <c r="AP510" s="155">
        <f t="shared" si="471"/>
        <v>0.55398361876396129</v>
      </c>
      <c r="AQ510" s="149">
        <f t="shared" si="472"/>
        <v>75477.943548387091</v>
      </c>
      <c r="AR510" s="380"/>
      <c r="AS510" s="252" t="s">
        <v>174</v>
      </c>
      <c r="AT510" s="145">
        <v>580</v>
      </c>
      <c r="AU510" s="154">
        <v>296</v>
      </c>
      <c r="AV510" s="154">
        <v>21563490</v>
      </c>
      <c r="AW510" s="155">
        <f t="shared" si="517"/>
        <v>0.1653631284916201</v>
      </c>
      <c r="AX510" s="155">
        <f t="shared" si="473"/>
        <v>0.51034482758620692</v>
      </c>
      <c r="AY510" s="154">
        <f t="shared" si="474"/>
        <v>72849.628378378373</v>
      </c>
      <c r="AZ510" s="380"/>
      <c r="BA510" s="252" t="s">
        <v>174</v>
      </c>
      <c r="BB510" s="145">
        <v>149</v>
      </c>
      <c r="BC510" s="154">
        <v>79</v>
      </c>
      <c r="BD510" s="154">
        <v>6326420</v>
      </c>
      <c r="BE510" s="155">
        <f t="shared" si="518"/>
        <v>0.1161764705882353</v>
      </c>
      <c r="BF510" s="155">
        <f t="shared" si="475"/>
        <v>0.53020134228187921</v>
      </c>
      <c r="BG510" s="181">
        <f t="shared" si="476"/>
        <v>80081.265822784815</v>
      </c>
      <c r="BH510" s="380"/>
      <c r="BI510" s="252" t="s">
        <v>174</v>
      </c>
      <c r="BJ510" s="145">
        <f t="shared" si="477"/>
        <v>6960</v>
      </c>
      <c r="BK510" s="154">
        <f t="shared" si="461"/>
        <v>4229</v>
      </c>
      <c r="BL510" s="154">
        <f t="shared" si="462"/>
        <v>296287990</v>
      </c>
      <c r="BM510" s="155">
        <f t="shared" si="519"/>
        <v>0.22938815361249729</v>
      </c>
      <c r="BN510" s="155">
        <f t="shared" si="478"/>
        <v>0.6076149425287356</v>
      </c>
      <c r="BO510" s="154">
        <f t="shared" si="479"/>
        <v>70061.004965712928</v>
      </c>
      <c r="BP510" s="218"/>
    </row>
    <row r="511" spans="2:68" s="87" customFormat="1">
      <c r="B511" s="390"/>
      <c r="C511" s="420"/>
      <c r="D511" s="380"/>
      <c r="E511" s="252" t="s">
        <v>175</v>
      </c>
      <c r="F511" s="145">
        <v>7</v>
      </c>
      <c r="G511" s="154">
        <v>6</v>
      </c>
      <c r="H511" s="154">
        <v>582840</v>
      </c>
      <c r="I511" s="155">
        <f t="shared" si="512"/>
        <v>8.6956521739130432E-2</v>
      </c>
      <c r="J511" s="155">
        <f t="shared" si="463"/>
        <v>0.8571428571428571</v>
      </c>
      <c r="K511" s="181">
        <f t="shared" si="464"/>
        <v>97140</v>
      </c>
      <c r="L511" s="380"/>
      <c r="M511" s="252" t="s">
        <v>175</v>
      </c>
      <c r="N511" s="145">
        <v>22</v>
      </c>
      <c r="O511" s="154">
        <v>14</v>
      </c>
      <c r="P511" s="154">
        <v>1497430</v>
      </c>
      <c r="Q511" s="155">
        <f t="shared" si="513"/>
        <v>7.5268817204301078E-2</v>
      </c>
      <c r="R511" s="155">
        <f t="shared" si="465"/>
        <v>0.63636363636363635</v>
      </c>
      <c r="S511" s="149">
        <f t="shared" si="466"/>
        <v>106959.28571428571</v>
      </c>
      <c r="T511" s="380"/>
      <c r="U511" s="252" t="s">
        <v>175</v>
      </c>
      <c r="V511" s="145">
        <v>449</v>
      </c>
      <c r="W511" s="154">
        <v>282</v>
      </c>
      <c r="X511" s="154">
        <v>19434090</v>
      </c>
      <c r="Y511" s="155">
        <f t="shared" si="514"/>
        <v>4.2083271153559171E-2</v>
      </c>
      <c r="Z511" s="155">
        <f t="shared" si="467"/>
        <v>0.62806236080178168</v>
      </c>
      <c r="AA511" s="154">
        <f t="shared" si="468"/>
        <v>68915.212765957447</v>
      </c>
      <c r="AB511" s="380"/>
      <c r="AC511" s="252" t="s">
        <v>175</v>
      </c>
      <c r="AD511" s="145">
        <v>426</v>
      </c>
      <c r="AE511" s="154">
        <v>247</v>
      </c>
      <c r="AF511" s="154">
        <v>21165500</v>
      </c>
      <c r="AG511" s="155">
        <f t="shared" si="515"/>
        <v>4.5800111255330983E-2</v>
      </c>
      <c r="AH511" s="155">
        <f t="shared" si="469"/>
        <v>0.57981220657276999</v>
      </c>
      <c r="AI511" s="149">
        <f t="shared" si="470"/>
        <v>85690.283400809712</v>
      </c>
      <c r="AJ511" s="380"/>
      <c r="AK511" s="252" t="s">
        <v>175</v>
      </c>
      <c r="AL511" s="145">
        <v>432</v>
      </c>
      <c r="AM511" s="154">
        <v>242</v>
      </c>
      <c r="AN511" s="154">
        <v>20658450</v>
      </c>
      <c r="AO511" s="155">
        <f t="shared" si="516"/>
        <v>6.690627591927012E-2</v>
      </c>
      <c r="AP511" s="155">
        <f t="shared" si="471"/>
        <v>0.56018518518518523</v>
      </c>
      <c r="AQ511" s="149">
        <f t="shared" si="472"/>
        <v>85365.495867768594</v>
      </c>
      <c r="AR511" s="380"/>
      <c r="AS511" s="252" t="s">
        <v>175</v>
      </c>
      <c r="AT511" s="145">
        <v>295</v>
      </c>
      <c r="AU511" s="154">
        <v>147</v>
      </c>
      <c r="AV511" s="154">
        <v>14966540</v>
      </c>
      <c r="AW511" s="155">
        <f t="shared" si="517"/>
        <v>8.2122905027932958E-2</v>
      </c>
      <c r="AX511" s="155">
        <f t="shared" si="473"/>
        <v>0.49830508474576274</v>
      </c>
      <c r="AY511" s="154">
        <f t="shared" si="474"/>
        <v>101813.19727891157</v>
      </c>
      <c r="AZ511" s="380"/>
      <c r="BA511" s="252" t="s">
        <v>175</v>
      </c>
      <c r="BB511" s="145">
        <v>123</v>
      </c>
      <c r="BC511" s="154">
        <v>68</v>
      </c>
      <c r="BD511" s="154">
        <v>7012470</v>
      </c>
      <c r="BE511" s="155">
        <f t="shared" si="518"/>
        <v>0.1</v>
      </c>
      <c r="BF511" s="155">
        <f t="shared" si="475"/>
        <v>0.55284552845528456</v>
      </c>
      <c r="BG511" s="181">
        <f t="shared" si="476"/>
        <v>103124.55882352941</v>
      </c>
      <c r="BH511" s="380"/>
      <c r="BI511" s="252" t="s">
        <v>175</v>
      </c>
      <c r="BJ511" s="145">
        <f t="shared" si="477"/>
        <v>1754</v>
      </c>
      <c r="BK511" s="154">
        <f t="shared" si="461"/>
        <v>1006</v>
      </c>
      <c r="BL511" s="154">
        <f t="shared" si="462"/>
        <v>85317320</v>
      </c>
      <c r="BM511" s="155">
        <f t="shared" si="519"/>
        <v>5.4567151225862441E-2</v>
      </c>
      <c r="BN511" s="155">
        <f t="shared" si="478"/>
        <v>0.5735461801596351</v>
      </c>
      <c r="BO511" s="154">
        <f t="shared" si="479"/>
        <v>84808.469184890651</v>
      </c>
      <c r="BP511" s="218"/>
    </row>
    <row r="512" spans="2:68" s="87" customFormat="1">
      <c r="B512" s="390"/>
      <c r="C512" s="420"/>
      <c r="D512" s="380"/>
      <c r="E512" s="249" t="s">
        <v>166</v>
      </c>
      <c r="F512" s="145">
        <v>7</v>
      </c>
      <c r="G512" s="154">
        <v>5</v>
      </c>
      <c r="H512" s="154">
        <v>908760</v>
      </c>
      <c r="I512" s="155">
        <f t="shared" si="512"/>
        <v>7.2463768115942032E-2</v>
      </c>
      <c r="J512" s="155">
        <f t="shared" si="463"/>
        <v>0.7142857142857143</v>
      </c>
      <c r="K512" s="181">
        <f t="shared" si="464"/>
        <v>181752</v>
      </c>
      <c r="L512" s="380"/>
      <c r="M512" s="253" t="s">
        <v>166</v>
      </c>
      <c r="N512" s="145">
        <v>19</v>
      </c>
      <c r="O512" s="154">
        <v>11</v>
      </c>
      <c r="P512" s="154">
        <v>1450290</v>
      </c>
      <c r="Q512" s="155">
        <f t="shared" si="513"/>
        <v>5.9139784946236562E-2</v>
      </c>
      <c r="R512" s="155">
        <f t="shared" si="465"/>
        <v>0.57894736842105265</v>
      </c>
      <c r="S512" s="149">
        <f t="shared" si="466"/>
        <v>131844.54545454544</v>
      </c>
      <c r="T512" s="380"/>
      <c r="U512" s="253" t="s">
        <v>166</v>
      </c>
      <c r="V512" s="145">
        <v>578</v>
      </c>
      <c r="W512" s="154">
        <v>320</v>
      </c>
      <c r="X512" s="154">
        <v>20732180</v>
      </c>
      <c r="Y512" s="155">
        <f t="shared" si="514"/>
        <v>4.7754066557230267E-2</v>
      </c>
      <c r="Z512" s="155">
        <f t="shared" si="467"/>
        <v>0.55363321799307963</v>
      </c>
      <c r="AA512" s="154">
        <f t="shared" si="468"/>
        <v>64788.0625</v>
      </c>
      <c r="AB512" s="380"/>
      <c r="AC512" s="253" t="s">
        <v>166</v>
      </c>
      <c r="AD512" s="145">
        <v>369</v>
      </c>
      <c r="AE512" s="154">
        <v>179</v>
      </c>
      <c r="AF512" s="154">
        <v>14263870</v>
      </c>
      <c r="AG512" s="155">
        <f t="shared" si="515"/>
        <v>3.3191173743741885E-2</v>
      </c>
      <c r="AH512" s="155">
        <f t="shared" si="469"/>
        <v>0.48509485094850946</v>
      </c>
      <c r="AI512" s="149">
        <f t="shared" si="470"/>
        <v>79686.424581005587</v>
      </c>
      <c r="AJ512" s="380"/>
      <c r="AK512" s="253" t="s">
        <v>166</v>
      </c>
      <c r="AL512" s="145">
        <v>180</v>
      </c>
      <c r="AM512" s="154">
        <v>83</v>
      </c>
      <c r="AN512" s="154">
        <v>9033100</v>
      </c>
      <c r="AO512" s="155">
        <f t="shared" si="516"/>
        <v>2.2947193807022395E-2</v>
      </c>
      <c r="AP512" s="155">
        <f t="shared" si="471"/>
        <v>0.46111111111111114</v>
      </c>
      <c r="AQ512" s="149">
        <f t="shared" si="472"/>
        <v>108832.53012048193</v>
      </c>
      <c r="AR512" s="380"/>
      <c r="AS512" s="253" t="s">
        <v>166</v>
      </c>
      <c r="AT512" s="145">
        <v>97</v>
      </c>
      <c r="AU512" s="154">
        <v>50</v>
      </c>
      <c r="AV512" s="154">
        <v>7162220</v>
      </c>
      <c r="AW512" s="155">
        <f t="shared" si="517"/>
        <v>2.7932960893854747E-2</v>
      </c>
      <c r="AX512" s="155">
        <f t="shared" si="473"/>
        <v>0.51546391752577314</v>
      </c>
      <c r="AY512" s="154">
        <f t="shared" si="474"/>
        <v>143244.4</v>
      </c>
      <c r="AZ512" s="380"/>
      <c r="BA512" s="253" t="s">
        <v>166</v>
      </c>
      <c r="BB512" s="145">
        <v>44</v>
      </c>
      <c r="BC512" s="154">
        <v>18</v>
      </c>
      <c r="BD512" s="154">
        <v>3035040</v>
      </c>
      <c r="BE512" s="155">
        <f t="shared" si="518"/>
        <v>2.6470588235294117E-2</v>
      </c>
      <c r="BF512" s="155">
        <f t="shared" si="475"/>
        <v>0.40909090909090912</v>
      </c>
      <c r="BG512" s="181">
        <f t="shared" si="476"/>
        <v>168613.33333333334</v>
      </c>
      <c r="BH512" s="380"/>
      <c r="BI512" s="253" t="s">
        <v>166</v>
      </c>
      <c r="BJ512" s="145">
        <f t="shared" si="477"/>
        <v>1294</v>
      </c>
      <c r="BK512" s="154">
        <f t="shared" si="461"/>
        <v>666</v>
      </c>
      <c r="BL512" s="154">
        <f t="shared" si="462"/>
        <v>56585460</v>
      </c>
      <c r="BM512" s="155">
        <f t="shared" si="519"/>
        <v>3.6124972879149488E-2</v>
      </c>
      <c r="BN512" s="155">
        <f t="shared" si="478"/>
        <v>0.51468315301391032</v>
      </c>
      <c r="BO512" s="154">
        <f t="shared" si="479"/>
        <v>84963.153153153151</v>
      </c>
      <c r="BP512" s="218"/>
    </row>
    <row r="513" spans="2:68" s="87" customFormat="1">
      <c r="B513" s="390">
        <v>47</v>
      </c>
      <c r="C513" s="419" t="s">
        <v>16</v>
      </c>
      <c r="D513" s="388">
        <f>BS54</f>
        <v>69</v>
      </c>
      <c r="E513" s="250" t="s">
        <v>143</v>
      </c>
      <c r="F513" s="144">
        <v>26</v>
      </c>
      <c r="G513" s="152">
        <v>18</v>
      </c>
      <c r="H513" s="152">
        <v>1555620</v>
      </c>
      <c r="I513" s="153">
        <f>IFERROR(G513/$D$513,"-")</f>
        <v>0.2608695652173913</v>
      </c>
      <c r="J513" s="153">
        <f t="shared" si="463"/>
        <v>0.69230769230769229</v>
      </c>
      <c r="K513" s="180">
        <f t="shared" si="464"/>
        <v>86423.333333333328</v>
      </c>
      <c r="L513" s="388">
        <f>BT54</f>
        <v>210</v>
      </c>
      <c r="M513" s="250" t="s">
        <v>143</v>
      </c>
      <c r="N513" s="144">
        <v>105</v>
      </c>
      <c r="O513" s="152">
        <v>67</v>
      </c>
      <c r="P513" s="152">
        <v>5209920</v>
      </c>
      <c r="Q513" s="153">
        <f>IFERROR(O513/$L$513,"-")</f>
        <v>0.31904761904761902</v>
      </c>
      <c r="R513" s="153">
        <f t="shared" si="465"/>
        <v>0.63809523809523805</v>
      </c>
      <c r="S513" s="148">
        <f t="shared" si="466"/>
        <v>77760</v>
      </c>
      <c r="T513" s="388">
        <f>BU54</f>
        <v>15190</v>
      </c>
      <c r="U513" s="250" t="s">
        <v>143</v>
      </c>
      <c r="V513" s="144">
        <v>7114</v>
      </c>
      <c r="W513" s="152">
        <v>4161</v>
      </c>
      <c r="X513" s="152">
        <v>279772470</v>
      </c>
      <c r="Y513" s="153">
        <f>IFERROR(W513/$T$513,"-")</f>
        <v>0.27393021724818961</v>
      </c>
      <c r="Z513" s="153">
        <f t="shared" si="467"/>
        <v>0.58490300815293783</v>
      </c>
      <c r="AA513" s="152">
        <f t="shared" si="468"/>
        <v>67236.834895457825</v>
      </c>
      <c r="AB513" s="388">
        <f>BV54</f>
        <v>11369</v>
      </c>
      <c r="AC513" s="250" t="s">
        <v>143</v>
      </c>
      <c r="AD513" s="144">
        <v>5823</v>
      </c>
      <c r="AE513" s="152">
        <v>3474</v>
      </c>
      <c r="AF513" s="152">
        <v>251404470</v>
      </c>
      <c r="AG513" s="153">
        <f>IFERROR(AE513/$AB$513,"-")</f>
        <v>0.30556777201161051</v>
      </c>
      <c r="AH513" s="153">
        <f t="shared" si="469"/>
        <v>0.59659969088098919</v>
      </c>
      <c r="AI513" s="148">
        <f t="shared" si="470"/>
        <v>72367.435233160621</v>
      </c>
      <c r="AJ513" s="388">
        <f>BW54</f>
        <v>6748</v>
      </c>
      <c r="AK513" s="250" t="s">
        <v>143</v>
      </c>
      <c r="AL513" s="144">
        <v>3430</v>
      </c>
      <c r="AM513" s="152">
        <v>1805</v>
      </c>
      <c r="AN513" s="152">
        <v>152171740</v>
      </c>
      <c r="AO513" s="153">
        <f>IFERROR(AM513/$AJ$513,"-")</f>
        <v>0.26748666271487848</v>
      </c>
      <c r="AP513" s="153">
        <f t="shared" si="471"/>
        <v>0.52623906705539358</v>
      </c>
      <c r="AQ513" s="148">
        <f t="shared" si="472"/>
        <v>84305.6731301939</v>
      </c>
      <c r="AR513" s="388">
        <f>BX54</f>
        <v>2736</v>
      </c>
      <c r="AS513" s="250" t="s">
        <v>143</v>
      </c>
      <c r="AT513" s="144">
        <v>1283</v>
      </c>
      <c r="AU513" s="152">
        <v>582</v>
      </c>
      <c r="AV513" s="152">
        <v>44354430</v>
      </c>
      <c r="AW513" s="153">
        <f>IFERROR(AU513/$AR$513,"-")</f>
        <v>0.21271929824561403</v>
      </c>
      <c r="AX513" s="153">
        <f t="shared" si="473"/>
        <v>0.45362431800467656</v>
      </c>
      <c r="AY513" s="152">
        <f t="shared" si="474"/>
        <v>76210.360824742267</v>
      </c>
      <c r="AZ513" s="388">
        <f>BY54</f>
        <v>983</v>
      </c>
      <c r="BA513" s="250" t="s">
        <v>143</v>
      </c>
      <c r="BB513" s="144">
        <v>401</v>
      </c>
      <c r="BC513" s="152">
        <v>169</v>
      </c>
      <c r="BD513" s="152">
        <v>14826910</v>
      </c>
      <c r="BE513" s="153">
        <f>IFERROR(BC513/$AZ$513,"-")</f>
        <v>0.17192268565615462</v>
      </c>
      <c r="BF513" s="153">
        <f t="shared" si="475"/>
        <v>0.42144638403990026</v>
      </c>
      <c r="BG513" s="180">
        <f t="shared" si="476"/>
        <v>87733.195266272189</v>
      </c>
      <c r="BH513" s="388">
        <f>BZ54</f>
        <v>37305</v>
      </c>
      <c r="BI513" s="250" t="s">
        <v>143</v>
      </c>
      <c r="BJ513" s="144">
        <f t="shared" si="477"/>
        <v>18182</v>
      </c>
      <c r="BK513" s="152">
        <f t="shared" si="461"/>
        <v>10276</v>
      </c>
      <c r="BL513" s="152">
        <f t="shared" si="462"/>
        <v>749295560</v>
      </c>
      <c r="BM513" s="153">
        <f>IFERROR(BK513/$BH$513,"-")</f>
        <v>0.27545905374614665</v>
      </c>
      <c r="BN513" s="153">
        <f t="shared" si="478"/>
        <v>0.56517434825651747</v>
      </c>
      <c r="BO513" s="152">
        <f t="shared" si="479"/>
        <v>72917.04554301285</v>
      </c>
      <c r="BP513" s="218"/>
    </row>
    <row r="514" spans="2:68" s="87" customFormat="1">
      <c r="B514" s="390"/>
      <c r="C514" s="420"/>
      <c r="D514" s="380"/>
      <c r="E514" s="251" t="s">
        <v>192</v>
      </c>
      <c r="F514" s="145">
        <v>21</v>
      </c>
      <c r="G514" s="154">
        <v>18</v>
      </c>
      <c r="H514" s="154">
        <v>1314690</v>
      </c>
      <c r="I514" s="155">
        <f t="shared" ref="I514:I523" si="520">IFERROR(G514/$D$513,"-")</f>
        <v>0.2608695652173913</v>
      </c>
      <c r="J514" s="155">
        <f t="shared" si="463"/>
        <v>0.8571428571428571</v>
      </c>
      <c r="K514" s="181">
        <f t="shared" si="464"/>
        <v>73038.333333333328</v>
      </c>
      <c r="L514" s="380"/>
      <c r="M514" s="251" t="s">
        <v>192</v>
      </c>
      <c r="N514" s="145">
        <v>94</v>
      </c>
      <c r="O514" s="154">
        <v>56</v>
      </c>
      <c r="P514" s="154">
        <v>4210150</v>
      </c>
      <c r="Q514" s="155">
        <f t="shared" ref="Q514:Q523" si="521">IFERROR(O514/$L$513,"-")</f>
        <v>0.26666666666666666</v>
      </c>
      <c r="R514" s="155">
        <f t="shared" si="465"/>
        <v>0.5957446808510638</v>
      </c>
      <c r="S514" s="149">
        <f t="shared" si="466"/>
        <v>75181.25</v>
      </c>
      <c r="T514" s="380"/>
      <c r="U514" s="251" t="s">
        <v>192</v>
      </c>
      <c r="V514" s="145">
        <v>6700</v>
      </c>
      <c r="W514" s="154">
        <v>4030</v>
      </c>
      <c r="X514" s="154">
        <v>260378610</v>
      </c>
      <c r="Y514" s="155">
        <f t="shared" ref="Y514:Y523" si="522">IFERROR(W514/$T$513,"-")</f>
        <v>0.26530612244897961</v>
      </c>
      <c r="Z514" s="155">
        <f t="shared" si="467"/>
        <v>0.60149253731343288</v>
      </c>
      <c r="AA514" s="154">
        <f t="shared" si="468"/>
        <v>64610.076923076922</v>
      </c>
      <c r="AB514" s="380"/>
      <c r="AC514" s="251" t="s">
        <v>192</v>
      </c>
      <c r="AD514" s="145">
        <v>5163</v>
      </c>
      <c r="AE514" s="154">
        <v>3110</v>
      </c>
      <c r="AF514" s="154">
        <v>217277020</v>
      </c>
      <c r="AG514" s="155">
        <f t="shared" ref="AG514:AG523" si="523">IFERROR(AE514/$AB$513,"-")</f>
        <v>0.27355088398276012</v>
      </c>
      <c r="AH514" s="155">
        <f t="shared" si="469"/>
        <v>0.60236296726709282</v>
      </c>
      <c r="AI514" s="149">
        <f t="shared" si="470"/>
        <v>69863.993569131839</v>
      </c>
      <c r="AJ514" s="380"/>
      <c r="AK514" s="251" t="s">
        <v>192</v>
      </c>
      <c r="AL514" s="145">
        <v>2859</v>
      </c>
      <c r="AM514" s="154">
        <v>1546</v>
      </c>
      <c r="AN514" s="154">
        <v>125952150</v>
      </c>
      <c r="AO514" s="155">
        <f t="shared" ref="AO514:AO523" si="524">IFERROR(AM514/$AJ$513,"-")</f>
        <v>0.22910491997628926</v>
      </c>
      <c r="AP514" s="155">
        <f t="shared" si="471"/>
        <v>0.54074851346624697</v>
      </c>
      <c r="AQ514" s="149">
        <f t="shared" si="472"/>
        <v>81469.695989650718</v>
      </c>
      <c r="AR514" s="380"/>
      <c r="AS514" s="251" t="s">
        <v>192</v>
      </c>
      <c r="AT514" s="145">
        <v>914</v>
      </c>
      <c r="AU514" s="154">
        <v>402</v>
      </c>
      <c r="AV514" s="154">
        <v>26020010</v>
      </c>
      <c r="AW514" s="155">
        <f t="shared" ref="AW514:AW523" si="525">IFERROR(AU514/$AR$513,"-")</f>
        <v>0.14692982456140352</v>
      </c>
      <c r="AX514" s="155">
        <f t="shared" si="473"/>
        <v>0.43982494529540483</v>
      </c>
      <c r="AY514" s="154">
        <f t="shared" si="474"/>
        <v>64726.393034825873</v>
      </c>
      <c r="AZ514" s="380"/>
      <c r="BA514" s="251" t="s">
        <v>192</v>
      </c>
      <c r="BB514" s="145">
        <v>223</v>
      </c>
      <c r="BC514" s="154">
        <v>88</v>
      </c>
      <c r="BD514" s="154">
        <v>7558260</v>
      </c>
      <c r="BE514" s="155">
        <f t="shared" ref="BE514:BE523" si="526">IFERROR(BC514/$AZ$513,"-")</f>
        <v>8.952187182095625E-2</v>
      </c>
      <c r="BF514" s="155">
        <f t="shared" si="475"/>
        <v>0.39461883408071746</v>
      </c>
      <c r="BG514" s="181">
        <f t="shared" si="476"/>
        <v>85889.318181818177</v>
      </c>
      <c r="BH514" s="380"/>
      <c r="BI514" s="251" t="s">
        <v>192</v>
      </c>
      <c r="BJ514" s="145">
        <f t="shared" si="477"/>
        <v>15974</v>
      </c>
      <c r="BK514" s="154">
        <f t="shared" si="461"/>
        <v>9250</v>
      </c>
      <c r="BL514" s="154">
        <f t="shared" si="462"/>
        <v>642710890</v>
      </c>
      <c r="BM514" s="155">
        <f t="shared" ref="BM514:BM523" si="527">IFERROR(BK514/$BH$513,"-")</f>
        <v>0.24795603806460259</v>
      </c>
      <c r="BN514" s="155">
        <f t="shared" si="478"/>
        <v>0.57906598222110928</v>
      </c>
      <c r="BO514" s="154">
        <f t="shared" si="479"/>
        <v>69482.258378378378</v>
      </c>
      <c r="BP514" s="218"/>
    </row>
    <row r="515" spans="2:68" s="87" customFormat="1">
      <c r="B515" s="390"/>
      <c r="C515" s="420"/>
      <c r="D515" s="380"/>
      <c r="E515" s="252" t="s">
        <v>142</v>
      </c>
      <c r="F515" s="145">
        <v>38</v>
      </c>
      <c r="G515" s="154">
        <v>27</v>
      </c>
      <c r="H515" s="154">
        <v>2047530</v>
      </c>
      <c r="I515" s="155">
        <f t="shared" si="520"/>
        <v>0.39130434782608697</v>
      </c>
      <c r="J515" s="155">
        <f t="shared" si="463"/>
        <v>0.71052631578947367</v>
      </c>
      <c r="K515" s="181">
        <f t="shared" si="464"/>
        <v>75834.444444444438</v>
      </c>
      <c r="L515" s="380"/>
      <c r="M515" s="252" t="s">
        <v>142</v>
      </c>
      <c r="N515" s="145">
        <v>124</v>
      </c>
      <c r="O515" s="154">
        <v>70</v>
      </c>
      <c r="P515" s="154">
        <v>5263040</v>
      </c>
      <c r="Q515" s="155">
        <f t="shared" si="521"/>
        <v>0.33333333333333331</v>
      </c>
      <c r="R515" s="155">
        <f t="shared" si="465"/>
        <v>0.56451612903225812</v>
      </c>
      <c r="S515" s="149">
        <f t="shared" si="466"/>
        <v>75186.28571428571</v>
      </c>
      <c r="T515" s="380"/>
      <c r="U515" s="252" t="s">
        <v>142</v>
      </c>
      <c r="V515" s="145">
        <v>9016</v>
      </c>
      <c r="W515" s="154">
        <v>5237</v>
      </c>
      <c r="X515" s="154">
        <v>339245900</v>
      </c>
      <c r="Y515" s="155">
        <f t="shared" si="522"/>
        <v>0.3447662936142199</v>
      </c>
      <c r="Z515" s="155">
        <f t="shared" si="467"/>
        <v>0.58085625554569653</v>
      </c>
      <c r="AA515" s="154">
        <f t="shared" si="468"/>
        <v>64778.670994844375</v>
      </c>
      <c r="AB515" s="380"/>
      <c r="AC515" s="252" t="s">
        <v>142</v>
      </c>
      <c r="AD515" s="145">
        <v>7394</v>
      </c>
      <c r="AE515" s="154">
        <v>4311</v>
      </c>
      <c r="AF515" s="154">
        <v>309664960</v>
      </c>
      <c r="AG515" s="155">
        <f t="shared" si="523"/>
        <v>0.37918902278124728</v>
      </c>
      <c r="AH515" s="155">
        <f t="shared" si="469"/>
        <v>0.58304030294833653</v>
      </c>
      <c r="AI515" s="149">
        <f t="shared" si="470"/>
        <v>71831.352354442119</v>
      </c>
      <c r="AJ515" s="380"/>
      <c r="AK515" s="252" t="s">
        <v>142</v>
      </c>
      <c r="AL515" s="145">
        <v>4535</v>
      </c>
      <c r="AM515" s="154">
        <v>2325</v>
      </c>
      <c r="AN515" s="154">
        <v>190835160</v>
      </c>
      <c r="AO515" s="155">
        <f t="shared" si="524"/>
        <v>0.3445465323058684</v>
      </c>
      <c r="AP515" s="155">
        <f t="shared" si="471"/>
        <v>0.51267916207276731</v>
      </c>
      <c r="AQ515" s="149">
        <f t="shared" si="472"/>
        <v>82079.638709677412</v>
      </c>
      <c r="AR515" s="380"/>
      <c r="AS515" s="252" t="s">
        <v>142</v>
      </c>
      <c r="AT515" s="145">
        <v>1853</v>
      </c>
      <c r="AU515" s="154">
        <v>849</v>
      </c>
      <c r="AV515" s="154">
        <v>65534200</v>
      </c>
      <c r="AW515" s="155">
        <f t="shared" si="525"/>
        <v>0.31030701754385964</v>
      </c>
      <c r="AX515" s="155">
        <f t="shared" si="473"/>
        <v>0.45817593092282782</v>
      </c>
      <c r="AY515" s="154">
        <f t="shared" si="474"/>
        <v>77189.870435806835</v>
      </c>
      <c r="AZ515" s="380"/>
      <c r="BA515" s="252" t="s">
        <v>142</v>
      </c>
      <c r="BB515" s="145">
        <v>605</v>
      </c>
      <c r="BC515" s="154">
        <v>261</v>
      </c>
      <c r="BD515" s="154">
        <v>23280060</v>
      </c>
      <c r="BE515" s="155">
        <f t="shared" si="526"/>
        <v>0.26551373346897256</v>
      </c>
      <c r="BF515" s="155">
        <f t="shared" si="475"/>
        <v>0.43140495867768597</v>
      </c>
      <c r="BG515" s="181">
        <f t="shared" si="476"/>
        <v>89195.632183908048</v>
      </c>
      <c r="BH515" s="380"/>
      <c r="BI515" s="252" t="s">
        <v>142</v>
      </c>
      <c r="BJ515" s="145">
        <f t="shared" si="477"/>
        <v>23565</v>
      </c>
      <c r="BK515" s="154">
        <f t="shared" si="461"/>
        <v>13080</v>
      </c>
      <c r="BL515" s="154">
        <f t="shared" si="462"/>
        <v>935870850</v>
      </c>
      <c r="BM515" s="155">
        <f t="shared" si="527"/>
        <v>0.35062324085243263</v>
      </c>
      <c r="BN515" s="155">
        <f t="shared" si="478"/>
        <v>0.55506047103755574</v>
      </c>
      <c r="BO515" s="154">
        <f t="shared" si="479"/>
        <v>71549.759174311926</v>
      </c>
      <c r="BP515" s="218"/>
    </row>
    <row r="516" spans="2:68" s="87" customFormat="1">
      <c r="B516" s="390"/>
      <c r="C516" s="420"/>
      <c r="D516" s="380"/>
      <c r="E516" s="252" t="s">
        <v>151</v>
      </c>
      <c r="F516" s="145">
        <v>15</v>
      </c>
      <c r="G516" s="154">
        <v>12</v>
      </c>
      <c r="H516" s="154">
        <v>723050</v>
      </c>
      <c r="I516" s="155">
        <f t="shared" si="520"/>
        <v>0.17391304347826086</v>
      </c>
      <c r="J516" s="155">
        <f t="shared" si="463"/>
        <v>0.8</v>
      </c>
      <c r="K516" s="181">
        <f t="shared" si="464"/>
        <v>60254.166666666664</v>
      </c>
      <c r="L516" s="380"/>
      <c r="M516" s="252" t="s">
        <v>151</v>
      </c>
      <c r="N516" s="145">
        <v>57</v>
      </c>
      <c r="O516" s="154">
        <v>29</v>
      </c>
      <c r="P516" s="154">
        <v>2399560</v>
      </c>
      <c r="Q516" s="155">
        <f t="shared" si="521"/>
        <v>0.1380952380952381</v>
      </c>
      <c r="R516" s="155">
        <f t="shared" si="465"/>
        <v>0.50877192982456143</v>
      </c>
      <c r="S516" s="149">
        <f t="shared" si="466"/>
        <v>82743.448275862072</v>
      </c>
      <c r="T516" s="380"/>
      <c r="U516" s="252" t="s">
        <v>151</v>
      </c>
      <c r="V516" s="145">
        <v>2954</v>
      </c>
      <c r="W516" s="154">
        <v>1786</v>
      </c>
      <c r="X516" s="154">
        <v>114576770</v>
      </c>
      <c r="Y516" s="155">
        <f t="shared" si="522"/>
        <v>0.11757735352205398</v>
      </c>
      <c r="Z516" s="155">
        <f t="shared" si="467"/>
        <v>0.60460392687880837</v>
      </c>
      <c r="AA516" s="154">
        <f t="shared" si="468"/>
        <v>64152.726763717808</v>
      </c>
      <c r="AB516" s="380"/>
      <c r="AC516" s="252" t="s">
        <v>151</v>
      </c>
      <c r="AD516" s="145">
        <v>2815</v>
      </c>
      <c r="AE516" s="154">
        <v>1691</v>
      </c>
      <c r="AF516" s="154">
        <v>122190020</v>
      </c>
      <c r="AG516" s="155">
        <f t="shared" si="523"/>
        <v>0.14873779576040108</v>
      </c>
      <c r="AH516" s="155">
        <f t="shared" si="469"/>
        <v>0.60071047957371226</v>
      </c>
      <c r="AI516" s="149">
        <f t="shared" si="470"/>
        <v>72259.030159668837</v>
      </c>
      <c r="AJ516" s="380"/>
      <c r="AK516" s="252" t="s">
        <v>151</v>
      </c>
      <c r="AL516" s="145">
        <v>1806</v>
      </c>
      <c r="AM516" s="154">
        <v>943</v>
      </c>
      <c r="AN516" s="154">
        <v>80327610</v>
      </c>
      <c r="AO516" s="155">
        <f t="shared" si="524"/>
        <v>0.13974510966212211</v>
      </c>
      <c r="AP516" s="155">
        <f t="shared" si="471"/>
        <v>0.52214839424141746</v>
      </c>
      <c r="AQ516" s="149">
        <f t="shared" si="472"/>
        <v>85183.043478260865</v>
      </c>
      <c r="AR516" s="380"/>
      <c r="AS516" s="252" t="s">
        <v>151</v>
      </c>
      <c r="AT516" s="145">
        <v>776</v>
      </c>
      <c r="AU516" s="154">
        <v>362</v>
      </c>
      <c r="AV516" s="154">
        <v>24908330</v>
      </c>
      <c r="AW516" s="155">
        <f t="shared" si="525"/>
        <v>0.13230994152046785</v>
      </c>
      <c r="AX516" s="155">
        <f t="shared" si="473"/>
        <v>0.46649484536082475</v>
      </c>
      <c r="AY516" s="154">
        <f t="shared" si="474"/>
        <v>68807.541436464089</v>
      </c>
      <c r="AZ516" s="380"/>
      <c r="BA516" s="252" t="s">
        <v>151</v>
      </c>
      <c r="BB516" s="145">
        <v>260</v>
      </c>
      <c r="BC516" s="154">
        <v>115</v>
      </c>
      <c r="BD516" s="154">
        <v>8453730</v>
      </c>
      <c r="BE516" s="155">
        <f t="shared" si="526"/>
        <v>0.11698880976602238</v>
      </c>
      <c r="BF516" s="155">
        <f t="shared" si="475"/>
        <v>0.44230769230769229</v>
      </c>
      <c r="BG516" s="181">
        <f t="shared" si="476"/>
        <v>73510.695652173919</v>
      </c>
      <c r="BH516" s="380"/>
      <c r="BI516" s="252" t="s">
        <v>151</v>
      </c>
      <c r="BJ516" s="145">
        <f t="shared" si="477"/>
        <v>8683</v>
      </c>
      <c r="BK516" s="154">
        <f t="shared" si="461"/>
        <v>4938</v>
      </c>
      <c r="BL516" s="154">
        <f t="shared" si="462"/>
        <v>353579070</v>
      </c>
      <c r="BM516" s="155">
        <f t="shared" si="527"/>
        <v>0.13236831523924406</v>
      </c>
      <c r="BN516" s="155">
        <f t="shared" si="478"/>
        <v>0.56869745479672928</v>
      </c>
      <c r="BO516" s="154">
        <f t="shared" si="479"/>
        <v>71603.699878493324</v>
      </c>
      <c r="BP516" s="218"/>
    </row>
    <row r="517" spans="2:68" s="87" customFormat="1">
      <c r="B517" s="390"/>
      <c r="C517" s="420"/>
      <c r="D517" s="380"/>
      <c r="E517" s="252" t="s">
        <v>170</v>
      </c>
      <c r="F517" s="145">
        <v>14</v>
      </c>
      <c r="G517" s="154">
        <v>10</v>
      </c>
      <c r="H517" s="154">
        <v>929110</v>
      </c>
      <c r="I517" s="155">
        <f t="shared" si="520"/>
        <v>0.14492753623188406</v>
      </c>
      <c r="J517" s="155">
        <f t="shared" si="463"/>
        <v>0.7142857142857143</v>
      </c>
      <c r="K517" s="181">
        <f t="shared" si="464"/>
        <v>92911</v>
      </c>
      <c r="L517" s="380"/>
      <c r="M517" s="252" t="s">
        <v>170</v>
      </c>
      <c r="N517" s="145">
        <v>55</v>
      </c>
      <c r="O517" s="154">
        <v>34</v>
      </c>
      <c r="P517" s="154">
        <v>2362100</v>
      </c>
      <c r="Q517" s="155">
        <f t="shared" si="521"/>
        <v>0.16190476190476191</v>
      </c>
      <c r="R517" s="155">
        <f t="shared" si="465"/>
        <v>0.61818181818181817</v>
      </c>
      <c r="S517" s="149">
        <f t="shared" si="466"/>
        <v>69473.529411764699</v>
      </c>
      <c r="T517" s="380"/>
      <c r="U517" s="252" t="s">
        <v>170</v>
      </c>
      <c r="V517" s="145">
        <v>3211</v>
      </c>
      <c r="W517" s="154">
        <v>1924</v>
      </c>
      <c r="X517" s="154">
        <v>132127110</v>
      </c>
      <c r="Y517" s="155">
        <f t="shared" si="522"/>
        <v>0.12666227781435155</v>
      </c>
      <c r="Z517" s="155">
        <f t="shared" si="467"/>
        <v>0.59919028340080971</v>
      </c>
      <c r="AA517" s="154">
        <f t="shared" si="468"/>
        <v>68673.134095634101</v>
      </c>
      <c r="AB517" s="380"/>
      <c r="AC517" s="252" t="s">
        <v>170</v>
      </c>
      <c r="AD517" s="145">
        <v>2915</v>
      </c>
      <c r="AE517" s="154">
        <v>1698</v>
      </c>
      <c r="AF517" s="154">
        <v>124201670</v>
      </c>
      <c r="AG517" s="155">
        <f t="shared" si="523"/>
        <v>0.1493535051455713</v>
      </c>
      <c r="AH517" s="155">
        <f t="shared" si="469"/>
        <v>0.58250428816466548</v>
      </c>
      <c r="AI517" s="149">
        <f t="shared" si="470"/>
        <v>73145.859835100113</v>
      </c>
      <c r="AJ517" s="380"/>
      <c r="AK517" s="252" t="s">
        <v>170</v>
      </c>
      <c r="AL517" s="145">
        <v>1904</v>
      </c>
      <c r="AM517" s="154">
        <v>1013</v>
      </c>
      <c r="AN517" s="154">
        <v>91102140</v>
      </c>
      <c r="AO517" s="155">
        <f t="shared" si="524"/>
        <v>0.15011855364552459</v>
      </c>
      <c r="AP517" s="155">
        <f t="shared" si="471"/>
        <v>0.53203781512605042</v>
      </c>
      <c r="AQ517" s="149">
        <f t="shared" si="472"/>
        <v>89933.010858835143</v>
      </c>
      <c r="AR517" s="380"/>
      <c r="AS517" s="252" t="s">
        <v>170</v>
      </c>
      <c r="AT517" s="145">
        <v>781</v>
      </c>
      <c r="AU517" s="154">
        <v>385</v>
      </c>
      <c r="AV517" s="154">
        <v>33963420</v>
      </c>
      <c r="AW517" s="155">
        <f t="shared" si="525"/>
        <v>0.14071637426900585</v>
      </c>
      <c r="AX517" s="155">
        <f t="shared" si="473"/>
        <v>0.49295774647887325</v>
      </c>
      <c r="AY517" s="154">
        <f t="shared" si="474"/>
        <v>88216.675324675321</v>
      </c>
      <c r="AZ517" s="380"/>
      <c r="BA517" s="252" t="s">
        <v>170</v>
      </c>
      <c r="BB517" s="145">
        <v>230</v>
      </c>
      <c r="BC517" s="154">
        <v>95</v>
      </c>
      <c r="BD517" s="154">
        <v>8935390</v>
      </c>
      <c r="BE517" s="155">
        <f t="shared" si="526"/>
        <v>9.6642929806714142E-2</v>
      </c>
      <c r="BF517" s="155">
        <f t="shared" si="475"/>
        <v>0.41304347826086957</v>
      </c>
      <c r="BG517" s="181">
        <f t="shared" si="476"/>
        <v>94056.736842105267</v>
      </c>
      <c r="BH517" s="380"/>
      <c r="BI517" s="252" t="s">
        <v>170</v>
      </c>
      <c r="BJ517" s="145">
        <f t="shared" si="477"/>
        <v>9110</v>
      </c>
      <c r="BK517" s="154">
        <f t="shared" si="461"/>
        <v>5159</v>
      </c>
      <c r="BL517" s="154">
        <f t="shared" si="462"/>
        <v>393620940</v>
      </c>
      <c r="BM517" s="155">
        <f t="shared" si="527"/>
        <v>0.13829245409462537</v>
      </c>
      <c r="BN517" s="155">
        <f t="shared" si="478"/>
        <v>0.56630076838638854</v>
      </c>
      <c r="BO517" s="154">
        <f t="shared" si="479"/>
        <v>76297.914324481491</v>
      </c>
      <c r="BP517" s="218"/>
    </row>
    <row r="518" spans="2:68" s="87" customFormat="1">
      <c r="B518" s="390"/>
      <c r="C518" s="420"/>
      <c r="D518" s="380"/>
      <c r="E518" s="252" t="s">
        <v>171</v>
      </c>
      <c r="F518" s="145">
        <v>11</v>
      </c>
      <c r="G518" s="154">
        <v>10</v>
      </c>
      <c r="H518" s="154">
        <v>408870</v>
      </c>
      <c r="I518" s="155">
        <f t="shared" si="520"/>
        <v>0.14492753623188406</v>
      </c>
      <c r="J518" s="155">
        <f t="shared" si="463"/>
        <v>0.90909090909090906</v>
      </c>
      <c r="K518" s="181">
        <f t="shared" si="464"/>
        <v>40887</v>
      </c>
      <c r="L518" s="380"/>
      <c r="M518" s="252" t="s">
        <v>171</v>
      </c>
      <c r="N518" s="145">
        <v>34</v>
      </c>
      <c r="O518" s="154">
        <v>19</v>
      </c>
      <c r="P518" s="154">
        <v>1734970</v>
      </c>
      <c r="Q518" s="155">
        <f t="shared" si="521"/>
        <v>9.0476190476190474E-2</v>
      </c>
      <c r="R518" s="155">
        <f t="shared" si="465"/>
        <v>0.55882352941176472</v>
      </c>
      <c r="S518" s="149">
        <f t="shared" si="466"/>
        <v>91314.210526315786</v>
      </c>
      <c r="T518" s="380"/>
      <c r="U518" s="252" t="s">
        <v>171</v>
      </c>
      <c r="V518" s="145">
        <v>1587</v>
      </c>
      <c r="W518" s="154">
        <v>995</v>
      </c>
      <c r="X518" s="154">
        <v>67150360</v>
      </c>
      <c r="Y518" s="155">
        <f t="shared" si="522"/>
        <v>6.5503620803159968E-2</v>
      </c>
      <c r="Z518" s="155">
        <f t="shared" si="467"/>
        <v>0.62696912413358541</v>
      </c>
      <c r="AA518" s="154">
        <f t="shared" si="468"/>
        <v>67487.798994974873</v>
      </c>
      <c r="AB518" s="380"/>
      <c r="AC518" s="252" t="s">
        <v>171</v>
      </c>
      <c r="AD518" s="145">
        <v>1391</v>
      </c>
      <c r="AE518" s="154">
        <v>889</v>
      </c>
      <c r="AF518" s="154">
        <v>61576670</v>
      </c>
      <c r="AG518" s="155">
        <f t="shared" si="523"/>
        <v>7.8195091916615361E-2</v>
      </c>
      <c r="AH518" s="155">
        <f t="shared" si="469"/>
        <v>0.63910855499640551</v>
      </c>
      <c r="AI518" s="149">
        <f t="shared" si="470"/>
        <v>69265.095613048368</v>
      </c>
      <c r="AJ518" s="380"/>
      <c r="AK518" s="252" t="s">
        <v>171</v>
      </c>
      <c r="AL518" s="145">
        <v>803</v>
      </c>
      <c r="AM518" s="154">
        <v>467</v>
      </c>
      <c r="AN518" s="154">
        <v>37942350</v>
      </c>
      <c r="AO518" s="155">
        <f t="shared" si="524"/>
        <v>6.9205690574985185E-2</v>
      </c>
      <c r="AP518" s="155">
        <f t="shared" si="471"/>
        <v>0.58156911581569115</v>
      </c>
      <c r="AQ518" s="149">
        <f t="shared" si="472"/>
        <v>81247.002141327626</v>
      </c>
      <c r="AR518" s="380"/>
      <c r="AS518" s="252" t="s">
        <v>171</v>
      </c>
      <c r="AT518" s="145">
        <v>248</v>
      </c>
      <c r="AU518" s="154">
        <v>135</v>
      </c>
      <c r="AV518" s="154">
        <v>10229200</v>
      </c>
      <c r="AW518" s="155">
        <f t="shared" si="525"/>
        <v>4.9342105263157895E-2</v>
      </c>
      <c r="AX518" s="155">
        <f t="shared" si="473"/>
        <v>0.54435483870967738</v>
      </c>
      <c r="AY518" s="154">
        <f t="shared" si="474"/>
        <v>75771.851851851854</v>
      </c>
      <c r="AZ518" s="380"/>
      <c r="BA518" s="252" t="s">
        <v>171</v>
      </c>
      <c r="BB518" s="145">
        <v>45</v>
      </c>
      <c r="BC518" s="154">
        <v>19</v>
      </c>
      <c r="BD518" s="154">
        <v>1425010</v>
      </c>
      <c r="BE518" s="155">
        <f t="shared" si="526"/>
        <v>1.9328585961342827E-2</v>
      </c>
      <c r="BF518" s="155">
        <f t="shared" si="475"/>
        <v>0.42222222222222222</v>
      </c>
      <c r="BG518" s="181">
        <f t="shared" si="476"/>
        <v>75000.526315789481</v>
      </c>
      <c r="BH518" s="380"/>
      <c r="BI518" s="252" t="s">
        <v>171</v>
      </c>
      <c r="BJ518" s="145">
        <f t="shared" si="477"/>
        <v>4119</v>
      </c>
      <c r="BK518" s="154">
        <f t="shared" si="461"/>
        <v>2534</v>
      </c>
      <c r="BL518" s="154">
        <f t="shared" si="462"/>
        <v>180467430</v>
      </c>
      <c r="BM518" s="155">
        <f t="shared" si="527"/>
        <v>6.7926551400616542E-2</v>
      </c>
      <c r="BN518" s="155">
        <f t="shared" si="478"/>
        <v>0.61519786355911632</v>
      </c>
      <c r="BO518" s="154">
        <f t="shared" si="479"/>
        <v>71218.40173638516</v>
      </c>
      <c r="BP518" s="218"/>
    </row>
    <row r="519" spans="2:68" s="87" customFormat="1">
      <c r="B519" s="390"/>
      <c r="C519" s="420"/>
      <c r="D519" s="380"/>
      <c r="E519" s="252" t="s">
        <v>172</v>
      </c>
      <c r="F519" s="145">
        <v>15</v>
      </c>
      <c r="G519" s="154">
        <v>11</v>
      </c>
      <c r="H519" s="154">
        <v>563300</v>
      </c>
      <c r="I519" s="155">
        <f t="shared" si="520"/>
        <v>0.15942028985507245</v>
      </c>
      <c r="J519" s="155">
        <f t="shared" si="463"/>
        <v>0.73333333333333328</v>
      </c>
      <c r="K519" s="181">
        <f t="shared" si="464"/>
        <v>51209.090909090912</v>
      </c>
      <c r="L519" s="380"/>
      <c r="M519" s="252" t="s">
        <v>172</v>
      </c>
      <c r="N519" s="145">
        <v>35</v>
      </c>
      <c r="O519" s="154">
        <v>16</v>
      </c>
      <c r="P519" s="154">
        <v>1320610</v>
      </c>
      <c r="Q519" s="155">
        <f t="shared" si="521"/>
        <v>7.6190476190476197E-2</v>
      </c>
      <c r="R519" s="155">
        <f t="shared" si="465"/>
        <v>0.45714285714285713</v>
      </c>
      <c r="S519" s="149">
        <f t="shared" si="466"/>
        <v>82538.125</v>
      </c>
      <c r="T519" s="380"/>
      <c r="U519" s="252" t="s">
        <v>172</v>
      </c>
      <c r="V519" s="145">
        <v>922</v>
      </c>
      <c r="W519" s="154">
        <v>505</v>
      </c>
      <c r="X519" s="154">
        <v>32124850</v>
      </c>
      <c r="Y519" s="155">
        <f t="shared" si="522"/>
        <v>3.3245556287030943E-2</v>
      </c>
      <c r="Z519" s="155">
        <f t="shared" si="467"/>
        <v>0.54772234273318876</v>
      </c>
      <c r="AA519" s="154">
        <f t="shared" si="468"/>
        <v>63613.564356435643</v>
      </c>
      <c r="AB519" s="380"/>
      <c r="AC519" s="252" t="s">
        <v>172</v>
      </c>
      <c r="AD519" s="145">
        <v>999</v>
      </c>
      <c r="AE519" s="154">
        <v>554</v>
      </c>
      <c r="AF519" s="154">
        <v>39611250</v>
      </c>
      <c r="AG519" s="155">
        <f t="shared" si="523"/>
        <v>4.8728999912041514E-2</v>
      </c>
      <c r="AH519" s="155">
        <f t="shared" si="469"/>
        <v>0.5545545545545546</v>
      </c>
      <c r="AI519" s="149">
        <f t="shared" si="470"/>
        <v>71500.451263537907</v>
      </c>
      <c r="AJ519" s="380"/>
      <c r="AK519" s="252" t="s">
        <v>172</v>
      </c>
      <c r="AL519" s="145">
        <v>793</v>
      </c>
      <c r="AM519" s="154">
        <v>398</v>
      </c>
      <c r="AN519" s="154">
        <v>30250280</v>
      </c>
      <c r="AO519" s="155">
        <f t="shared" si="524"/>
        <v>5.898043864848844E-2</v>
      </c>
      <c r="AP519" s="155">
        <f t="shared" si="471"/>
        <v>0.50189155107187899</v>
      </c>
      <c r="AQ519" s="149">
        <f t="shared" si="472"/>
        <v>76005.728643216076</v>
      </c>
      <c r="AR519" s="380"/>
      <c r="AS519" s="252" t="s">
        <v>172</v>
      </c>
      <c r="AT519" s="145">
        <v>403</v>
      </c>
      <c r="AU519" s="154">
        <v>175</v>
      </c>
      <c r="AV519" s="154">
        <v>12343570</v>
      </c>
      <c r="AW519" s="155">
        <f t="shared" si="525"/>
        <v>6.3961988304093567E-2</v>
      </c>
      <c r="AX519" s="155">
        <f t="shared" si="473"/>
        <v>0.43424317617866004</v>
      </c>
      <c r="AY519" s="154">
        <f t="shared" si="474"/>
        <v>70534.685714285719</v>
      </c>
      <c r="AZ519" s="380"/>
      <c r="BA519" s="252" t="s">
        <v>172</v>
      </c>
      <c r="BB519" s="145">
        <v>151</v>
      </c>
      <c r="BC519" s="154">
        <v>59</v>
      </c>
      <c r="BD519" s="154">
        <v>4112150</v>
      </c>
      <c r="BE519" s="155">
        <f t="shared" si="526"/>
        <v>6.002034587995931E-2</v>
      </c>
      <c r="BF519" s="155">
        <f t="shared" si="475"/>
        <v>0.39072847682119205</v>
      </c>
      <c r="BG519" s="181">
        <f t="shared" si="476"/>
        <v>69697.457627118638</v>
      </c>
      <c r="BH519" s="380"/>
      <c r="BI519" s="252" t="s">
        <v>172</v>
      </c>
      <c r="BJ519" s="145">
        <f t="shared" si="477"/>
        <v>3318</v>
      </c>
      <c r="BK519" s="154">
        <f t="shared" ref="BK519:BK582" si="528">SUM(G519,O519,W519,AE519,AM519,AU519,BC519)</f>
        <v>1718</v>
      </c>
      <c r="BL519" s="154">
        <f t="shared" ref="BL519:BL582" si="529">SUM(H519,P519,X519,AF519,AN519,AV519,BD519)</f>
        <v>120326010</v>
      </c>
      <c r="BM519" s="155">
        <f t="shared" si="527"/>
        <v>4.6052807934593216E-2</v>
      </c>
      <c r="BN519" s="155">
        <f t="shared" si="478"/>
        <v>0.51778179626280896</v>
      </c>
      <c r="BO519" s="154">
        <f t="shared" si="479"/>
        <v>70038.422584400469</v>
      </c>
      <c r="BP519" s="218"/>
    </row>
    <row r="520" spans="2:68" s="87" customFormat="1">
      <c r="B520" s="390"/>
      <c r="C520" s="420"/>
      <c r="D520" s="380"/>
      <c r="E520" s="252" t="s">
        <v>173</v>
      </c>
      <c r="F520" s="145">
        <v>4</v>
      </c>
      <c r="G520" s="154">
        <v>4</v>
      </c>
      <c r="H520" s="154">
        <v>102360</v>
      </c>
      <c r="I520" s="155">
        <f t="shared" si="520"/>
        <v>5.7971014492753624E-2</v>
      </c>
      <c r="J520" s="155">
        <f t="shared" ref="J520:J583" si="530">IFERROR(G520/F520,"-")</f>
        <v>1</v>
      </c>
      <c r="K520" s="181">
        <f t="shared" ref="K520:K583" si="531">IFERROR(H520/G520,"-")</f>
        <v>25590</v>
      </c>
      <c r="L520" s="380"/>
      <c r="M520" s="252" t="s">
        <v>173</v>
      </c>
      <c r="N520" s="145">
        <v>19</v>
      </c>
      <c r="O520" s="154">
        <v>15</v>
      </c>
      <c r="P520" s="154">
        <v>843280</v>
      </c>
      <c r="Q520" s="155">
        <f t="shared" si="521"/>
        <v>7.1428571428571425E-2</v>
      </c>
      <c r="R520" s="155">
        <f t="shared" ref="R520:R583" si="532">IFERROR(O520/N520,"-")</f>
        <v>0.78947368421052633</v>
      </c>
      <c r="S520" s="149">
        <f t="shared" ref="S520:S583" si="533">IFERROR(P520/O520,"-")</f>
        <v>56218.666666666664</v>
      </c>
      <c r="T520" s="380"/>
      <c r="U520" s="252" t="s">
        <v>173</v>
      </c>
      <c r="V520" s="145">
        <v>765</v>
      </c>
      <c r="W520" s="154">
        <v>482</v>
      </c>
      <c r="X520" s="154">
        <v>33715230</v>
      </c>
      <c r="Y520" s="155">
        <f t="shared" si="522"/>
        <v>3.1731402238314679E-2</v>
      </c>
      <c r="Z520" s="155">
        <f t="shared" ref="Z520:Z583" si="534">IFERROR(W520/V520,"-")</f>
        <v>0.63006535947712417</v>
      </c>
      <c r="AA520" s="154">
        <f t="shared" ref="AA520:AA583" si="535">IFERROR(X520/W520,"-")</f>
        <v>69948.609958506218</v>
      </c>
      <c r="AB520" s="380"/>
      <c r="AC520" s="252" t="s">
        <v>173</v>
      </c>
      <c r="AD520" s="145">
        <v>716</v>
      </c>
      <c r="AE520" s="154">
        <v>447</v>
      </c>
      <c r="AF520" s="154">
        <v>33738630</v>
      </c>
      <c r="AG520" s="155">
        <f t="shared" si="523"/>
        <v>3.9317442167297038E-2</v>
      </c>
      <c r="AH520" s="155">
        <f t="shared" ref="AH520:AH583" si="536">IFERROR(AE520/AD520,"-")</f>
        <v>0.62430167597765363</v>
      </c>
      <c r="AI520" s="149">
        <f t="shared" ref="AI520:AI583" si="537">IFERROR(AF520/AE520,"-")</f>
        <v>75477.919463087252</v>
      </c>
      <c r="AJ520" s="380"/>
      <c r="AK520" s="252" t="s">
        <v>173</v>
      </c>
      <c r="AL520" s="145">
        <v>462</v>
      </c>
      <c r="AM520" s="154">
        <v>283</v>
      </c>
      <c r="AN520" s="154">
        <v>23684510</v>
      </c>
      <c r="AO520" s="155">
        <f t="shared" si="524"/>
        <v>4.1938352104327205E-2</v>
      </c>
      <c r="AP520" s="155">
        <f t="shared" ref="AP520:AP583" si="538">IFERROR(AM520/AL520,"-")</f>
        <v>0.61255411255411252</v>
      </c>
      <c r="AQ520" s="149">
        <f t="shared" ref="AQ520:AQ583" si="539">IFERROR(AN520/AM520,"-")</f>
        <v>83690.848056537099</v>
      </c>
      <c r="AR520" s="380"/>
      <c r="AS520" s="252" t="s">
        <v>173</v>
      </c>
      <c r="AT520" s="145">
        <v>186</v>
      </c>
      <c r="AU520" s="154">
        <v>105</v>
      </c>
      <c r="AV520" s="154">
        <v>9919310</v>
      </c>
      <c r="AW520" s="155">
        <f t="shared" si="525"/>
        <v>3.8377192982456142E-2</v>
      </c>
      <c r="AX520" s="155">
        <f t="shared" ref="AX520:AX583" si="540">IFERROR(AU520/AT520,"-")</f>
        <v>0.56451612903225812</v>
      </c>
      <c r="AY520" s="154">
        <f t="shared" ref="AY520:AY583" si="541">IFERROR(AV520/AU520,"-")</f>
        <v>94469.619047619053</v>
      </c>
      <c r="AZ520" s="380"/>
      <c r="BA520" s="252" t="s">
        <v>173</v>
      </c>
      <c r="BB520" s="145">
        <v>54</v>
      </c>
      <c r="BC520" s="154">
        <v>29</v>
      </c>
      <c r="BD520" s="154">
        <v>2464410</v>
      </c>
      <c r="BE520" s="155">
        <f t="shared" si="526"/>
        <v>2.9501525940996948E-2</v>
      </c>
      <c r="BF520" s="155">
        <f t="shared" ref="BF520:BF583" si="542">IFERROR(BC520/BB520,"-")</f>
        <v>0.53703703703703709</v>
      </c>
      <c r="BG520" s="181">
        <f t="shared" ref="BG520:BG583" si="543">IFERROR(BD520/BC520,"-")</f>
        <v>84979.655172413797</v>
      </c>
      <c r="BH520" s="380"/>
      <c r="BI520" s="252" t="s">
        <v>173</v>
      </c>
      <c r="BJ520" s="145">
        <f t="shared" ref="BJ520:BJ583" si="544">SUM(F520,N520,V520,AD520,AL520,AT520,BB520)</f>
        <v>2206</v>
      </c>
      <c r="BK520" s="154">
        <f t="shared" si="528"/>
        <v>1365</v>
      </c>
      <c r="BL520" s="154">
        <f t="shared" si="529"/>
        <v>104467730</v>
      </c>
      <c r="BM520" s="155">
        <f t="shared" si="527"/>
        <v>3.6590269400884598E-2</v>
      </c>
      <c r="BN520" s="155">
        <f t="shared" ref="BN520:BN583" si="545">IFERROR(BK520/BJ520,"-")</f>
        <v>0.61876699909338173</v>
      </c>
      <c r="BO520" s="154">
        <f t="shared" ref="BO520:BO583" si="546">IFERROR(BL520/BK520,"-")</f>
        <v>76533.135531135529</v>
      </c>
      <c r="BP520" s="218"/>
    </row>
    <row r="521" spans="2:68" s="87" customFormat="1">
      <c r="B521" s="390"/>
      <c r="C521" s="420"/>
      <c r="D521" s="380"/>
      <c r="E521" s="252" t="s">
        <v>174</v>
      </c>
      <c r="F521" s="145">
        <v>26</v>
      </c>
      <c r="G521" s="154">
        <v>19</v>
      </c>
      <c r="H521" s="154">
        <v>1059570</v>
      </c>
      <c r="I521" s="155">
        <f t="shared" si="520"/>
        <v>0.27536231884057971</v>
      </c>
      <c r="J521" s="155">
        <f t="shared" si="530"/>
        <v>0.73076923076923073</v>
      </c>
      <c r="K521" s="181">
        <f t="shared" si="531"/>
        <v>55766.84210526316</v>
      </c>
      <c r="L521" s="380"/>
      <c r="M521" s="252" t="s">
        <v>174</v>
      </c>
      <c r="N521" s="145">
        <v>78</v>
      </c>
      <c r="O521" s="154">
        <v>46</v>
      </c>
      <c r="P521" s="154">
        <v>3075360</v>
      </c>
      <c r="Q521" s="155">
        <f t="shared" si="521"/>
        <v>0.21904761904761905</v>
      </c>
      <c r="R521" s="155">
        <f t="shared" si="532"/>
        <v>0.58974358974358976</v>
      </c>
      <c r="S521" s="149">
        <f t="shared" si="533"/>
        <v>66855.65217391304</v>
      </c>
      <c r="T521" s="380"/>
      <c r="U521" s="252" t="s">
        <v>174</v>
      </c>
      <c r="V521" s="145">
        <v>5773</v>
      </c>
      <c r="W521" s="154">
        <v>3675</v>
      </c>
      <c r="X521" s="154">
        <v>242313360</v>
      </c>
      <c r="Y521" s="155">
        <f t="shared" si="522"/>
        <v>0.24193548387096775</v>
      </c>
      <c r="Z521" s="155">
        <f t="shared" si="534"/>
        <v>0.6365840983890525</v>
      </c>
      <c r="AA521" s="154">
        <f t="shared" si="535"/>
        <v>65935.608163265308</v>
      </c>
      <c r="AB521" s="380"/>
      <c r="AC521" s="252" t="s">
        <v>174</v>
      </c>
      <c r="AD521" s="145">
        <v>4646</v>
      </c>
      <c r="AE521" s="154">
        <v>2884</v>
      </c>
      <c r="AF521" s="154">
        <v>203382600</v>
      </c>
      <c r="AG521" s="155">
        <f t="shared" si="523"/>
        <v>0.25367226669012227</v>
      </c>
      <c r="AH521" s="155">
        <f t="shared" si="536"/>
        <v>0.62074903142488158</v>
      </c>
      <c r="AI521" s="149">
        <f t="shared" si="537"/>
        <v>70521.012482662962</v>
      </c>
      <c r="AJ521" s="380"/>
      <c r="AK521" s="252" t="s">
        <v>174</v>
      </c>
      <c r="AL521" s="145">
        <v>2584</v>
      </c>
      <c r="AM521" s="154">
        <v>1419</v>
      </c>
      <c r="AN521" s="154">
        <v>115581800</v>
      </c>
      <c r="AO521" s="155">
        <f t="shared" si="524"/>
        <v>0.21028452874925904</v>
      </c>
      <c r="AP521" s="155">
        <f t="shared" si="538"/>
        <v>0.54914860681114552</v>
      </c>
      <c r="AQ521" s="149">
        <f t="shared" si="539"/>
        <v>81452.995066948555</v>
      </c>
      <c r="AR521" s="380"/>
      <c r="AS521" s="252" t="s">
        <v>174</v>
      </c>
      <c r="AT521" s="145">
        <v>878</v>
      </c>
      <c r="AU521" s="154">
        <v>435</v>
      </c>
      <c r="AV521" s="154">
        <v>32597680</v>
      </c>
      <c r="AW521" s="155">
        <f t="shared" si="525"/>
        <v>0.15899122807017543</v>
      </c>
      <c r="AX521" s="155">
        <f t="shared" si="540"/>
        <v>0.49544419134396356</v>
      </c>
      <c r="AY521" s="154">
        <f t="shared" si="541"/>
        <v>74937.19540229885</v>
      </c>
      <c r="AZ521" s="380"/>
      <c r="BA521" s="252" t="s">
        <v>174</v>
      </c>
      <c r="BB521" s="145">
        <v>254</v>
      </c>
      <c r="BC521" s="154">
        <v>117</v>
      </c>
      <c r="BD521" s="154">
        <v>9128530</v>
      </c>
      <c r="BE521" s="155">
        <f t="shared" si="526"/>
        <v>0.1190233977619532</v>
      </c>
      <c r="BF521" s="155">
        <f t="shared" si="542"/>
        <v>0.46062992125984253</v>
      </c>
      <c r="BG521" s="181">
        <f t="shared" si="543"/>
        <v>78021.623931623937</v>
      </c>
      <c r="BH521" s="380"/>
      <c r="BI521" s="252" t="s">
        <v>174</v>
      </c>
      <c r="BJ521" s="145">
        <f t="shared" si="544"/>
        <v>14239</v>
      </c>
      <c r="BK521" s="154">
        <f t="shared" si="528"/>
        <v>8595</v>
      </c>
      <c r="BL521" s="154">
        <f t="shared" si="529"/>
        <v>607138900</v>
      </c>
      <c r="BM521" s="155">
        <f t="shared" si="527"/>
        <v>0.23039806996381182</v>
      </c>
      <c r="BN521" s="155">
        <f t="shared" si="545"/>
        <v>0.6036238499894655</v>
      </c>
      <c r="BO521" s="154">
        <f t="shared" si="546"/>
        <v>70638.615474112856</v>
      </c>
      <c r="BP521" s="218"/>
    </row>
    <row r="522" spans="2:68" s="87" customFormat="1">
      <c r="B522" s="390"/>
      <c r="C522" s="420"/>
      <c r="D522" s="380"/>
      <c r="E522" s="252" t="s">
        <v>175</v>
      </c>
      <c r="F522" s="145">
        <v>6</v>
      </c>
      <c r="G522" s="154">
        <v>5</v>
      </c>
      <c r="H522" s="154">
        <v>688790</v>
      </c>
      <c r="I522" s="155">
        <f t="shared" si="520"/>
        <v>7.2463768115942032E-2</v>
      </c>
      <c r="J522" s="155">
        <f t="shared" si="530"/>
        <v>0.83333333333333337</v>
      </c>
      <c r="K522" s="181">
        <f t="shared" si="531"/>
        <v>137758</v>
      </c>
      <c r="L522" s="380"/>
      <c r="M522" s="252" t="s">
        <v>175</v>
      </c>
      <c r="N522" s="145">
        <v>31</v>
      </c>
      <c r="O522" s="154">
        <v>21</v>
      </c>
      <c r="P522" s="154">
        <v>1796140</v>
      </c>
      <c r="Q522" s="155">
        <f t="shared" si="521"/>
        <v>0.1</v>
      </c>
      <c r="R522" s="155">
        <f t="shared" si="532"/>
        <v>0.67741935483870963</v>
      </c>
      <c r="S522" s="149">
        <f t="shared" si="533"/>
        <v>85530.476190476184</v>
      </c>
      <c r="T522" s="380"/>
      <c r="U522" s="252" t="s">
        <v>175</v>
      </c>
      <c r="V522" s="145">
        <v>1150</v>
      </c>
      <c r="W522" s="154">
        <v>691</v>
      </c>
      <c r="X522" s="154">
        <v>46888940</v>
      </c>
      <c r="Y522" s="155">
        <f t="shared" si="522"/>
        <v>4.5490454246214618E-2</v>
      </c>
      <c r="Z522" s="155">
        <f t="shared" si="534"/>
        <v>0.60086956521739132</v>
      </c>
      <c r="AA522" s="154">
        <f t="shared" si="535"/>
        <v>67856.642547033291</v>
      </c>
      <c r="AB522" s="380"/>
      <c r="AC522" s="252" t="s">
        <v>175</v>
      </c>
      <c r="AD522" s="145">
        <v>1115</v>
      </c>
      <c r="AE522" s="154">
        <v>635</v>
      </c>
      <c r="AF522" s="154">
        <v>49221250</v>
      </c>
      <c r="AG522" s="155">
        <f t="shared" si="523"/>
        <v>5.5853637083296687E-2</v>
      </c>
      <c r="AH522" s="155">
        <f t="shared" si="536"/>
        <v>0.56950672645739908</v>
      </c>
      <c r="AI522" s="149">
        <f t="shared" si="537"/>
        <v>77513.779527559062</v>
      </c>
      <c r="AJ522" s="380"/>
      <c r="AK522" s="252" t="s">
        <v>175</v>
      </c>
      <c r="AL522" s="145">
        <v>934</v>
      </c>
      <c r="AM522" s="154">
        <v>485</v>
      </c>
      <c r="AN522" s="154">
        <v>40257900</v>
      </c>
      <c r="AO522" s="155">
        <f t="shared" si="524"/>
        <v>7.1873147599288673E-2</v>
      </c>
      <c r="AP522" s="155">
        <f t="shared" si="538"/>
        <v>0.51927194860813708</v>
      </c>
      <c r="AQ522" s="149">
        <f t="shared" si="539"/>
        <v>83005.979381443292</v>
      </c>
      <c r="AR522" s="380"/>
      <c r="AS522" s="252" t="s">
        <v>175</v>
      </c>
      <c r="AT522" s="145">
        <v>483</v>
      </c>
      <c r="AU522" s="154">
        <v>227</v>
      </c>
      <c r="AV522" s="154">
        <v>19611680</v>
      </c>
      <c r="AW522" s="155">
        <f t="shared" si="525"/>
        <v>8.296783625730994E-2</v>
      </c>
      <c r="AX522" s="155">
        <f t="shared" si="540"/>
        <v>0.46997929606625261</v>
      </c>
      <c r="AY522" s="154">
        <f t="shared" si="541"/>
        <v>86395.066079295153</v>
      </c>
      <c r="AZ522" s="380"/>
      <c r="BA522" s="252" t="s">
        <v>175</v>
      </c>
      <c r="BB522" s="145">
        <v>182</v>
      </c>
      <c r="BC522" s="154">
        <v>83</v>
      </c>
      <c r="BD522" s="154">
        <v>7366050</v>
      </c>
      <c r="BE522" s="155">
        <f t="shared" si="526"/>
        <v>8.44354018311292E-2</v>
      </c>
      <c r="BF522" s="155">
        <f t="shared" si="542"/>
        <v>0.45604395604395603</v>
      </c>
      <c r="BG522" s="181">
        <f t="shared" si="543"/>
        <v>88747.590361445778</v>
      </c>
      <c r="BH522" s="380"/>
      <c r="BI522" s="252" t="s">
        <v>175</v>
      </c>
      <c r="BJ522" s="145">
        <f t="shared" si="544"/>
        <v>3901</v>
      </c>
      <c r="BK522" s="154">
        <f t="shared" si="528"/>
        <v>2147</v>
      </c>
      <c r="BL522" s="154">
        <f t="shared" si="529"/>
        <v>165830750</v>
      </c>
      <c r="BM522" s="155">
        <f t="shared" si="527"/>
        <v>5.7552606889156949E-2</v>
      </c>
      <c r="BN522" s="155">
        <f t="shared" si="545"/>
        <v>0.55037169956421428</v>
      </c>
      <c r="BO522" s="154">
        <f t="shared" si="546"/>
        <v>77238.35584536563</v>
      </c>
      <c r="BP522" s="218"/>
    </row>
    <row r="523" spans="2:68" s="87" customFormat="1">
      <c r="B523" s="390"/>
      <c r="C523" s="420"/>
      <c r="D523" s="380"/>
      <c r="E523" s="249" t="s">
        <v>166</v>
      </c>
      <c r="F523" s="145">
        <v>8</v>
      </c>
      <c r="G523" s="154">
        <v>4</v>
      </c>
      <c r="H523" s="154">
        <v>292440</v>
      </c>
      <c r="I523" s="155">
        <f t="shared" si="520"/>
        <v>5.7971014492753624E-2</v>
      </c>
      <c r="J523" s="155">
        <f t="shared" si="530"/>
        <v>0.5</v>
      </c>
      <c r="K523" s="181">
        <f t="shared" si="531"/>
        <v>73110</v>
      </c>
      <c r="L523" s="380"/>
      <c r="M523" s="253" t="s">
        <v>166</v>
      </c>
      <c r="N523" s="145">
        <v>18</v>
      </c>
      <c r="O523" s="154">
        <v>10</v>
      </c>
      <c r="P523" s="154">
        <v>746780</v>
      </c>
      <c r="Q523" s="155">
        <f t="shared" si="521"/>
        <v>4.7619047619047616E-2</v>
      </c>
      <c r="R523" s="155">
        <f t="shared" si="532"/>
        <v>0.55555555555555558</v>
      </c>
      <c r="S523" s="149">
        <f t="shared" si="533"/>
        <v>74678</v>
      </c>
      <c r="T523" s="380"/>
      <c r="U523" s="253" t="s">
        <v>166</v>
      </c>
      <c r="V523" s="145">
        <v>1386</v>
      </c>
      <c r="W523" s="154">
        <v>745</v>
      </c>
      <c r="X523" s="154">
        <v>44775190</v>
      </c>
      <c r="Y523" s="155">
        <f t="shared" si="522"/>
        <v>4.9045424621461491E-2</v>
      </c>
      <c r="Z523" s="155">
        <f t="shared" si="534"/>
        <v>0.53751803751803751</v>
      </c>
      <c r="AA523" s="154">
        <f t="shared" si="535"/>
        <v>60100.926174496642</v>
      </c>
      <c r="AB523" s="380"/>
      <c r="AC523" s="253" t="s">
        <v>166</v>
      </c>
      <c r="AD523" s="145">
        <v>814</v>
      </c>
      <c r="AE523" s="154">
        <v>435</v>
      </c>
      <c r="AF523" s="154">
        <v>31372270</v>
      </c>
      <c r="AG523" s="155">
        <f t="shared" si="523"/>
        <v>3.8261940364148123E-2</v>
      </c>
      <c r="AH523" s="155">
        <f t="shared" si="536"/>
        <v>0.53439803439803435</v>
      </c>
      <c r="AI523" s="149">
        <f t="shared" si="537"/>
        <v>72120.160919540227</v>
      </c>
      <c r="AJ523" s="380"/>
      <c r="AK523" s="253" t="s">
        <v>166</v>
      </c>
      <c r="AL523" s="145">
        <v>402</v>
      </c>
      <c r="AM523" s="154">
        <v>189</v>
      </c>
      <c r="AN523" s="154">
        <v>12863910</v>
      </c>
      <c r="AO523" s="155">
        <f t="shared" si="524"/>
        <v>2.8008298755186723E-2</v>
      </c>
      <c r="AP523" s="155">
        <f t="shared" si="538"/>
        <v>0.47014925373134331</v>
      </c>
      <c r="AQ523" s="149">
        <f t="shared" si="539"/>
        <v>68063.015873015873</v>
      </c>
      <c r="AR523" s="380"/>
      <c r="AS523" s="253" t="s">
        <v>166</v>
      </c>
      <c r="AT523" s="145">
        <v>149</v>
      </c>
      <c r="AU523" s="154">
        <v>65</v>
      </c>
      <c r="AV523" s="154">
        <v>5636620</v>
      </c>
      <c r="AW523" s="155">
        <f t="shared" si="525"/>
        <v>2.3757309941520467E-2</v>
      </c>
      <c r="AX523" s="155">
        <f t="shared" si="540"/>
        <v>0.43624161073825501</v>
      </c>
      <c r="AY523" s="154">
        <f t="shared" si="541"/>
        <v>86717.230769230766</v>
      </c>
      <c r="AZ523" s="380"/>
      <c r="BA523" s="253" t="s">
        <v>166</v>
      </c>
      <c r="BB523" s="145">
        <v>78</v>
      </c>
      <c r="BC523" s="154">
        <v>19</v>
      </c>
      <c r="BD523" s="154">
        <v>2494680</v>
      </c>
      <c r="BE523" s="155">
        <f t="shared" si="526"/>
        <v>1.9328585961342827E-2</v>
      </c>
      <c r="BF523" s="155">
        <f t="shared" si="542"/>
        <v>0.24358974358974358</v>
      </c>
      <c r="BG523" s="181">
        <f t="shared" si="543"/>
        <v>131298.94736842104</v>
      </c>
      <c r="BH523" s="380"/>
      <c r="BI523" s="253" t="s">
        <v>166</v>
      </c>
      <c r="BJ523" s="145">
        <f t="shared" si="544"/>
        <v>2855</v>
      </c>
      <c r="BK523" s="154">
        <f t="shared" si="528"/>
        <v>1467</v>
      </c>
      <c r="BL523" s="154">
        <f t="shared" si="529"/>
        <v>98181890</v>
      </c>
      <c r="BM523" s="155">
        <f t="shared" si="527"/>
        <v>3.9324487334137515E-2</v>
      </c>
      <c r="BN523" s="155">
        <f t="shared" si="545"/>
        <v>0.5138353765323993</v>
      </c>
      <c r="BO523" s="154">
        <f t="shared" si="546"/>
        <v>66926.987048398092</v>
      </c>
      <c r="BP523" s="218"/>
    </row>
    <row r="524" spans="2:68" s="87" customFormat="1">
      <c r="B524" s="390">
        <v>48</v>
      </c>
      <c r="C524" s="390" t="s">
        <v>27</v>
      </c>
      <c r="D524" s="394">
        <f>BS55</f>
        <v>14</v>
      </c>
      <c r="E524" s="250" t="s">
        <v>143</v>
      </c>
      <c r="F524" s="144">
        <v>7</v>
      </c>
      <c r="G524" s="152">
        <v>6</v>
      </c>
      <c r="H524" s="152">
        <v>457110</v>
      </c>
      <c r="I524" s="153">
        <f>IFERROR(G524/$D$524,"-")</f>
        <v>0.42857142857142855</v>
      </c>
      <c r="J524" s="153">
        <f t="shared" si="530"/>
        <v>0.8571428571428571</v>
      </c>
      <c r="K524" s="180">
        <f t="shared" si="531"/>
        <v>76185</v>
      </c>
      <c r="L524" s="394">
        <f>BT55</f>
        <v>116</v>
      </c>
      <c r="M524" s="250" t="s">
        <v>143</v>
      </c>
      <c r="N524" s="144">
        <v>52</v>
      </c>
      <c r="O524" s="152">
        <v>35</v>
      </c>
      <c r="P524" s="152">
        <v>2556400</v>
      </c>
      <c r="Q524" s="153">
        <f>IFERROR(O524/$L$524,"-")</f>
        <v>0.30172413793103448</v>
      </c>
      <c r="R524" s="153">
        <f t="shared" si="532"/>
        <v>0.67307692307692313</v>
      </c>
      <c r="S524" s="148">
        <f t="shared" si="533"/>
        <v>73040</v>
      </c>
      <c r="T524" s="394">
        <f>BU55</f>
        <v>7720</v>
      </c>
      <c r="U524" s="250" t="s">
        <v>143</v>
      </c>
      <c r="V524" s="144">
        <v>3449</v>
      </c>
      <c r="W524" s="152">
        <v>2147</v>
      </c>
      <c r="X524" s="152">
        <v>149516350</v>
      </c>
      <c r="Y524" s="153">
        <f>IFERROR(W524/$T$524,"-")</f>
        <v>0.27810880829015544</v>
      </c>
      <c r="Z524" s="153">
        <f t="shared" si="534"/>
        <v>0.62249927515221803</v>
      </c>
      <c r="AA524" s="152">
        <f t="shared" si="535"/>
        <v>69639.659990684682</v>
      </c>
      <c r="AB524" s="394">
        <f>BV55</f>
        <v>5760</v>
      </c>
      <c r="AC524" s="250" t="s">
        <v>143</v>
      </c>
      <c r="AD524" s="144">
        <v>2879</v>
      </c>
      <c r="AE524" s="152">
        <v>1726</v>
      </c>
      <c r="AF524" s="152">
        <v>129551120</v>
      </c>
      <c r="AG524" s="153">
        <f>IFERROR(AE524/$AB$524,"-")</f>
        <v>0.29965277777777777</v>
      </c>
      <c r="AH524" s="153">
        <f t="shared" si="536"/>
        <v>0.59951372004168113</v>
      </c>
      <c r="AI524" s="148">
        <f t="shared" si="537"/>
        <v>75058.586326767094</v>
      </c>
      <c r="AJ524" s="394">
        <f>BW55</f>
        <v>3720</v>
      </c>
      <c r="AK524" s="250" t="s">
        <v>143</v>
      </c>
      <c r="AL524" s="144">
        <v>1856</v>
      </c>
      <c r="AM524" s="152">
        <v>1015</v>
      </c>
      <c r="AN524" s="152">
        <v>81775960</v>
      </c>
      <c r="AO524" s="153">
        <f>IFERROR(AM524/$AJ$524,"-")</f>
        <v>0.27284946236559138</v>
      </c>
      <c r="AP524" s="153">
        <f t="shared" si="538"/>
        <v>0.546875</v>
      </c>
      <c r="AQ524" s="148">
        <f t="shared" si="539"/>
        <v>80567.448275862072</v>
      </c>
      <c r="AR524" s="394">
        <f>BX55</f>
        <v>1993</v>
      </c>
      <c r="AS524" s="250" t="s">
        <v>143</v>
      </c>
      <c r="AT524" s="144">
        <v>911</v>
      </c>
      <c r="AU524" s="152">
        <v>450</v>
      </c>
      <c r="AV524" s="152">
        <v>38722110</v>
      </c>
      <c r="AW524" s="153">
        <f>IFERROR(AU524/$AR$524,"-")</f>
        <v>0.22579026593075766</v>
      </c>
      <c r="AX524" s="153">
        <f t="shared" si="540"/>
        <v>0.49396267837541163</v>
      </c>
      <c r="AY524" s="152">
        <f t="shared" si="541"/>
        <v>86049.133333333331</v>
      </c>
      <c r="AZ524" s="394">
        <f>BY55</f>
        <v>685</v>
      </c>
      <c r="BA524" s="250" t="s">
        <v>143</v>
      </c>
      <c r="BB524" s="144">
        <v>248</v>
      </c>
      <c r="BC524" s="152">
        <v>110</v>
      </c>
      <c r="BD524" s="152">
        <v>9042890</v>
      </c>
      <c r="BE524" s="153">
        <f>IFERROR(BC524/$AZ$524,"-")</f>
        <v>0.16058394160583941</v>
      </c>
      <c r="BF524" s="153">
        <f t="shared" si="542"/>
        <v>0.44354838709677419</v>
      </c>
      <c r="BG524" s="180">
        <f t="shared" si="543"/>
        <v>82208.090909090912</v>
      </c>
      <c r="BH524" s="394">
        <f>BZ55</f>
        <v>20008</v>
      </c>
      <c r="BI524" s="250" t="s">
        <v>143</v>
      </c>
      <c r="BJ524" s="144">
        <f t="shared" si="544"/>
        <v>9402</v>
      </c>
      <c r="BK524" s="152">
        <f t="shared" si="528"/>
        <v>5489</v>
      </c>
      <c r="BL524" s="152">
        <f t="shared" si="529"/>
        <v>411621940</v>
      </c>
      <c r="BM524" s="153">
        <f>IFERROR(BK524/$BH$524,"-")</f>
        <v>0.27434026389444222</v>
      </c>
      <c r="BN524" s="153">
        <f t="shared" si="545"/>
        <v>0.58381195490321214</v>
      </c>
      <c r="BO524" s="152">
        <f t="shared" si="546"/>
        <v>74990.333394060843</v>
      </c>
      <c r="BP524" s="218"/>
    </row>
    <row r="525" spans="2:68" s="87" customFormat="1">
      <c r="B525" s="390"/>
      <c r="C525" s="390"/>
      <c r="D525" s="394"/>
      <c r="E525" s="251" t="s">
        <v>192</v>
      </c>
      <c r="F525" s="145">
        <v>6</v>
      </c>
      <c r="G525" s="154">
        <v>3</v>
      </c>
      <c r="H525" s="154">
        <v>200500</v>
      </c>
      <c r="I525" s="155">
        <f t="shared" ref="I525:I534" si="547">IFERROR(G525/$D$524,"-")</f>
        <v>0.21428571428571427</v>
      </c>
      <c r="J525" s="155">
        <f t="shared" si="530"/>
        <v>0.5</v>
      </c>
      <c r="K525" s="181">
        <f t="shared" si="531"/>
        <v>66833.333333333328</v>
      </c>
      <c r="L525" s="394"/>
      <c r="M525" s="251" t="s">
        <v>192</v>
      </c>
      <c r="N525" s="145">
        <v>54</v>
      </c>
      <c r="O525" s="154">
        <v>34</v>
      </c>
      <c r="P525" s="154">
        <v>2718220</v>
      </c>
      <c r="Q525" s="155">
        <f t="shared" ref="Q525:Q534" si="548">IFERROR(O525/$L$524,"-")</f>
        <v>0.29310344827586204</v>
      </c>
      <c r="R525" s="155">
        <f t="shared" si="532"/>
        <v>0.62962962962962965</v>
      </c>
      <c r="S525" s="149">
        <f t="shared" si="533"/>
        <v>79947.647058823524</v>
      </c>
      <c r="T525" s="394"/>
      <c r="U525" s="251" t="s">
        <v>192</v>
      </c>
      <c r="V525" s="145">
        <v>3345</v>
      </c>
      <c r="W525" s="154">
        <v>2086</v>
      </c>
      <c r="X525" s="154">
        <v>136691290</v>
      </c>
      <c r="Y525" s="155">
        <f t="shared" ref="Y525:Y534" si="549">IFERROR(W525/$T$524,"-")</f>
        <v>0.27020725388601036</v>
      </c>
      <c r="Z525" s="155">
        <f t="shared" si="534"/>
        <v>0.62361733931240659</v>
      </c>
      <c r="AA525" s="154">
        <f t="shared" si="535"/>
        <v>65527.943432406522</v>
      </c>
      <c r="AB525" s="394"/>
      <c r="AC525" s="251" t="s">
        <v>192</v>
      </c>
      <c r="AD525" s="145">
        <v>2583</v>
      </c>
      <c r="AE525" s="154">
        <v>1553</v>
      </c>
      <c r="AF525" s="154">
        <v>110826070</v>
      </c>
      <c r="AG525" s="155">
        <f t="shared" ref="AG525:AG534" si="550">IFERROR(AE525/$AB$524,"-")</f>
        <v>0.26961805555555557</v>
      </c>
      <c r="AH525" s="155">
        <f t="shared" si="536"/>
        <v>0.60123886953155248</v>
      </c>
      <c r="AI525" s="149">
        <f t="shared" si="537"/>
        <v>71362.569220862846</v>
      </c>
      <c r="AJ525" s="394"/>
      <c r="AK525" s="251" t="s">
        <v>192</v>
      </c>
      <c r="AL525" s="145">
        <v>1509</v>
      </c>
      <c r="AM525" s="154">
        <v>848</v>
      </c>
      <c r="AN525" s="154">
        <v>60728320</v>
      </c>
      <c r="AO525" s="155">
        <f t="shared" ref="AO525:AO534" si="551">IFERROR(AM525/$AJ$524,"-")</f>
        <v>0.22795698924731184</v>
      </c>
      <c r="AP525" s="155">
        <f t="shared" si="538"/>
        <v>0.56196156394963548</v>
      </c>
      <c r="AQ525" s="149">
        <f t="shared" si="539"/>
        <v>71613.584905660377</v>
      </c>
      <c r="AR525" s="394"/>
      <c r="AS525" s="251" t="s">
        <v>192</v>
      </c>
      <c r="AT525" s="145">
        <v>645</v>
      </c>
      <c r="AU525" s="154">
        <v>309</v>
      </c>
      <c r="AV525" s="154">
        <v>24488570</v>
      </c>
      <c r="AW525" s="155">
        <f t="shared" ref="AW525:AW534" si="552">IFERROR(AU525/$AR$524,"-")</f>
        <v>0.15504264927245359</v>
      </c>
      <c r="AX525" s="155">
        <f t="shared" si="540"/>
        <v>0.47906976744186047</v>
      </c>
      <c r="AY525" s="154">
        <f t="shared" si="541"/>
        <v>79251.035598705508</v>
      </c>
      <c r="AZ525" s="394"/>
      <c r="BA525" s="251" t="s">
        <v>192</v>
      </c>
      <c r="BB525" s="145">
        <v>141</v>
      </c>
      <c r="BC525" s="154">
        <v>64</v>
      </c>
      <c r="BD525" s="154">
        <v>5481240</v>
      </c>
      <c r="BE525" s="155">
        <f t="shared" ref="BE525:BE534" si="553">IFERROR(BC525/$AZ$524,"-")</f>
        <v>9.3430656934306563E-2</v>
      </c>
      <c r="BF525" s="155">
        <f t="shared" si="542"/>
        <v>0.45390070921985815</v>
      </c>
      <c r="BG525" s="181">
        <f t="shared" si="543"/>
        <v>85644.375</v>
      </c>
      <c r="BH525" s="394"/>
      <c r="BI525" s="251" t="s">
        <v>192</v>
      </c>
      <c r="BJ525" s="145">
        <f t="shared" si="544"/>
        <v>8283</v>
      </c>
      <c r="BK525" s="154">
        <f t="shared" si="528"/>
        <v>4897</v>
      </c>
      <c r="BL525" s="154">
        <f t="shared" si="529"/>
        <v>341134210</v>
      </c>
      <c r="BM525" s="155">
        <f t="shared" ref="BM525:BM534" si="554">IFERROR(BK525/$BH$524,"-")</f>
        <v>0.24475209916033586</v>
      </c>
      <c r="BN525" s="155">
        <f t="shared" si="545"/>
        <v>0.5912109139200773</v>
      </c>
      <c r="BO525" s="154">
        <f t="shared" si="546"/>
        <v>69661.876659179092</v>
      </c>
      <c r="BP525" s="218"/>
    </row>
    <row r="526" spans="2:68" s="87" customFormat="1">
      <c r="B526" s="390"/>
      <c r="C526" s="390"/>
      <c r="D526" s="394"/>
      <c r="E526" s="252" t="s">
        <v>142</v>
      </c>
      <c r="F526" s="145">
        <v>10</v>
      </c>
      <c r="G526" s="154">
        <v>6</v>
      </c>
      <c r="H526" s="154">
        <v>424590</v>
      </c>
      <c r="I526" s="155">
        <f t="shared" si="547"/>
        <v>0.42857142857142855</v>
      </c>
      <c r="J526" s="155">
        <f t="shared" si="530"/>
        <v>0.6</v>
      </c>
      <c r="K526" s="181">
        <f t="shared" si="531"/>
        <v>70765</v>
      </c>
      <c r="L526" s="394"/>
      <c r="M526" s="252" t="s">
        <v>142</v>
      </c>
      <c r="N526" s="145">
        <v>70</v>
      </c>
      <c r="O526" s="154">
        <v>43</v>
      </c>
      <c r="P526" s="154">
        <v>2975330</v>
      </c>
      <c r="Q526" s="155">
        <f t="shared" si="548"/>
        <v>0.37068965517241381</v>
      </c>
      <c r="R526" s="155">
        <f t="shared" si="532"/>
        <v>0.61428571428571432</v>
      </c>
      <c r="S526" s="149">
        <f t="shared" si="533"/>
        <v>69193.720930232565</v>
      </c>
      <c r="T526" s="394"/>
      <c r="U526" s="252" t="s">
        <v>142</v>
      </c>
      <c r="V526" s="145">
        <v>4443</v>
      </c>
      <c r="W526" s="154">
        <v>2748</v>
      </c>
      <c r="X526" s="154">
        <v>183258730</v>
      </c>
      <c r="Y526" s="155">
        <f t="shared" si="549"/>
        <v>0.3559585492227979</v>
      </c>
      <c r="Z526" s="155">
        <f t="shared" si="534"/>
        <v>0.61850101282916947</v>
      </c>
      <c r="AA526" s="154">
        <f t="shared" si="535"/>
        <v>66688.038573508005</v>
      </c>
      <c r="AB526" s="394"/>
      <c r="AC526" s="252" t="s">
        <v>142</v>
      </c>
      <c r="AD526" s="145">
        <v>3763</v>
      </c>
      <c r="AE526" s="154">
        <v>2260</v>
      </c>
      <c r="AF526" s="154">
        <v>166526180</v>
      </c>
      <c r="AG526" s="155">
        <f t="shared" si="550"/>
        <v>0.3923611111111111</v>
      </c>
      <c r="AH526" s="155">
        <f t="shared" si="536"/>
        <v>0.60058463991496147</v>
      </c>
      <c r="AI526" s="149">
        <f t="shared" si="537"/>
        <v>73684.150442477883</v>
      </c>
      <c r="AJ526" s="394"/>
      <c r="AK526" s="252" t="s">
        <v>142</v>
      </c>
      <c r="AL526" s="145">
        <v>2550</v>
      </c>
      <c r="AM526" s="154">
        <v>1396</v>
      </c>
      <c r="AN526" s="154">
        <v>111104430</v>
      </c>
      <c r="AO526" s="155">
        <f t="shared" si="551"/>
        <v>0.37526881720430105</v>
      </c>
      <c r="AP526" s="155">
        <f t="shared" si="538"/>
        <v>0.54745098039215689</v>
      </c>
      <c r="AQ526" s="149">
        <f t="shared" si="539"/>
        <v>79587.7005730659</v>
      </c>
      <c r="AR526" s="394"/>
      <c r="AS526" s="252" t="s">
        <v>142</v>
      </c>
      <c r="AT526" s="145">
        <v>1350</v>
      </c>
      <c r="AU526" s="154">
        <v>658</v>
      </c>
      <c r="AV526" s="154">
        <v>59119450</v>
      </c>
      <c r="AW526" s="155">
        <f t="shared" si="552"/>
        <v>0.33015554440541894</v>
      </c>
      <c r="AX526" s="155">
        <f t="shared" si="540"/>
        <v>0.4874074074074074</v>
      </c>
      <c r="AY526" s="154">
        <f t="shared" si="541"/>
        <v>89847.188449848021</v>
      </c>
      <c r="AZ526" s="394"/>
      <c r="BA526" s="252" t="s">
        <v>142</v>
      </c>
      <c r="BB526" s="145">
        <v>414</v>
      </c>
      <c r="BC526" s="154">
        <v>189</v>
      </c>
      <c r="BD526" s="154">
        <v>18204400</v>
      </c>
      <c r="BE526" s="155">
        <f t="shared" si="553"/>
        <v>0.27591240875912409</v>
      </c>
      <c r="BF526" s="155">
        <f t="shared" si="542"/>
        <v>0.45652173913043476</v>
      </c>
      <c r="BG526" s="181">
        <f t="shared" si="543"/>
        <v>96319.576719576726</v>
      </c>
      <c r="BH526" s="394"/>
      <c r="BI526" s="252" t="s">
        <v>142</v>
      </c>
      <c r="BJ526" s="145">
        <f t="shared" si="544"/>
        <v>12600</v>
      </c>
      <c r="BK526" s="154">
        <f t="shared" si="528"/>
        <v>7300</v>
      </c>
      <c r="BL526" s="154">
        <f t="shared" si="529"/>
        <v>541613110</v>
      </c>
      <c r="BM526" s="155">
        <f t="shared" si="554"/>
        <v>0.36485405837664936</v>
      </c>
      <c r="BN526" s="155">
        <f t="shared" si="545"/>
        <v>0.57936507936507942</v>
      </c>
      <c r="BO526" s="154">
        <f t="shared" si="546"/>
        <v>74193.576712328766</v>
      </c>
      <c r="BP526" s="218"/>
    </row>
    <row r="527" spans="2:68" s="87" customFormat="1">
      <c r="B527" s="390"/>
      <c r="C527" s="390"/>
      <c r="D527" s="394"/>
      <c r="E527" s="252" t="s">
        <v>151</v>
      </c>
      <c r="F527" s="145">
        <v>3</v>
      </c>
      <c r="G527" s="154">
        <v>2</v>
      </c>
      <c r="H527" s="154">
        <v>152530</v>
      </c>
      <c r="I527" s="155">
        <f t="shared" si="547"/>
        <v>0.14285714285714285</v>
      </c>
      <c r="J527" s="155">
        <f t="shared" si="530"/>
        <v>0.66666666666666663</v>
      </c>
      <c r="K527" s="181">
        <f t="shared" si="531"/>
        <v>76265</v>
      </c>
      <c r="L527" s="394"/>
      <c r="M527" s="252" t="s">
        <v>151</v>
      </c>
      <c r="N527" s="145">
        <v>31</v>
      </c>
      <c r="O527" s="154">
        <v>20</v>
      </c>
      <c r="P527" s="154">
        <v>1362360</v>
      </c>
      <c r="Q527" s="155">
        <f t="shared" si="548"/>
        <v>0.17241379310344829</v>
      </c>
      <c r="R527" s="155">
        <f t="shared" si="532"/>
        <v>0.64516129032258063</v>
      </c>
      <c r="S527" s="149">
        <f t="shared" si="533"/>
        <v>68118</v>
      </c>
      <c r="T527" s="394"/>
      <c r="U527" s="252" t="s">
        <v>151</v>
      </c>
      <c r="V527" s="145">
        <v>1380</v>
      </c>
      <c r="W527" s="154">
        <v>869</v>
      </c>
      <c r="X527" s="154">
        <v>60082860</v>
      </c>
      <c r="Y527" s="155">
        <f t="shared" si="549"/>
        <v>0.11256476683937824</v>
      </c>
      <c r="Z527" s="155">
        <f t="shared" si="534"/>
        <v>0.62971014492753619</v>
      </c>
      <c r="AA527" s="154">
        <f t="shared" si="535"/>
        <v>69140.230149597235</v>
      </c>
      <c r="AB527" s="394"/>
      <c r="AC527" s="252" t="s">
        <v>151</v>
      </c>
      <c r="AD527" s="145">
        <v>1324</v>
      </c>
      <c r="AE527" s="154">
        <v>819</v>
      </c>
      <c r="AF527" s="154">
        <v>61128380</v>
      </c>
      <c r="AG527" s="155">
        <f t="shared" si="550"/>
        <v>0.14218749999999999</v>
      </c>
      <c r="AH527" s="155">
        <f t="shared" si="536"/>
        <v>0.61858006042296076</v>
      </c>
      <c r="AI527" s="149">
        <f t="shared" si="537"/>
        <v>74637.82661782662</v>
      </c>
      <c r="AJ527" s="394"/>
      <c r="AK527" s="252" t="s">
        <v>151</v>
      </c>
      <c r="AL527" s="145">
        <v>936</v>
      </c>
      <c r="AM527" s="154">
        <v>512</v>
      </c>
      <c r="AN527" s="154">
        <v>41629490</v>
      </c>
      <c r="AO527" s="155">
        <f t="shared" si="551"/>
        <v>0.13763440860215054</v>
      </c>
      <c r="AP527" s="155">
        <f t="shared" si="538"/>
        <v>0.54700854700854706</v>
      </c>
      <c r="AQ527" s="149">
        <f t="shared" si="539"/>
        <v>81307.59765625</v>
      </c>
      <c r="AR527" s="394"/>
      <c r="AS527" s="252" t="s">
        <v>151</v>
      </c>
      <c r="AT527" s="145">
        <v>516</v>
      </c>
      <c r="AU527" s="154">
        <v>249</v>
      </c>
      <c r="AV527" s="154">
        <v>24051550</v>
      </c>
      <c r="AW527" s="155">
        <f t="shared" si="552"/>
        <v>0.1249372804816859</v>
      </c>
      <c r="AX527" s="155">
        <f t="shared" si="540"/>
        <v>0.48255813953488375</v>
      </c>
      <c r="AY527" s="154">
        <f t="shared" si="541"/>
        <v>96592.570281124499</v>
      </c>
      <c r="AZ527" s="394"/>
      <c r="BA527" s="252" t="s">
        <v>151</v>
      </c>
      <c r="BB527" s="145">
        <v>145</v>
      </c>
      <c r="BC527" s="154">
        <v>77</v>
      </c>
      <c r="BD527" s="154">
        <v>7741350</v>
      </c>
      <c r="BE527" s="155">
        <f t="shared" si="553"/>
        <v>0.11240875912408758</v>
      </c>
      <c r="BF527" s="155">
        <f t="shared" si="542"/>
        <v>0.53103448275862064</v>
      </c>
      <c r="BG527" s="181">
        <f t="shared" si="543"/>
        <v>100537.01298701299</v>
      </c>
      <c r="BH527" s="394"/>
      <c r="BI527" s="252" t="s">
        <v>151</v>
      </c>
      <c r="BJ527" s="145">
        <f t="shared" si="544"/>
        <v>4335</v>
      </c>
      <c r="BK527" s="154">
        <f t="shared" si="528"/>
        <v>2548</v>
      </c>
      <c r="BL527" s="154">
        <f t="shared" si="529"/>
        <v>196148520</v>
      </c>
      <c r="BM527" s="155">
        <f t="shared" si="554"/>
        <v>0.12734906037584967</v>
      </c>
      <c r="BN527" s="155">
        <f t="shared" si="545"/>
        <v>0.5877739331026528</v>
      </c>
      <c r="BO527" s="154">
        <f t="shared" si="546"/>
        <v>76981.365777080064</v>
      </c>
      <c r="BP527" s="218"/>
    </row>
    <row r="528" spans="2:68" s="87" customFormat="1">
      <c r="B528" s="390"/>
      <c r="C528" s="390"/>
      <c r="D528" s="394"/>
      <c r="E528" s="252" t="s">
        <v>170</v>
      </c>
      <c r="F528" s="145">
        <v>2</v>
      </c>
      <c r="G528" s="154">
        <v>2</v>
      </c>
      <c r="H528" s="154">
        <v>195280</v>
      </c>
      <c r="I528" s="155">
        <f t="shared" si="547"/>
        <v>0.14285714285714285</v>
      </c>
      <c r="J528" s="155">
        <f t="shared" si="530"/>
        <v>1</v>
      </c>
      <c r="K528" s="181">
        <f t="shared" si="531"/>
        <v>97640</v>
      </c>
      <c r="L528" s="394"/>
      <c r="M528" s="252" t="s">
        <v>170</v>
      </c>
      <c r="N528" s="145">
        <v>39</v>
      </c>
      <c r="O528" s="154">
        <v>23</v>
      </c>
      <c r="P528" s="154">
        <v>2331510</v>
      </c>
      <c r="Q528" s="155">
        <f t="shared" si="548"/>
        <v>0.19827586206896552</v>
      </c>
      <c r="R528" s="155">
        <f t="shared" si="532"/>
        <v>0.58974358974358976</v>
      </c>
      <c r="S528" s="149">
        <f t="shared" si="533"/>
        <v>101370</v>
      </c>
      <c r="T528" s="394"/>
      <c r="U528" s="252" t="s">
        <v>170</v>
      </c>
      <c r="V528" s="145">
        <v>1551</v>
      </c>
      <c r="W528" s="154">
        <v>988</v>
      </c>
      <c r="X528" s="154">
        <v>70307200</v>
      </c>
      <c r="Y528" s="155">
        <f t="shared" si="549"/>
        <v>0.12797927461139896</v>
      </c>
      <c r="Z528" s="155">
        <f t="shared" si="534"/>
        <v>0.63700838168923279</v>
      </c>
      <c r="AA528" s="154">
        <f t="shared" si="535"/>
        <v>71161.133603238864</v>
      </c>
      <c r="AB528" s="394"/>
      <c r="AC528" s="252" t="s">
        <v>170</v>
      </c>
      <c r="AD528" s="145">
        <v>1524</v>
      </c>
      <c r="AE528" s="154">
        <v>916</v>
      </c>
      <c r="AF528" s="154">
        <v>68248590</v>
      </c>
      <c r="AG528" s="155">
        <f t="shared" si="550"/>
        <v>0.15902777777777777</v>
      </c>
      <c r="AH528" s="155">
        <f t="shared" si="536"/>
        <v>0.60104986876640421</v>
      </c>
      <c r="AI528" s="149">
        <f t="shared" si="537"/>
        <v>74507.194323144111</v>
      </c>
      <c r="AJ528" s="394"/>
      <c r="AK528" s="252" t="s">
        <v>170</v>
      </c>
      <c r="AL528" s="145">
        <v>1096</v>
      </c>
      <c r="AM528" s="154">
        <v>626</v>
      </c>
      <c r="AN528" s="154">
        <v>55579690</v>
      </c>
      <c r="AO528" s="155">
        <f t="shared" si="551"/>
        <v>0.16827956989247311</v>
      </c>
      <c r="AP528" s="155">
        <f t="shared" si="538"/>
        <v>0.57116788321167888</v>
      </c>
      <c r="AQ528" s="149">
        <f t="shared" si="539"/>
        <v>88785.447284345049</v>
      </c>
      <c r="AR528" s="394"/>
      <c r="AS528" s="252" t="s">
        <v>170</v>
      </c>
      <c r="AT528" s="145">
        <v>594</v>
      </c>
      <c r="AU528" s="154">
        <v>302</v>
      </c>
      <c r="AV528" s="154">
        <v>31231030</v>
      </c>
      <c r="AW528" s="155">
        <f t="shared" si="552"/>
        <v>0.15153035624686403</v>
      </c>
      <c r="AX528" s="155">
        <f t="shared" si="540"/>
        <v>0.50841750841750843</v>
      </c>
      <c r="AY528" s="154">
        <f t="shared" si="541"/>
        <v>103414.00662251655</v>
      </c>
      <c r="AZ528" s="394"/>
      <c r="BA528" s="252" t="s">
        <v>170</v>
      </c>
      <c r="BB528" s="145">
        <v>184</v>
      </c>
      <c r="BC528" s="154">
        <v>103</v>
      </c>
      <c r="BD528" s="154">
        <v>13996040</v>
      </c>
      <c r="BE528" s="155">
        <f t="shared" si="553"/>
        <v>0.15036496350364964</v>
      </c>
      <c r="BF528" s="155">
        <f t="shared" si="542"/>
        <v>0.55978260869565222</v>
      </c>
      <c r="BG528" s="181">
        <f t="shared" si="543"/>
        <v>135883.88349514562</v>
      </c>
      <c r="BH528" s="394"/>
      <c r="BI528" s="252" t="s">
        <v>170</v>
      </c>
      <c r="BJ528" s="145">
        <f t="shared" si="544"/>
        <v>4990</v>
      </c>
      <c r="BK528" s="154">
        <f t="shared" si="528"/>
        <v>2960</v>
      </c>
      <c r="BL528" s="154">
        <f t="shared" si="529"/>
        <v>241889340</v>
      </c>
      <c r="BM528" s="155">
        <f t="shared" si="554"/>
        <v>0.1479408236705318</v>
      </c>
      <c r="BN528" s="155">
        <f t="shared" si="545"/>
        <v>0.59318637274549102</v>
      </c>
      <c r="BO528" s="154">
        <f t="shared" si="546"/>
        <v>81719.371621621627</v>
      </c>
      <c r="BP528" s="218"/>
    </row>
    <row r="529" spans="2:68" s="87" customFormat="1">
      <c r="B529" s="390"/>
      <c r="C529" s="390"/>
      <c r="D529" s="394"/>
      <c r="E529" s="252" t="s">
        <v>171</v>
      </c>
      <c r="F529" s="145">
        <v>2</v>
      </c>
      <c r="G529" s="154">
        <v>2</v>
      </c>
      <c r="H529" s="154">
        <v>152530</v>
      </c>
      <c r="I529" s="155">
        <f t="shared" si="547"/>
        <v>0.14285714285714285</v>
      </c>
      <c r="J529" s="155">
        <f t="shared" si="530"/>
        <v>1</v>
      </c>
      <c r="K529" s="181">
        <f t="shared" si="531"/>
        <v>76265</v>
      </c>
      <c r="L529" s="394"/>
      <c r="M529" s="252" t="s">
        <v>171</v>
      </c>
      <c r="N529" s="145">
        <v>10</v>
      </c>
      <c r="O529" s="154">
        <v>5</v>
      </c>
      <c r="P529" s="154">
        <v>288780</v>
      </c>
      <c r="Q529" s="155">
        <f t="shared" si="548"/>
        <v>4.3103448275862072E-2</v>
      </c>
      <c r="R529" s="155">
        <f t="shared" si="532"/>
        <v>0.5</v>
      </c>
      <c r="S529" s="149">
        <f t="shared" si="533"/>
        <v>57756</v>
      </c>
      <c r="T529" s="394"/>
      <c r="U529" s="252" t="s">
        <v>171</v>
      </c>
      <c r="V529" s="145">
        <v>955</v>
      </c>
      <c r="W529" s="154">
        <v>625</v>
      </c>
      <c r="X529" s="154">
        <v>43519720</v>
      </c>
      <c r="Y529" s="155">
        <f t="shared" si="549"/>
        <v>8.0958549222797924E-2</v>
      </c>
      <c r="Z529" s="155">
        <f t="shared" si="534"/>
        <v>0.65445026178010468</v>
      </c>
      <c r="AA529" s="154">
        <f t="shared" si="535"/>
        <v>69631.551999999996</v>
      </c>
      <c r="AB529" s="394"/>
      <c r="AC529" s="252" t="s">
        <v>171</v>
      </c>
      <c r="AD529" s="145">
        <v>810</v>
      </c>
      <c r="AE529" s="154">
        <v>518</v>
      </c>
      <c r="AF529" s="154">
        <v>35880350</v>
      </c>
      <c r="AG529" s="155">
        <f t="shared" si="550"/>
        <v>8.9930555555555555E-2</v>
      </c>
      <c r="AH529" s="155">
        <f t="shared" si="536"/>
        <v>0.63950617283950617</v>
      </c>
      <c r="AI529" s="149">
        <f t="shared" si="537"/>
        <v>69267.084942084941</v>
      </c>
      <c r="AJ529" s="394"/>
      <c r="AK529" s="252" t="s">
        <v>171</v>
      </c>
      <c r="AL529" s="145">
        <v>481</v>
      </c>
      <c r="AM529" s="154">
        <v>270</v>
      </c>
      <c r="AN529" s="154">
        <v>20495590</v>
      </c>
      <c r="AO529" s="155">
        <f t="shared" si="551"/>
        <v>7.2580645161290328E-2</v>
      </c>
      <c r="AP529" s="155">
        <f t="shared" si="538"/>
        <v>0.56133056133056136</v>
      </c>
      <c r="AQ529" s="149">
        <f t="shared" si="539"/>
        <v>75909.592592592599</v>
      </c>
      <c r="AR529" s="394"/>
      <c r="AS529" s="252" t="s">
        <v>171</v>
      </c>
      <c r="AT529" s="145">
        <v>203</v>
      </c>
      <c r="AU529" s="154">
        <v>98</v>
      </c>
      <c r="AV529" s="154">
        <v>8660040</v>
      </c>
      <c r="AW529" s="155">
        <f t="shared" si="552"/>
        <v>4.9172102358253887E-2</v>
      </c>
      <c r="AX529" s="155">
        <f t="shared" si="540"/>
        <v>0.48275862068965519</v>
      </c>
      <c r="AY529" s="154">
        <f t="shared" si="541"/>
        <v>88367.755102040814</v>
      </c>
      <c r="AZ529" s="394"/>
      <c r="BA529" s="252" t="s">
        <v>171</v>
      </c>
      <c r="BB529" s="145">
        <v>51</v>
      </c>
      <c r="BC529" s="154">
        <v>31</v>
      </c>
      <c r="BD529" s="154">
        <v>3092950</v>
      </c>
      <c r="BE529" s="155">
        <f t="shared" si="553"/>
        <v>4.5255474452554748E-2</v>
      </c>
      <c r="BF529" s="155">
        <f t="shared" si="542"/>
        <v>0.60784313725490191</v>
      </c>
      <c r="BG529" s="181">
        <f t="shared" si="543"/>
        <v>99772.580645161288</v>
      </c>
      <c r="BH529" s="394"/>
      <c r="BI529" s="252" t="s">
        <v>171</v>
      </c>
      <c r="BJ529" s="145">
        <f t="shared" si="544"/>
        <v>2512</v>
      </c>
      <c r="BK529" s="154">
        <f t="shared" si="528"/>
        <v>1549</v>
      </c>
      <c r="BL529" s="154">
        <f t="shared" si="529"/>
        <v>112089960</v>
      </c>
      <c r="BM529" s="155">
        <f t="shared" si="554"/>
        <v>7.7419032387045186E-2</v>
      </c>
      <c r="BN529" s="155">
        <f t="shared" si="545"/>
        <v>0.61664012738853502</v>
      </c>
      <c r="BO529" s="154">
        <f t="shared" si="546"/>
        <v>72362.788896061975</v>
      </c>
      <c r="BP529" s="218"/>
    </row>
    <row r="530" spans="2:68" s="87" customFormat="1">
      <c r="B530" s="390"/>
      <c r="C530" s="390"/>
      <c r="D530" s="394"/>
      <c r="E530" s="252" t="s">
        <v>172</v>
      </c>
      <c r="F530" s="145">
        <v>0</v>
      </c>
      <c r="G530" s="154">
        <v>0</v>
      </c>
      <c r="H530" s="154">
        <v>0</v>
      </c>
      <c r="I530" s="155">
        <f t="shared" si="547"/>
        <v>0</v>
      </c>
      <c r="J530" s="155" t="str">
        <f t="shared" si="530"/>
        <v>-</v>
      </c>
      <c r="K530" s="181" t="str">
        <f t="shared" si="531"/>
        <v>-</v>
      </c>
      <c r="L530" s="394"/>
      <c r="M530" s="252" t="s">
        <v>172</v>
      </c>
      <c r="N530" s="145">
        <v>14</v>
      </c>
      <c r="O530" s="154">
        <v>7</v>
      </c>
      <c r="P530" s="154">
        <v>792620</v>
      </c>
      <c r="Q530" s="155">
        <f t="shared" si="548"/>
        <v>6.0344827586206899E-2</v>
      </c>
      <c r="R530" s="155">
        <f t="shared" si="532"/>
        <v>0.5</v>
      </c>
      <c r="S530" s="149">
        <f t="shared" si="533"/>
        <v>113231.42857142857</v>
      </c>
      <c r="T530" s="394"/>
      <c r="U530" s="252" t="s">
        <v>172</v>
      </c>
      <c r="V530" s="145">
        <v>389</v>
      </c>
      <c r="W530" s="154">
        <v>239</v>
      </c>
      <c r="X530" s="154">
        <v>17879390</v>
      </c>
      <c r="Y530" s="155">
        <f t="shared" si="549"/>
        <v>3.0958549222797928E-2</v>
      </c>
      <c r="Z530" s="155">
        <f t="shared" si="534"/>
        <v>0.61439588688946012</v>
      </c>
      <c r="AA530" s="154">
        <f t="shared" si="535"/>
        <v>74809.163179916315</v>
      </c>
      <c r="AB530" s="394"/>
      <c r="AC530" s="252" t="s">
        <v>172</v>
      </c>
      <c r="AD530" s="145">
        <v>398</v>
      </c>
      <c r="AE530" s="154">
        <v>227</v>
      </c>
      <c r="AF530" s="154">
        <v>18986710</v>
      </c>
      <c r="AG530" s="155">
        <f t="shared" si="550"/>
        <v>3.9409722222222221E-2</v>
      </c>
      <c r="AH530" s="155">
        <f t="shared" si="536"/>
        <v>0.57035175879396982</v>
      </c>
      <c r="AI530" s="149">
        <f t="shared" si="537"/>
        <v>83641.894273127749</v>
      </c>
      <c r="AJ530" s="394"/>
      <c r="AK530" s="252" t="s">
        <v>172</v>
      </c>
      <c r="AL530" s="145">
        <v>375</v>
      </c>
      <c r="AM530" s="154">
        <v>212</v>
      </c>
      <c r="AN530" s="154">
        <v>15392830</v>
      </c>
      <c r="AO530" s="155">
        <f t="shared" si="551"/>
        <v>5.6989247311827959E-2</v>
      </c>
      <c r="AP530" s="155">
        <f t="shared" si="538"/>
        <v>0.56533333333333335</v>
      </c>
      <c r="AQ530" s="149">
        <f t="shared" si="539"/>
        <v>72607.688679245286</v>
      </c>
      <c r="AR530" s="394"/>
      <c r="AS530" s="252" t="s">
        <v>172</v>
      </c>
      <c r="AT530" s="145">
        <v>236</v>
      </c>
      <c r="AU530" s="154">
        <v>103</v>
      </c>
      <c r="AV530" s="154">
        <v>10488850</v>
      </c>
      <c r="AW530" s="155">
        <f t="shared" si="552"/>
        <v>5.1680883090817864E-2</v>
      </c>
      <c r="AX530" s="155">
        <f t="shared" si="540"/>
        <v>0.4364406779661017</v>
      </c>
      <c r="AY530" s="154">
        <f t="shared" si="541"/>
        <v>101833.49514563107</v>
      </c>
      <c r="AZ530" s="394"/>
      <c r="BA530" s="252" t="s">
        <v>172</v>
      </c>
      <c r="BB530" s="145">
        <v>88</v>
      </c>
      <c r="BC530" s="154">
        <v>40</v>
      </c>
      <c r="BD530" s="154">
        <v>2872890</v>
      </c>
      <c r="BE530" s="155">
        <f t="shared" si="553"/>
        <v>5.8394160583941604E-2</v>
      </c>
      <c r="BF530" s="155">
        <f t="shared" si="542"/>
        <v>0.45454545454545453</v>
      </c>
      <c r="BG530" s="181">
        <f t="shared" si="543"/>
        <v>71822.25</v>
      </c>
      <c r="BH530" s="394"/>
      <c r="BI530" s="252" t="s">
        <v>172</v>
      </c>
      <c r="BJ530" s="145">
        <f t="shared" si="544"/>
        <v>1500</v>
      </c>
      <c r="BK530" s="154">
        <f t="shared" si="528"/>
        <v>828</v>
      </c>
      <c r="BL530" s="154">
        <f t="shared" si="529"/>
        <v>66413290</v>
      </c>
      <c r="BM530" s="155">
        <f t="shared" si="554"/>
        <v>4.1383446621351461E-2</v>
      </c>
      <c r="BN530" s="155">
        <f t="shared" si="545"/>
        <v>0.55200000000000005</v>
      </c>
      <c r="BO530" s="154">
        <f t="shared" si="546"/>
        <v>80209.28743961353</v>
      </c>
      <c r="BP530" s="218"/>
    </row>
    <row r="531" spans="2:68" s="87" customFormat="1">
      <c r="B531" s="390"/>
      <c r="C531" s="390"/>
      <c r="D531" s="394"/>
      <c r="E531" s="252" t="s">
        <v>173</v>
      </c>
      <c r="F531" s="145">
        <v>2</v>
      </c>
      <c r="G531" s="154">
        <v>2</v>
      </c>
      <c r="H531" s="154">
        <v>113690</v>
      </c>
      <c r="I531" s="155">
        <f t="shared" si="547"/>
        <v>0.14285714285714285</v>
      </c>
      <c r="J531" s="155">
        <f t="shared" si="530"/>
        <v>1</v>
      </c>
      <c r="K531" s="181">
        <f t="shared" si="531"/>
        <v>56845</v>
      </c>
      <c r="L531" s="394"/>
      <c r="M531" s="252" t="s">
        <v>173</v>
      </c>
      <c r="N531" s="145">
        <v>10</v>
      </c>
      <c r="O531" s="154">
        <v>6</v>
      </c>
      <c r="P531" s="154">
        <v>291020</v>
      </c>
      <c r="Q531" s="155">
        <f t="shared" si="548"/>
        <v>5.1724137931034482E-2</v>
      </c>
      <c r="R531" s="155">
        <f t="shared" si="532"/>
        <v>0.6</v>
      </c>
      <c r="S531" s="149">
        <f t="shared" si="533"/>
        <v>48503.333333333336</v>
      </c>
      <c r="T531" s="394"/>
      <c r="U531" s="252" t="s">
        <v>173</v>
      </c>
      <c r="V531" s="145">
        <v>371</v>
      </c>
      <c r="W531" s="154">
        <v>252</v>
      </c>
      <c r="X531" s="154">
        <v>19245630</v>
      </c>
      <c r="Y531" s="155">
        <f t="shared" si="549"/>
        <v>3.2642487046632127E-2</v>
      </c>
      <c r="Z531" s="155">
        <f t="shared" si="534"/>
        <v>0.67924528301886788</v>
      </c>
      <c r="AA531" s="154">
        <f t="shared" si="535"/>
        <v>76371.547619047618</v>
      </c>
      <c r="AB531" s="394"/>
      <c r="AC531" s="252" t="s">
        <v>173</v>
      </c>
      <c r="AD531" s="145">
        <v>366</v>
      </c>
      <c r="AE531" s="154">
        <v>216</v>
      </c>
      <c r="AF531" s="154">
        <v>18478100</v>
      </c>
      <c r="AG531" s="155">
        <f t="shared" si="550"/>
        <v>3.7499999999999999E-2</v>
      </c>
      <c r="AH531" s="155">
        <f t="shared" si="536"/>
        <v>0.5901639344262295</v>
      </c>
      <c r="AI531" s="149">
        <f t="shared" si="537"/>
        <v>85546.759259259255</v>
      </c>
      <c r="AJ531" s="394"/>
      <c r="AK531" s="252" t="s">
        <v>173</v>
      </c>
      <c r="AL531" s="145">
        <v>313</v>
      </c>
      <c r="AM531" s="154">
        <v>180</v>
      </c>
      <c r="AN531" s="154">
        <v>15884930</v>
      </c>
      <c r="AO531" s="155">
        <f t="shared" si="551"/>
        <v>4.8387096774193547E-2</v>
      </c>
      <c r="AP531" s="155">
        <f t="shared" si="538"/>
        <v>0.57507987220447288</v>
      </c>
      <c r="AQ531" s="149">
        <f t="shared" si="539"/>
        <v>88249.611111111109</v>
      </c>
      <c r="AR531" s="394"/>
      <c r="AS531" s="252" t="s">
        <v>173</v>
      </c>
      <c r="AT531" s="145">
        <v>156</v>
      </c>
      <c r="AU531" s="154">
        <v>74</v>
      </c>
      <c r="AV531" s="154">
        <v>9173430</v>
      </c>
      <c r="AW531" s="155">
        <f t="shared" si="552"/>
        <v>3.7129954841946811E-2</v>
      </c>
      <c r="AX531" s="155">
        <f t="shared" si="540"/>
        <v>0.47435897435897434</v>
      </c>
      <c r="AY531" s="154">
        <f t="shared" si="541"/>
        <v>123965.27027027027</v>
      </c>
      <c r="AZ531" s="394"/>
      <c r="BA531" s="252" t="s">
        <v>173</v>
      </c>
      <c r="BB531" s="145">
        <v>48</v>
      </c>
      <c r="BC531" s="154">
        <v>20</v>
      </c>
      <c r="BD531" s="154">
        <v>1388490</v>
      </c>
      <c r="BE531" s="155">
        <f t="shared" si="553"/>
        <v>2.9197080291970802E-2</v>
      </c>
      <c r="BF531" s="155">
        <f t="shared" si="542"/>
        <v>0.41666666666666669</v>
      </c>
      <c r="BG531" s="181">
        <f t="shared" si="543"/>
        <v>69424.5</v>
      </c>
      <c r="BH531" s="394"/>
      <c r="BI531" s="252" t="s">
        <v>173</v>
      </c>
      <c r="BJ531" s="145">
        <f t="shared" si="544"/>
        <v>1266</v>
      </c>
      <c r="BK531" s="154">
        <f t="shared" si="528"/>
        <v>750</v>
      </c>
      <c r="BL531" s="154">
        <f t="shared" si="529"/>
        <v>64575290</v>
      </c>
      <c r="BM531" s="155">
        <f t="shared" si="554"/>
        <v>3.7485005997600962E-2</v>
      </c>
      <c r="BN531" s="155">
        <f t="shared" si="545"/>
        <v>0.59241706161137442</v>
      </c>
      <c r="BO531" s="154">
        <f t="shared" si="546"/>
        <v>86100.386666666673</v>
      </c>
      <c r="BP531" s="218"/>
    </row>
    <row r="532" spans="2:68" s="87" customFormat="1">
      <c r="B532" s="390"/>
      <c r="C532" s="390"/>
      <c r="D532" s="394"/>
      <c r="E532" s="252" t="s">
        <v>174</v>
      </c>
      <c r="F532" s="145">
        <v>4</v>
      </c>
      <c r="G532" s="154">
        <v>3</v>
      </c>
      <c r="H532" s="154">
        <v>214000</v>
      </c>
      <c r="I532" s="155">
        <f t="shared" si="547"/>
        <v>0.21428571428571427</v>
      </c>
      <c r="J532" s="155">
        <f t="shared" si="530"/>
        <v>0.75</v>
      </c>
      <c r="K532" s="181">
        <f t="shared" si="531"/>
        <v>71333.333333333328</v>
      </c>
      <c r="L532" s="394"/>
      <c r="M532" s="252" t="s">
        <v>174</v>
      </c>
      <c r="N532" s="145">
        <v>41</v>
      </c>
      <c r="O532" s="154">
        <v>30</v>
      </c>
      <c r="P532" s="154">
        <v>1606650</v>
      </c>
      <c r="Q532" s="155">
        <f t="shared" si="548"/>
        <v>0.25862068965517243</v>
      </c>
      <c r="R532" s="155">
        <f t="shared" si="532"/>
        <v>0.73170731707317072</v>
      </c>
      <c r="S532" s="149">
        <f t="shared" si="533"/>
        <v>53555</v>
      </c>
      <c r="T532" s="394"/>
      <c r="U532" s="252" t="s">
        <v>174</v>
      </c>
      <c r="V532" s="145">
        <v>3285</v>
      </c>
      <c r="W532" s="154">
        <v>2231</v>
      </c>
      <c r="X532" s="154">
        <v>149992980</v>
      </c>
      <c r="Y532" s="155">
        <f t="shared" si="549"/>
        <v>0.28898963730569949</v>
      </c>
      <c r="Z532" s="155">
        <f t="shared" si="534"/>
        <v>0.67914764079147638</v>
      </c>
      <c r="AA532" s="154">
        <f t="shared" si="535"/>
        <v>67231.277454056471</v>
      </c>
      <c r="AB532" s="394"/>
      <c r="AC532" s="252" t="s">
        <v>174</v>
      </c>
      <c r="AD532" s="145">
        <v>2625</v>
      </c>
      <c r="AE532" s="154">
        <v>1663</v>
      </c>
      <c r="AF532" s="154">
        <v>123192330</v>
      </c>
      <c r="AG532" s="155">
        <f t="shared" si="550"/>
        <v>0.28871527777777778</v>
      </c>
      <c r="AH532" s="155">
        <f t="shared" si="536"/>
        <v>0.63352380952380949</v>
      </c>
      <c r="AI532" s="149">
        <f t="shared" si="537"/>
        <v>74078.370414912803</v>
      </c>
      <c r="AJ532" s="394"/>
      <c r="AK532" s="252" t="s">
        <v>174</v>
      </c>
      <c r="AL532" s="145">
        <v>1535</v>
      </c>
      <c r="AM532" s="154">
        <v>917</v>
      </c>
      <c r="AN532" s="154">
        <v>69930580</v>
      </c>
      <c r="AO532" s="155">
        <f t="shared" si="551"/>
        <v>0.24650537634408601</v>
      </c>
      <c r="AP532" s="155">
        <f t="shared" si="538"/>
        <v>0.59739413680781761</v>
      </c>
      <c r="AQ532" s="149">
        <f t="shared" si="539"/>
        <v>76260.174482006536</v>
      </c>
      <c r="AR532" s="394"/>
      <c r="AS532" s="252" t="s">
        <v>174</v>
      </c>
      <c r="AT532" s="145">
        <v>660</v>
      </c>
      <c r="AU532" s="154">
        <v>363</v>
      </c>
      <c r="AV532" s="154">
        <v>31356370</v>
      </c>
      <c r="AW532" s="155">
        <f t="shared" si="552"/>
        <v>0.1821374811841445</v>
      </c>
      <c r="AX532" s="155">
        <f t="shared" si="540"/>
        <v>0.55000000000000004</v>
      </c>
      <c r="AY532" s="154">
        <f t="shared" si="541"/>
        <v>86381.184573002756</v>
      </c>
      <c r="AZ532" s="394"/>
      <c r="BA532" s="252" t="s">
        <v>174</v>
      </c>
      <c r="BB532" s="145">
        <v>149</v>
      </c>
      <c r="BC532" s="154">
        <v>69</v>
      </c>
      <c r="BD532" s="154">
        <v>6051170</v>
      </c>
      <c r="BE532" s="155">
        <f t="shared" si="553"/>
        <v>0.10072992700729927</v>
      </c>
      <c r="BF532" s="155">
        <f t="shared" si="542"/>
        <v>0.46308724832214765</v>
      </c>
      <c r="BG532" s="181">
        <f t="shared" si="543"/>
        <v>87698.115942028991</v>
      </c>
      <c r="BH532" s="394"/>
      <c r="BI532" s="252" t="s">
        <v>174</v>
      </c>
      <c r="BJ532" s="145">
        <f t="shared" si="544"/>
        <v>8299</v>
      </c>
      <c r="BK532" s="154">
        <f t="shared" si="528"/>
        <v>5276</v>
      </c>
      <c r="BL532" s="154">
        <f t="shared" si="529"/>
        <v>382344080</v>
      </c>
      <c r="BM532" s="155">
        <f t="shared" si="554"/>
        <v>0.26369452219112355</v>
      </c>
      <c r="BN532" s="155">
        <f t="shared" si="545"/>
        <v>0.63573924569225204</v>
      </c>
      <c r="BO532" s="154">
        <f t="shared" si="546"/>
        <v>72468.551933282797</v>
      </c>
      <c r="BP532" s="218"/>
    </row>
    <row r="533" spans="2:68" s="87" customFormat="1">
      <c r="B533" s="390"/>
      <c r="C533" s="390"/>
      <c r="D533" s="394"/>
      <c r="E533" s="252" t="s">
        <v>175</v>
      </c>
      <c r="F533" s="145">
        <v>0</v>
      </c>
      <c r="G533" s="154">
        <v>0</v>
      </c>
      <c r="H533" s="154">
        <v>0</v>
      </c>
      <c r="I533" s="155">
        <f t="shared" si="547"/>
        <v>0</v>
      </c>
      <c r="J533" s="155" t="str">
        <f t="shared" si="530"/>
        <v>-</v>
      </c>
      <c r="K533" s="181" t="str">
        <f t="shared" si="531"/>
        <v>-</v>
      </c>
      <c r="L533" s="394"/>
      <c r="M533" s="252" t="s">
        <v>175</v>
      </c>
      <c r="N533" s="145">
        <v>15</v>
      </c>
      <c r="O533" s="154">
        <v>11</v>
      </c>
      <c r="P533" s="154">
        <v>799240</v>
      </c>
      <c r="Q533" s="155">
        <f t="shared" si="548"/>
        <v>9.4827586206896547E-2</v>
      </c>
      <c r="R533" s="155">
        <f t="shared" si="532"/>
        <v>0.73333333333333328</v>
      </c>
      <c r="S533" s="149">
        <f t="shared" si="533"/>
        <v>72658.181818181823</v>
      </c>
      <c r="T533" s="394"/>
      <c r="U533" s="252" t="s">
        <v>175</v>
      </c>
      <c r="V533" s="145">
        <v>531</v>
      </c>
      <c r="W533" s="154">
        <v>333</v>
      </c>
      <c r="X533" s="154">
        <v>26206070</v>
      </c>
      <c r="Y533" s="155">
        <f t="shared" si="549"/>
        <v>4.3134715025906739E-2</v>
      </c>
      <c r="Z533" s="155">
        <f t="shared" si="534"/>
        <v>0.6271186440677966</v>
      </c>
      <c r="AA533" s="154">
        <f t="shared" si="535"/>
        <v>78696.906906906908</v>
      </c>
      <c r="AB533" s="394"/>
      <c r="AC533" s="252" t="s">
        <v>175</v>
      </c>
      <c r="AD533" s="145">
        <v>544</v>
      </c>
      <c r="AE533" s="154">
        <v>330</v>
      </c>
      <c r="AF533" s="154">
        <v>28648370</v>
      </c>
      <c r="AG533" s="155">
        <f t="shared" si="550"/>
        <v>5.7291666666666664E-2</v>
      </c>
      <c r="AH533" s="155">
        <f t="shared" si="536"/>
        <v>0.60661764705882348</v>
      </c>
      <c r="AI533" s="149">
        <f t="shared" si="537"/>
        <v>86813.242424242431</v>
      </c>
      <c r="AJ533" s="394"/>
      <c r="AK533" s="252" t="s">
        <v>175</v>
      </c>
      <c r="AL533" s="145">
        <v>525</v>
      </c>
      <c r="AM533" s="154">
        <v>290</v>
      </c>
      <c r="AN533" s="154">
        <v>25481170</v>
      </c>
      <c r="AO533" s="155">
        <f t="shared" si="551"/>
        <v>7.7956989247311828E-2</v>
      </c>
      <c r="AP533" s="155">
        <f t="shared" si="538"/>
        <v>0.55238095238095242</v>
      </c>
      <c r="AQ533" s="149">
        <f t="shared" si="539"/>
        <v>87866.103448275855</v>
      </c>
      <c r="AR533" s="394"/>
      <c r="AS533" s="252" t="s">
        <v>175</v>
      </c>
      <c r="AT533" s="145">
        <v>357</v>
      </c>
      <c r="AU533" s="154">
        <v>180</v>
      </c>
      <c r="AV533" s="154">
        <v>19269300</v>
      </c>
      <c r="AW533" s="155">
        <f t="shared" si="552"/>
        <v>9.0316106372303057E-2</v>
      </c>
      <c r="AX533" s="155">
        <f t="shared" si="540"/>
        <v>0.50420168067226889</v>
      </c>
      <c r="AY533" s="154">
        <f t="shared" si="541"/>
        <v>107051.66666666667</v>
      </c>
      <c r="AZ533" s="394"/>
      <c r="BA533" s="252" t="s">
        <v>175</v>
      </c>
      <c r="BB533" s="145">
        <v>154</v>
      </c>
      <c r="BC533" s="154">
        <v>74</v>
      </c>
      <c r="BD533" s="154">
        <v>8203170</v>
      </c>
      <c r="BE533" s="155">
        <f t="shared" si="553"/>
        <v>0.10802919708029197</v>
      </c>
      <c r="BF533" s="155">
        <f t="shared" si="542"/>
        <v>0.48051948051948051</v>
      </c>
      <c r="BG533" s="181">
        <f t="shared" si="543"/>
        <v>110853.64864864865</v>
      </c>
      <c r="BH533" s="394"/>
      <c r="BI533" s="252" t="s">
        <v>175</v>
      </c>
      <c r="BJ533" s="145">
        <f t="shared" si="544"/>
        <v>2126</v>
      </c>
      <c r="BK533" s="154">
        <f t="shared" si="528"/>
        <v>1218</v>
      </c>
      <c r="BL533" s="154">
        <f t="shared" si="529"/>
        <v>108607320</v>
      </c>
      <c r="BM533" s="155">
        <f t="shared" si="554"/>
        <v>6.0875649740103961E-2</v>
      </c>
      <c r="BN533" s="155">
        <f t="shared" si="545"/>
        <v>0.57290686735653806</v>
      </c>
      <c r="BO533" s="154">
        <f t="shared" si="546"/>
        <v>89168.571428571435</v>
      </c>
      <c r="BP533" s="218"/>
    </row>
    <row r="534" spans="2:68" s="87" customFormat="1">
      <c r="B534" s="390"/>
      <c r="C534" s="390"/>
      <c r="D534" s="394"/>
      <c r="E534" s="249" t="s">
        <v>166</v>
      </c>
      <c r="F534" s="147">
        <v>1</v>
      </c>
      <c r="G534" s="158">
        <v>0</v>
      </c>
      <c r="H534" s="158">
        <v>0</v>
      </c>
      <c r="I534" s="159">
        <f t="shared" si="547"/>
        <v>0</v>
      </c>
      <c r="J534" s="159">
        <f t="shared" si="530"/>
        <v>0</v>
      </c>
      <c r="K534" s="212" t="str">
        <f t="shared" si="531"/>
        <v>-</v>
      </c>
      <c r="L534" s="394"/>
      <c r="M534" s="249" t="s">
        <v>166</v>
      </c>
      <c r="N534" s="147">
        <v>9</v>
      </c>
      <c r="O534" s="158">
        <v>5</v>
      </c>
      <c r="P534" s="158">
        <v>308410</v>
      </c>
      <c r="Q534" s="159">
        <f t="shared" si="548"/>
        <v>4.3103448275862072E-2</v>
      </c>
      <c r="R534" s="159">
        <f t="shared" si="532"/>
        <v>0.55555555555555558</v>
      </c>
      <c r="S534" s="151">
        <f t="shared" si="533"/>
        <v>61682</v>
      </c>
      <c r="T534" s="394"/>
      <c r="U534" s="249" t="s">
        <v>166</v>
      </c>
      <c r="V534" s="147">
        <v>755</v>
      </c>
      <c r="W534" s="158">
        <v>439</v>
      </c>
      <c r="X534" s="158">
        <v>29102540</v>
      </c>
      <c r="Y534" s="159">
        <f t="shared" si="549"/>
        <v>5.6865284974093266E-2</v>
      </c>
      <c r="Z534" s="159">
        <f t="shared" si="534"/>
        <v>0.58145695364238414</v>
      </c>
      <c r="AA534" s="158">
        <f t="shared" si="535"/>
        <v>66292.801822323469</v>
      </c>
      <c r="AB534" s="394"/>
      <c r="AC534" s="249" t="s">
        <v>166</v>
      </c>
      <c r="AD534" s="147">
        <v>408</v>
      </c>
      <c r="AE534" s="158">
        <v>214</v>
      </c>
      <c r="AF534" s="158">
        <v>16325930</v>
      </c>
      <c r="AG534" s="159">
        <f t="shared" si="550"/>
        <v>3.7152777777777778E-2</v>
      </c>
      <c r="AH534" s="159">
        <f t="shared" si="536"/>
        <v>0.52450980392156865</v>
      </c>
      <c r="AI534" s="151">
        <f t="shared" si="537"/>
        <v>76289.392523364484</v>
      </c>
      <c r="AJ534" s="394"/>
      <c r="AK534" s="249" t="s">
        <v>166</v>
      </c>
      <c r="AL534" s="147">
        <v>203</v>
      </c>
      <c r="AM534" s="158">
        <v>106</v>
      </c>
      <c r="AN534" s="158">
        <v>9408870</v>
      </c>
      <c r="AO534" s="159">
        <f t="shared" si="551"/>
        <v>2.849462365591398E-2</v>
      </c>
      <c r="AP534" s="159">
        <f t="shared" si="538"/>
        <v>0.52216748768472909</v>
      </c>
      <c r="AQ534" s="151">
        <f t="shared" si="539"/>
        <v>88762.924528301883</v>
      </c>
      <c r="AR534" s="394"/>
      <c r="AS534" s="249" t="s">
        <v>166</v>
      </c>
      <c r="AT534" s="147">
        <v>119</v>
      </c>
      <c r="AU534" s="158">
        <v>64</v>
      </c>
      <c r="AV534" s="158">
        <v>7516050</v>
      </c>
      <c r="AW534" s="159">
        <f t="shared" si="552"/>
        <v>3.2112393376818864E-2</v>
      </c>
      <c r="AX534" s="159">
        <f t="shared" si="540"/>
        <v>0.53781512605042014</v>
      </c>
      <c r="AY534" s="158">
        <f t="shared" si="541"/>
        <v>117438.28125</v>
      </c>
      <c r="AZ534" s="394"/>
      <c r="BA534" s="249" t="s">
        <v>166</v>
      </c>
      <c r="BB534" s="147">
        <v>66</v>
      </c>
      <c r="BC534" s="158">
        <v>37</v>
      </c>
      <c r="BD534" s="158">
        <v>4124280</v>
      </c>
      <c r="BE534" s="159">
        <f t="shared" si="553"/>
        <v>5.4014598540145987E-2</v>
      </c>
      <c r="BF534" s="159">
        <f t="shared" si="542"/>
        <v>0.56060606060606055</v>
      </c>
      <c r="BG534" s="212">
        <f t="shared" si="543"/>
        <v>111467.02702702703</v>
      </c>
      <c r="BH534" s="394"/>
      <c r="BI534" s="249" t="s">
        <v>166</v>
      </c>
      <c r="BJ534" s="147">
        <f t="shared" si="544"/>
        <v>1561</v>
      </c>
      <c r="BK534" s="158">
        <f t="shared" si="528"/>
        <v>865</v>
      </c>
      <c r="BL534" s="158">
        <f t="shared" si="529"/>
        <v>66786080</v>
      </c>
      <c r="BM534" s="159">
        <f t="shared" si="554"/>
        <v>4.3232706917233105E-2</v>
      </c>
      <c r="BN534" s="159">
        <f t="shared" si="545"/>
        <v>0.55413196668802045</v>
      </c>
      <c r="BO534" s="158">
        <f t="shared" si="546"/>
        <v>77209.34104046243</v>
      </c>
      <c r="BP534" s="218"/>
    </row>
    <row r="535" spans="2:68" s="87" customFormat="1">
      <c r="B535" s="390">
        <v>49</v>
      </c>
      <c r="C535" s="390" t="s">
        <v>28</v>
      </c>
      <c r="D535" s="394">
        <f>BS56</f>
        <v>14</v>
      </c>
      <c r="E535" s="250" t="s">
        <v>143</v>
      </c>
      <c r="F535" s="144">
        <v>8</v>
      </c>
      <c r="G535" s="152">
        <v>6</v>
      </c>
      <c r="H535" s="152">
        <v>450160</v>
      </c>
      <c r="I535" s="153">
        <f>IFERROR(G535/$D$535,"-")</f>
        <v>0.42857142857142855</v>
      </c>
      <c r="J535" s="153">
        <f t="shared" si="530"/>
        <v>0.75</v>
      </c>
      <c r="K535" s="180">
        <f t="shared" si="531"/>
        <v>75026.666666666672</v>
      </c>
      <c r="L535" s="394">
        <f>BT56</f>
        <v>48</v>
      </c>
      <c r="M535" s="250" t="s">
        <v>143</v>
      </c>
      <c r="N535" s="144">
        <v>25</v>
      </c>
      <c r="O535" s="152">
        <v>16</v>
      </c>
      <c r="P535" s="152">
        <v>1182970</v>
      </c>
      <c r="Q535" s="153">
        <f>IFERROR(O535/$L$535,"-")</f>
        <v>0.33333333333333331</v>
      </c>
      <c r="R535" s="153">
        <f t="shared" si="532"/>
        <v>0.64</v>
      </c>
      <c r="S535" s="148">
        <f t="shared" si="533"/>
        <v>73935.625</v>
      </c>
      <c r="T535" s="394">
        <f>BU56</f>
        <v>7862</v>
      </c>
      <c r="U535" s="250" t="s">
        <v>143</v>
      </c>
      <c r="V535" s="144">
        <v>4017</v>
      </c>
      <c r="W535" s="152">
        <v>2423</v>
      </c>
      <c r="X535" s="152">
        <v>165090470</v>
      </c>
      <c r="Y535" s="153">
        <f>IFERROR(W535/$T$535,"-")</f>
        <v>0.30819129992368355</v>
      </c>
      <c r="Z535" s="153">
        <f t="shared" si="534"/>
        <v>0.60318645755538958</v>
      </c>
      <c r="AA535" s="152">
        <f t="shared" si="535"/>
        <v>68134.737928188202</v>
      </c>
      <c r="AB535" s="394">
        <f>BV56</f>
        <v>6522</v>
      </c>
      <c r="AC535" s="250" t="s">
        <v>143</v>
      </c>
      <c r="AD535" s="144">
        <v>3601</v>
      </c>
      <c r="AE535" s="152">
        <v>2101</v>
      </c>
      <c r="AF535" s="152">
        <v>155378720</v>
      </c>
      <c r="AG535" s="153">
        <f>IFERROR(AE535/$AB$535,"-")</f>
        <v>0.32214044771542472</v>
      </c>
      <c r="AH535" s="153">
        <f t="shared" si="536"/>
        <v>0.58344904193279645</v>
      </c>
      <c r="AI535" s="148">
        <f t="shared" si="537"/>
        <v>73954.650166587337</v>
      </c>
      <c r="AJ535" s="394">
        <f>BW56</f>
        <v>3667</v>
      </c>
      <c r="AK535" s="250" t="s">
        <v>143</v>
      </c>
      <c r="AL535" s="144">
        <v>1855</v>
      </c>
      <c r="AM535" s="152">
        <v>970</v>
      </c>
      <c r="AN535" s="152">
        <v>72622450</v>
      </c>
      <c r="AO535" s="153">
        <f>IFERROR(AM535/$AJ$535,"-")</f>
        <v>0.26452140714480504</v>
      </c>
      <c r="AP535" s="153">
        <f t="shared" si="538"/>
        <v>0.52291105121293802</v>
      </c>
      <c r="AQ535" s="148">
        <f t="shared" si="539"/>
        <v>74868.505154639177</v>
      </c>
      <c r="AR535" s="394">
        <f>BX56</f>
        <v>1581</v>
      </c>
      <c r="AS535" s="250" t="s">
        <v>143</v>
      </c>
      <c r="AT535" s="144">
        <v>685</v>
      </c>
      <c r="AU535" s="152">
        <v>348</v>
      </c>
      <c r="AV535" s="152">
        <v>28127910</v>
      </c>
      <c r="AW535" s="153">
        <f>IFERROR(AU535/$AR$535,"-")</f>
        <v>0.22011385199240988</v>
      </c>
      <c r="AX535" s="153">
        <f t="shared" si="540"/>
        <v>0.50802919708029193</v>
      </c>
      <c r="AY535" s="152">
        <f t="shared" si="541"/>
        <v>80827.327586206899</v>
      </c>
      <c r="AZ535" s="394">
        <f>BY56</f>
        <v>578</v>
      </c>
      <c r="BA535" s="250" t="s">
        <v>143</v>
      </c>
      <c r="BB535" s="144">
        <v>170</v>
      </c>
      <c r="BC535" s="152">
        <v>76</v>
      </c>
      <c r="BD535" s="152">
        <v>6438270</v>
      </c>
      <c r="BE535" s="153">
        <f>IFERROR(BC535/$AZ$535,"-")</f>
        <v>0.13148788927335639</v>
      </c>
      <c r="BF535" s="153">
        <f t="shared" si="542"/>
        <v>0.44705882352941179</v>
      </c>
      <c r="BG535" s="180">
        <f t="shared" si="543"/>
        <v>84714.078947368427</v>
      </c>
      <c r="BH535" s="394">
        <f>BZ56</f>
        <v>20272</v>
      </c>
      <c r="BI535" s="250" t="s">
        <v>143</v>
      </c>
      <c r="BJ535" s="144">
        <f t="shared" si="544"/>
        <v>10361</v>
      </c>
      <c r="BK535" s="152">
        <f t="shared" si="528"/>
        <v>5940</v>
      </c>
      <c r="BL535" s="152">
        <f t="shared" si="529"/>
        <v>429290950</v>
      </c>
      <c r="BM535" s="153">
        <f>IFERROR(BK535/$BH$535,"-")</f>
        <v>0.2930149960536701</v>
      </c>
      <c r="BN535" s="153">
        <f t="shared" si="545"/>
        <v>0.57330373516069877</v>
      </c>
      <c r="BO535" s="152">
        <f t="shared" si="546"/>
        <v>72271.203703703708</v>
      </c>
      <c r="BP535" s="218"/>
    </row>
    <row r="536" spans="2:68" s="87" customFormat="1">
      <c r="B536" s="390"/>
      <c r="C536" s="390"/>
      <c r="D536" s="394"/>
      <c r="E536" s="251" t="s">
        <v>192</v>
      </c>
      <c r="F536" s="145">
        <v>6</v>
      </c>
      <c r="G536" s="154">
        <v>5</v>
      </c>
      <c r="H536" s="154">
        <v>439570</v>
      </c>
      <c r="I536" s="155">
        <f t="shared" ref="I536:I545" si="555">IFERROR(G536/$D$535,"-")</f>
        <v>0.35714285714285715</v>
      </c>
      <c r="J536" s="155">
        <f t="shared" si="530"/>
        <v>0.83333333333333337</v>
      </c>
      <c r="K536" s="181">
        <f t="shared" si="531"/>
        <v>87914</v>
      </c>
      <c r="L536" s="394"/>
      <c r="M536" s="251" t="s">
        <v>192</v>
      </c>
      <c r="N536" s="145">
        <v>19</v>
      </c>
      <c r="O536" s="154">
        <v>11</v>
      </c>
      <c r="P536" s="154">
        <v>774320</v>
      </c>
      <c r="Q536" s="155">
        <f t="shared" ref="Q536:Q545" si="556">IFERROR(O536/$L$535,"-")</f>
        <v>0.22916666666666666</v>
      </c>
      <c r="R536" s="155">
        <f t="shared" si="532"/>
        <v>0.57894736842105265</v>
      </c>
      <c r="S536" s="149">
        <f t="shared" si="533"/>
        <v>70392.727272727279</v>
      </c>
      <c r="T536" s="394"/>
      <c r="U536" s="251" t="s">
        <v>192</v>
      </c>
      <c r="V536" s="145">
        <v>3642</v>
      </c>
      <c r="W536" s="154">
        <v>2208</v>
      </c>
      <c r="X536" s="154">
        <v>146105550</v>
      </c>
      <c r="Y536" s="155">
        <f t="shared" ref="Y536:Y545" si="557">IFERROR(W536/$T$535,"-")</f>
        <v>0.28084456881200714</v>
      </c>
      <c r="Z536" s="155">
        <f t="shared" si="534"/>
        <v>0.6062602965403624</v>
      </c>
      <c r="AA536" s="154">
        <f t="shared" si="535"/>
        <v>66170.991847826081</v>
      </c>
      <c r="AB536" s="394"/>
      <c r="AC536" s="251" t="s">
        <v>192</v>
      </c>
      <c r="AD536" s="145">
        <v>3059</v>
      </c>
      <c r="AE536" s="154">
        <v>1832</v>
      </c>
      <c r="AF536" s="154">
        <v>131683760</v>
      </c>
      <c r="AG536" s="155">
        <f t="shared" ref="AG536:AG545" si="558">IFERROR(AE536/$AB$535,"-")</f>
        <v>0.28089543084943269</v>
      </c>
      <c r="AH536" s="155">
        <f t="shared" si="536"/>
        <v>0.59888852566198103</v>
      </c>
      <c r="AI536" s="149">
        <f t="shared" si="537"/>
        <v>71879.781659388653</v>
      </c>
      <c r="AJ536" s="394"/>
      <c r="AK536" s="251" t="s">
        <v>192</v>
      </c>
      <c r="AL536" s="145">
        <v>1423</v>
      </c>
      <c r="AM536" s="154">
        <v>761</v>
      </c>
      <c r="AN536" s="154">
        <v>53101230</v>
      </c>
      <c r="AO536" s="155">
        <f t="shared" ref="AO536:AO545" si="559">IFERROR(AM536/$AJ$535,"-")</f>
        <v>0.20752658849195527</v>
      </c>
      <c r="AP536" s="155">
        <f t="shared" si="538"/>
        <v>0.53478566408995076</v>
      </c>
      <c r="AQ536" s="149">
        <f t="shared" si="539"/>
        <v>69778.226018396846</v>
      </c>
      <c r="AR536" s="394"/>
      <c r="AS536" s="251" t="s">
        <v>192</v>
      </c>
      <c r="AT536" s="145">
        <v>459</v>
      </c>
      <c r="AU536" s="154">
        <v>234</v>
      </c>
      <c r="AV536" s="154">
        <v>18739290</v>
      </c>
      <c r="AW536" s="155">
        <f t="shared" ref="AW536:AW545" si="560">IFERROR(AU536/$AR$535,"-")</f>
        <v>0.14800759013282733</v>
      </c>
      <c r="AX536" s="155">
        <f t="shared" si="540"/>
        <v>0.50980392156862742</v>
      </c>
      <c r="AY536" s="154">
        <f t="shared" si="541"/>
        <v>80082.435897435891</v>
      </c>
      <c r="AZ536" s="394"/>
      <c r="BA536" s="251" t="s">
        <v>192</v>
      </c>
      <c r="BB536" s="145">
        <v>98</v>
      </c>
      <c r="BC536" s="154">
        <v>48</v>
      </c>
      <c r="BD536" s="154">
        <v>4782490</v>
      </c>
      <c r="BE536" s="155">
        <f t="shared" ref="BE536:BE545" si="561">IFERROR(BC536/$AZ$535,"-")</f>
        <v>8.3044982698961933E-2</v>
      </c>
      <c r="BF536" s="155">
        <f t="shared" si="542"/>
        <v>0.48979591836734693</v>
      </c>
      <c r="BG536" s="181">
        <f t="shared" si="543"/>
        <v>99635.208333333328</v>
      </c>
      <c r="BH536" s="394"/>
      <c r="BI536" s="251" t="s">
        <v>192</v>
      </c>
      <c r="BJ536" s="145">
        <f t="shared" si="544"/>
        <v>8706</v>
      </c>
      <c r="BK536" s="154">
        <f t="shared" si="528"/>
        <v>5099</v>
      </c>
      <c r="BL536" s="154">
        <f t="shared" si="529"/>
        <v>355626210</v>
      </c>
      <c r="BM536" s="155">
        <f t="shared" ref="BM536:BM545" si="562">IFERROR(BK536/$BH$535,"-")</f>
        <v>0.25152920284135755</v>
      </c>
      <c r="BN536" s="155">
        <f t="shared" si="545"/>
        <v>0.58568803124282109</v>
      </c>
      <c r="BO536" s="154">
        <f t="shared" si="546"/>
        <v>69744.304765640321</v>
      </c>
      <c r="BP536" s="218"/>
    </row>
    <row r="537" spans="2:68" s="87" customFormat="1">
      <c r="B537" s="390"/>
      <c r="C537" s="390"/>
      <c r="D537" s="394"/>
      <c r="E537" s="252" t="s">
        <v>142</v>
      </c>
      <c r="F537" s="145">
        <v>10</v>
      </c>
      <c r="G537" s="154">
        <v>8</v>
      </c>
      <c r="H537" s="154">
        <v>604080</v>
      </c>
      <c r="I537" s="155">
        <f t="shared" si="555"/>
        <v>0.5714285714285714</v>
      </c>
      <c r="J537" s="155">
        <f t="shared" si="530"/>
        <v>0.8</v>
      </c>
      <c r="K537" s="181">
        <f t="shared" si="531"/>
        <v>75510</v>
      </c>
      <c r="L537" s="394"/>
      <c r="M537" s="252" t="s">
        <v>142</v>
      </c>
      <c r="N537" s="145">
        <v>28</v>
      </c>
      <c r="O537" s="154">
        <v>17</v>
      </c>
      <c r="P537" s="154">
        <v>993180</v>
      </c>
      <c r="Q537" s="155">
        <f t="shared" si="556"/>
        <v>0.35416666666666669</v>
      </c>
      <c r="R537" s="155">
        <f t="shared" si="532"/>
        <v>0.6071428571428571</v>
      </c>
      <c r="S537" s="149">
        <f t="shared" si="533"/>
        <v>58422.352941176468</v>
      </c>
      <c r="T537" s="394"/>
      <c r="U537" s="252" t="s">
        <v>142</v>
      </c>
      <c r="V537" s="145">
        <v>4955</v>
      </c>
      <c r="W537" s="154">
        <v>2902</v>
      </c>
      <c r="X537" s="154">
        <v>195533000</v>
      </c>
      <c r="Y537" s="155">
        <f t="shared" si="557"/>
        <v>0.36911727295853475</v>
      </c>
      <c r="Z537" s="155">
        <f t="shared" si="534"/>
        <v>0.58567103935418774</v>
      </c>
      <c r="AA537" s="154">
        <f t="shared" si="535"/>
        <v>67378.704341833218</v>
      </c>
      <c r="AB537" s="394"/>
      <c r="AC537" s="252" t="s">
        <v>142</v>
      </c>
      <c r="AD537" s="145">
        <v>4506</v>
      </c>
      <c r="AE537" s="154">
        <v>2640</v>
      </c>
      <c r="AF537" s="154">
        <v>199734800</v>
      </c>
      <c r="AG537" s="155">
        <f t="shared" si="558"/>
        <v>0.40478380864765412</v>
      </c>
      <c r="AH537" s="155">
        <f t="shared" si="536"/>
        <v>0.58588548601864177</v>
      </c>
      <c r="AI537" s="149">
        <f t="shared" si="537"/>
        <v>75657.121212121216</v>
      </c>
      <c r="AJ537" s="394"/>
      <c r="AK537" s="252" t="s">
        <v>142</v>
      </c>
      <c r="AL537" s="145">
        <v>2558</v>
      </c>
      <c r="AM537" s="154">
        <v>1328</v>
      </c>
      <c r="AN537" s="154">
        <v>100777620</v>
      </c>
      <c r="AO537" s="155">
        <f t="shared" si="559"/>
        <v>0.36214889555494956</v>
      </c>
      <c r="AP537" s="155">
        <f t="shared" si="538"/>
        <v>0.51915559030492575</v>
      </c>
      <c r="AQ537" s="149">
        <f t="shared" si="539"/>
        <v>75886.762048192773</v>
      </c>
      <c r="AR537" s="394"/>
      <c r="AS537" s="252" t="s">
        <v>142</v>
      </c>
      <c r="AT537" s="145">
        <v>1075</v>
      </c>
      <c r="AU537" s="154">
        <v>525</v>
      </c>
      <c r="AV537" s="154">
        <v>45450270</v>
      </c>
      <c r="AW537" s="155">
        <f t="shared" si="560"/>
        <v>0.33206831119544594</v>
      </c>
      <c r="AX537" s="155">
        <f t="shared" si="540"/>
        <v>0.48837209302325579</v>
      </c>
      <c r="AY537" s="154">
        <f t="shared" si="541"/>
        <v>86571.942857142858</v>
      </c>
      <c r="AZ537" s="394"/>
      <c r="BA537" s="252" t="s">
        <v>142</v>
      </c>
      <c r="BB537" s="145">
        <v>351</v>
      </c>
      <c r="BC537" s="154">
        <v>161</v>
      </c>
      <c r="BD537" s="154">
        <v>16163070</v>
      </c>
      <c r="BE537" s="155">
        <f t="shared" si="561"/>
        <v>0.27854671280276816</v>
      </c>
      <c r="BF537" s="155">
        <f t="shared" si="542"/>
        <v>0.45868945868945871</v>
      </c>
      <c r="BG537" s="181">
        <f t="shared" si="543"/>
        <v>100391.73913043478</v>
      </c>
      <c r="BH537" s="394"/>
      <c r="BI537" s="252" t="s">
        <v>142</v>
      </c>
      <c r="BJ537" s="145">
        <f t="shared" si="544"/>
        <v>13483</v>
      </c>
      <c r="BK537" s="154">
        <f t="shared" si="528"/>
        <v>7581</v>
      </c>
      <c r="BL537" s="154">
        <f t="shared" si="529"/>
        <v>559256020</v>
      </c>
      <c r="BM537" s="155">
        <f t="shared" si="562"/>
        <v>0.37396408839779005</v>
      </c>
      <c r="BN537" s="155">
        <f t="shared" si="545"/>
        <v>0.56226359118890457</v>
      </c>
      <c r="BO537" s="154">
        <f t="shared" si="546"/>
        <v>73770.745284263292</v>
      </c>
      <c r="BP537" s="218"/>
    </row>
    <row r="538" spans="2:68" s="87" customFormat="1">
      <c r="B538" s="390"/>
      <c r="C538" s="390"/>
      <c r="D538" s="394"/>
      <c r="E538" s="252" t="s">
        <v>151</v>
      </c>
      <c r="F538" s="145">
        <v>2</v>
      </c>
      <c r="G538" s="154">
        <v>1</v>
      </c>
      <c r="H538" s="154">
        <v>19060</v>
      </c>
      <c r="I538" s="155">
        <f t="shared" si="555"/>
        <v>7.1428571428571425E-2</v>
      </c>
      <c r="J538" s="155">
        <f t="shared" si="530"/>
        <v>0.5</v>
      </c>
      <c r="K538" s="181">
        <f t="shared" si="531"/>
        <v>19060</v>
      </c>
      <c r="L538" s="394"/>
      <c r="M538" s="252" t="s">
        <v>151</v>
      </c>
      <c r="N538" s="145">
        <v>9</v>
      </c>
      <c r="O538" s="154">
        <v>6</v>
      </c>
      <c r="P538" s="154">
        <v>278220</v>
      </c>
      <c r="Q538" s="155">
        <f t="shared" si="556"/>
        <v>0.125</v>
      </c>
      <c r="R538" s="155">
        <f t="shared" si="532"/>
        <v>0.66666666666666663</v>
      </c>
      <c r="S538" s="149">
        <f t="shared" si="533"/>
        <v>46370</v>
      </c>
      <c r="T538" s="394"/>
      <c r="U538" s="252" t="s">
        <v>151</v>
      </c>
      <c r="V538" s="145">
        <v>1568</v>
      </c>
      <c r="W538" s="154">
        <v>976</v>
      </c>
      <c r="X538" s="154">
        <v>67573310</v>
      </c>
      <c r="Y538" s="155">
        <f t="shared" si="557"/>
        <v>0.12414143983719156</v>
      </c>
      <c r="Z538" s="155">
        <f t="shared" si="534"/>
        <v>0.62244897959183676</v>
      </c>
      <c r="AA538" s="154">
        <f t="shared" si="535"/>
        <v>69234.948770491799</v>
      </c>
      <c r="AB538" s="394"/>
      <c r="AC538" s="252" t="s">
        <v>151</v>
      </c>
      <c r="AD538" s="145">
        <v>1687</v>
      </c>
      <c r="AE538" s="154">
        <v>984</v>
      </c>
      <c r="AF538" s="154">
        <v>73534270</v>
      </c>
      <c r="AG538" s="155">
        <f t="shared" si="558"/>
        <v>0.15087396504139836</v>
      </c>
      <c r="AH538" s="155">
        <f t="shared" si="536"/>
        <v>0.58328393598103145</v>
      </c>
      <c r="AI538" s="149">
        <f t="shared" si="537"/>
        <v>74729.949186991871</v>
      </c>
      <c r="AJ538" s="394"/>
      <c r="AK538" s="252" t="s">
        <v>151</v>
      </c>
      <c r="AL538" s="145">
        <v>1027</v>
      </c>
      <c r="AM538" s="154">
        <v>552</v>
      </c>
      <c r="AN538" s="154">
        <v>39198670</v>
      </c>
      <c r="AO538" s="155">
        <f t="shared" si="559"/>
        <v>0.15053176983910554</v>
      </c>
      <c r="AP538" s="155">
        <f t="shared" si="538"/>
        <v>0.53748782862706912</v>
      </c>
      <c r="AQ538" s="149">
        <f t="shared" si="539"/>
        <v>71012.083333333328</v>
      </c>
      <c r="AR538" s="394"/>
      <c r="AS538" s="252" t="s">
        <v>151</v>
      </c>
      <c r="AT538" s="145">
        <v>426</v>
      </c>
      <c r="AU538" s="154">
        <v>217</v>
      </c>
      <c r="AV538" s="154">
        <v>19539120</v>
      </c>
      <c r="AW538" s="155">
        <f t="shared" si="560"/>
        <v>0.13725490196078433</v>
      </c>
      <c r="AX538" s="155">
        <f t="shared" si="540"/>
        <v>0.50938967136150237</v>
      </c>
      <c r="AY538" s="154">
        <f t="shared" si="541"/>
        <v>90042.027649769589</v>
      </c>
      <c r="AZ538" s="394"/>
      <c r="BA538" s="252" t="s">
        <v>151</v>
      </c>
      <c r="BB538" s="145">
        <v>169</v>
      </c>
      <c r="BC538" s="154">
        <v>74</v>
      </c>
      <c r="BD538" s="154">
        <v>7159510</v>
      </c>
      <c r="BE538" s="155">
        <f t="shared" si="561"/>
        <v>0.12802768166089964</v>
      </c>
      <c r="BF538" s="155">
        <f t="shared" si="542"/>
        <v>0.43786982248520712</v>
      </c>
      <c r="BG538" s="181">
        <f t="shared" si="543"/>
        <v>96750.135135135133</v>
      </c>
      <c r="BH538" s="394"/>
      <c r="BI538" s="252" t="s">
        <v>151</v>
      </c>
      <c r="BJ538" s="145">
        <f t="shared" si="544"/>
        <v>4888</v>
      </c>
      <c r="BK538" s="154">
        <f t="shared" si="528"/>
        <v>2810</v>
      </c>
      <c r="BL538" s="154">
        <f t="shared" si="529"/>
        <v>207302160</v>
      </c>
      <c r="BM538" s="155">
        <f t="shared" si="562"/>
        <v>0.13861483820047357</v>
      </c>
      <c r="BN538" s="155">
        <f t="shared" si="545"/>
        <v>0.57487725040916526</v>
      </c>
      <c r="BO538" s="154">
        <f t="shared" si="546"/>
        <v>73773.010676156584</v>
      </c>
      <c r="BP538" s="218"/>
    </row>
    <row r="539" spans="2:68" s="87" customFormat="1">
      <c r="B539" s="390"/>
      <c r="C539" s="390"/>
      <c r="D539" s="394"/>
      <c r="E539" s="252" t="s">
        <v>170</v>
      </c>
      <c r="F539" s="145">
        <v>2</v>
      </c>
      <c r="G539" s="154">
        <v>2</v>
      </c>
      <c r="H539" s="154">
        <v>177500</v>
      </c>
      <c r="I539" s="155">
        <f t="shared" si="555"/>
        <v>0.14285714285714285</v>
      </c>
      <c r="J539" s="155">
        <f t="shared" si="530"/>
        <v>1</v>
      </c>
      <c r="K539" s="181">
        <f t="shared" si="531"/>
        <v>88750</v>
      </c>
      <c r="L539" s="394"/>
      <c r="M539" s="252" t="s">
        <v>170</v>
      </c>
      <c r="N539" s="145">
        <v>9</v>
      </c>
      <c r="O539" s="154">
        <v>7</v>
      </c>
      <c r="P539" s="154">
        <v>263080</v>
      </c>
      <c r="Q539" s="155">
        <f t="shared" si="556"/>
        <v>0.14583333333333334</v>
      </c>
      <c r="R539" s="155">
        <f t="shared" si="532"/>
        <v>0.77777777777777779</v>
      </c>
      <c r="S539" s="149">
        <f t="shared" si="533"/>
        <v>37582.857142857145</v>
      </c>
      <c r="T539" s="394"/>
      <c r="U539" s="252" t="s">
        <v>170</v>
      </c>
      <c r="V539" s="145">
        <v>1773</v>
      </c>
      <c r="W539" s="154">
        <v>1095</v>
      </c>
      <c r="X539" s="154">
        <v>73117430</v>
      </c>
      <c r="Y539" s="155">
        <f t="shared" si="557"/>
        <v>0.13927753752225897</v>
      </c>
      <c r="Z539" s="155">
        <f t="shared" si="534"/>
        <v>0.61759729272419628</v>
      </c>
      <c r="AA539" s="154">
        <f t="shared" si="535"/>
        <v>66773.908675799088</v>
      </c>
      <c r="AB539" s="394"/>
      <c r="AC539" s="252" t="s">
        <v>170</v>
      </c>
      <c r="AD539" s="145">
        <v>1949</v>
      </c>
      <c r="AE539" s="154">
        <v>1167</v>
      </c>
      <c r="AF539" s="154">
        <v>91309460</v>
      </c>
      <c r="AG539" s="155">
        <f t="shared" si="558"/>
        <v>0.17893284268629256</v>
      </c>
      <c r="AH539" s="155">
        <f t="shared" si="536"/>
        <v>0.59876859928168291</v>
      </c>
      <c r="AI539" s="149">
        <f t="shared" si="537"/>
        <v>78242.896315338468</v>
      </c>
      <c r="AJ539" s="394"/>
      <c r="AK539" s="252" t="s">
        <v>170</v>
      </c>
      <c r="AL539" s="145">
        <v>1160</v>
      </c>
      <c r="AM539" s="154">
        <v>657</v>
      </c>
      <c r="AN539" s="154">
        <v>48162120</v>
      </c>
      <c r="AO539" s="155">
        <f t="shared" si="559"/>
        <v>0.17916553040632668</v>
      </c>
      <c r="AP539" s="155">
        <f t="shared" si="538"/>
        <v>0.56637931034482758</v>
      </c>
      <c r="AQ539" s="149">
        <f t="shared" si="539"/>
        <v>73306.118721461185</v>
      </c>
      <c r="AR539" s="394"/>
      <c r="AS539" s="252" t="s">
        <v>170</v>
      </c>
      <c r="AT539" s="145">
        <v>454</v>
      </c>
      <c r="AU539" s="154">
        <v>237</v>
      </c>
      <c r="AV539" s="154">
        <v>20870230</v>
      </c>
      <c r="AW539" s="155">
        <f t="shared" si="560"/>
        <v>0.14990512333965844</v>
      </c>
      <c r="AX539" s="155">
        <f t="shared" si="540"/>
        <v>0.52202643171806162</v>
      </c>
      <c r="AY539" s="154">
        <f t="shared" si="541"/>
        <v>88060.042194092821</v>
      </c>
      <c r="AZ539" s="394"/>
      <c r="BA539" s="252" t="s">
        <v>170</v>
      </c>
      <c r="BB539" s="145">
        <v>146</v>
      </c>
      <c r="BC539" s="154">
        <v>71</v>
      </c>
      <c r="BD539" s="154">
        <v>7725590</v>
      </c>
      <c r="BE539" s="155">
        <f t="shared" si="561"/>
        <v>0.12283737024221453</v>
      </c>
      <c r="BF539" s="155">
        <f t="shared" si="542"/>
        <v>0.4863013698630137</v>
      </c>
      <c r="BG539" s="181">
        <f t="shared" si="543"/>
        <v>108811.12676056338</v>
      </c>
      <c r="BH539" s="394"/>
      <c r="BI539" s="252" t="s">
        <v>170</v>
      </c>
      <c r="BJ539" s="145">
        <f t="shared" si="544"/>
        <v>5493</v>
      </c>
      <c r="BK539" s="154">
        <f t="shared" si="528"/>
        <v>3236</v>
      </c>
      <c r="BL539" s="154">
        <f t="shared" si="529"/>
        <v>241625410</v>
      </c>
      <c r="BM539" s="155">
        <f t="shared" si="562"/>
        <v>0.15962904498816102</v>
      </c>
      <c r="BN539" s="155">
        <f t="shared" si="545"/>
        <v>0.58911341707627896</v>
      </c>
      <c r="BO539" s="154">
        <f t="shared" si="546"/>
        <v>74667.926452410378</v>
      </c>
      <c r="BP539" s="218"/>
    </row>
    <row r="540" spans="2:68" s="87" customFormat="1">
      <c r="B540" s="390"/>
      <c r="C540" s="390"/>
      <c r="D540" s="394"/>
      <c r="E540" s="252" t="s">
        <v>171</v>
      </c>
      <c r="F540" s="145">
        <v>1</v>
      </c>
      <c r="G540" s="154">
        <v>1</v>
      </c>
      <c r="H540" s="154">
        <v>129500</v>
      </c>
      <c r="I540" s="155">
        <f t="shared" si="555"/>
        <v>7.1428571428571425E-2</v>
      </c>
      <c r="J540" s="155">
        <f t="shared" si="530"/>
        <v>1</v>
      </c>
      <c r="K540" s="181">
        <f t="shared" si="531"/>
        <v>129500</v>
      </c>
      <c r="L540" s="394"/>
      <c r="M540" s="252" t="s">
        <v>171</v>
      </c>
      <c r="N540" s="145">
        <v>6</v>
      </c>
      <c r="O540" s="154">
        <v>3</v>
      </c>
      <c r="P540" s="154">
        <v>112600</v>
      </c>
      <c r="Q540" s="155">
        <f t="shared" si="556"/>
        <v>6.25E-2</v>
      </c>
      <c r="R540" s="155">
        <f t="shared" si="532"/>
        <v>0.5</v>
      </c>
      <c r="S540" s="149">
        <f t="shared" si="533"/>
        <v>37533.333333333336</v>
      </c>
      <c r="T540" s="394"/>
      <c r="U540" s="252" t="s">
        <v>171</v>
      </c>
      <c r="V540" s="145">
        <v>906</v>
      </c>
      <c r="W540" s="154">
        <v>597</v>
      </c>
      <c r="X540" s="154">
        <v>40865710</v>
      </c>
      <c r="Y540" s="155">
        <f t="shared" si="557"/>
        <v>7.5934876621724753E-2</v>
      </c>
      <c r="Z540" s="155">
        <f t="shared" si="534"/>
        <v>0.65894039735099341</v>
      </c>
      <c r="AA540" s="154">
        <f t="shared" si="535"/>
        <v>68451.775544388613</v>
      </c>
      <c r="AB540" s="394"/>
      <c r="AC540" s="252" t="s">
        <v>171</v>
      </c>
      <c r="AD540" s="145">
        <v>900</v>
      </c>
      <c r="AE540" s="154">
        <v>587</v>
      </c>
      <c r="AF540" s="154">
        <v>42385170</v>
      </c>
      <c r="AG540" s="155">
        <f t="shared" si="558"/>
        <v>9.0003066544004903E-2</v>
      </c>
      <c r="AH540" s="155">
        <f t="shared" si="536"/>
        <v>0.65222222222222226</v>
      </c>
      <c r="AI540" s="149">
        <f t="shared" si="537"/>
        <v>72206.422487223172</v>
      </c>
      <c r="AJ540" s="394"/>
      <c r="AK540" s="252" t="s">
        <v>171</v>
      </c>
      <c r="AL540" s="145">
        <v>424</v>
      </c>
      <c r="AM540" s="154">
        <v>247</v>
      </c>
      <c r="AN540" s="154">
        <v>15978990</v>
      </c>
      <c r="AO540" s="155">
        <f t="shared" si="559"/>
        <v>6.7357512953367879E-2</v>
      </c>
      <c r="AP540" s="155">
        <f t="shared" si="538"/>
        <v>0.58254716981132071</v>
      </c>
      <c r="AQ540" s="149">
        <f t="shared" si="539"/>
        <v>64692.267206477736</v>
      </c>
      <c r="AR540" s="394"/>
      <c r="AS540" s="252" t="s">
        <v>171</v>
      </c>
      <c r="AT540" s="145">
        <v>152</v>
      </c>
      <c r="AU540" s="154">
        <v>83</v>
      </c>
      <c r="AV540" s="154">
        <v>6519370</v>
      </c>
      <c r="AW540" s="155">
        <f t="shared" si="560"/>
        <v>5.249841872232764E-2</v>
      </c>
      <c r="AX540" s="155">
        <f t="shared" si="540"/>
        <v>0.54605263157894735</v>
      </c>
      <c r="AY540" s="154">
        <f t="shared" si="541"/>
        <v>78546.626506024098</v>
      </c>
      <c r="AZ540" s="394"/>
      <c r="BA540" s="252" t="s">
        <v>171</v>
      </c>
      <c r="BB540" s="145">
        <v>28</v>
      </c>
      <c r="BC540" s="154">
        <v>18</v>
      </c>
      <c r="BD540" s="154">
        <v>1739110</v>
      </c>
      <c r="BE540" s="155">
        <f t="shared" si="561"/>
        <v>3.1141868512110725E-2</v>
      </c>
      <c r="BF540" s="155">
        <f t="shared" si="542"/>
        <v>0.6428571428571429</v>
      </c>
      <c r="BG540" s="181">
        <f t="shared" si="543"/>
        <v>96617.222222222219</v>
      </c>
      <c r="BH540" s="394"/>
      <c r="BI540" s="252" t="s">
        <v>171</v>
      </c>
      <c r="BJ540" s="145">
        <f t="shared" si="544"/>
        <v>2417</v>
      </c>
      <c r="BK540" s="154">
        <f t="shared" si="528"/>
        <v>1536</v>
      </c>
      <c r="BL540" s="154">
        <f t="shared" si="529"/>
        <v>107730450</v>
      </c>
      <c r="BM540" s="155">
        <f t="shared" si="562"/>
        <v>7.5769534333070251E-2</v>
      </c>
      <c r="BN540" s="155">
        <f t="shared" si="545"/>
        <v>0.63549855192387261</v>
      </c>
      <c r="BO540" s="154">
        <f t="shared" si="546"/>
        <v>70137.01171875</v>
      </c>
      <c r="BP540" s="218"/>
    </row>
    <row r="541" spans="2:68" s="87" customFormat="1">
      <c r="B541" s="390"/>
      <c r="C541" s="390"/>
      <c r="D541" s="394"/>
      <c r="E541" s="252" t="s">
        <v>172</v>
      </c>
      <c r="F541" s="145">
        <v>2</v>
      </c>
      <c r="G541" s="154">
        <v>2</v>
      </c>
      <c r="H541" s="154">
        <v>279430</v>
      </c>
      <c r="I541" s="155">
        <f t="shared" si="555"/>
        <v>0.14285714285714285</v>
      </c>
      <c r="J541" s="155">
        <f t="shared" si="530"/>
        <v>1</v>
      </c>
      <c r="K541" s="181">
        <f t="shared" si="531"/>
        <v>139715</v>
      </c>
      <c r="L541" s="394"/>
      <c r="M541" s="252" t="s">
        <v>172</v>
      </c>
      <c r="N541" s="145">
        <v>3</v>
      </c>
      <c r="O541" s="154">
        <v>3</v>
      </c>
      <c r="P541" s="154">
        <v>172500</v>
      </c>
      <c r="Q541" s="155">
        <f t="shared" si="556"/>
        <v>6.25E-2</v>
      </c>
      <c r="R541" s="155">
        <f t="shared" si="532"/>
        <v>1</v>
      </c>
      <c r="S541" s="149">
        <f t="shared" si="533"/>
        <v>57500</v>
      </c>
      <c r="T541" s="394"/>
      <c r="U541" s="252" t="s">
        <v>172</v>
      </c>
      <c r="V541" s="145">
        <v>420</v>
      </c>
      <c r="W541" s="154">
        <v>228</v>
      </c>
      <c r="X541" s="154">
        <v>16145970</v>
      </c>
      <c r="Y541" s="155">
        <f t="shared" si="557"/>
        <v>2.9000254388196388E-2</v>
      </c>
      <c r="Z541" s="155">
        <f t="shared" si="534"/>
        <v>0.54285714285714282</v>
      </c>
      <c r="AA541" s="154">
        <f t="shared" si="535"/>
        <v>70815.65789473684</v>
      </c>
      <c r="AB541" s="394"/>
      <c r="AC541" s="252" t="s">
        <v>172</v>
      </c>
      <c r="AD541" s="145">
        <v>493</v>
      </c>
      <c r="AE541" s="154">
        <v>283</v>
      </c>
      <c r="AF541" s="154">
        <v>23017980</v>
      </c>
      <c r="AG541" s="155">
        <f t="shared" si="558"/>
        <v>4.3391597669426553E-2</v>
      </c>
      <c r="AH541" s="155">
        <f t="shared" si="536"/>
        <v>0.57403651115618659</v>
      </c>
      <c r="AI541" s="149">
        <f t="shared" si="537"/>
        <v>81335.618374558297</v>
      </c>
      <c r="AJ541" s="394"/>
      <c r="AK541" s="252" t="s">
        <v>172</v>
      </c>
      <c r="AL541" s="145">
        <v>354</v>
      </c>
      <c r="AM541" s="154">
        <v>180</v>
      </c>
      <c r="AN541" s="154">
        <v>12821190</v>
      </c>
      <c r="AO541" s="155">
        <f t="shared" si="559"/>
        <v>4.9086446686664849E-2</v>
      </c>
      <c r="AP541" s="155">
        <f t="shared" si="538"/>
        <v>0.50847457627118642</v>
      </c>
      <c r="AQ541" s="149">
        <f t="shared" si="539"/>
        <v>71228.833333333328</v>
      </c>
      <c r="AR541" s="394"/>
      <c r="AS541" s="252" t="s">
        <v>172</v>
      </c>
      <c r="AT541" s="145">
        <v>166</v>
      </c>
      <c r="AU541" s="154">
        <v>92</v>
      </c>
      <c r="AV541" s="154">
        <v>9057680</v>
      </c>
      <c r="AW541" s="155">
        <f t="shared" si="560"/>
        <v>5.8191018342820998E-2</v>
      </c>
      <c r="AX541" s="155">
        <f t="shared" si="540"/>
        <v>0.55421686746987953</v>
      </c>
      <c r="AY541" s="154">
        <f t="shared" si="541"/>
        <v>98453.043478260865</v>
      </c>
      <c r="AZ541" s="394"/>
      <c r="BA541" s="252" t="s">
        <v>172</v>
      </c>
      <c r="BB541" s="145">
        <v>74</v>
      </c>
      <c r="BC541" s="154">
        <v>42</v>
      </c>
      <c r="BD541" s="154">
        <v>4120650</v>
      </c>
      <c r="BE541" s="155">
        <f t="shared" si="561"/>
        <v>7.2664359861591699E-2</v>
      </c>
      <c r="BF541" s="155">
        <f t="shared" si="542"/>
        <v>0.56756756756756754</v>
      </c>
      <c r="BG541" s="181">
        <f t="shared" si="543"/>
        <v>98110.71428571429</v>
      </c>
      <c r="BH541" s="394"/>
      <c r="BI541" s="252" t="s">
        <v>172</v>
      </c>
      <c r="BJ541" s="145">
        <f t="shared" si="544"/>
        <v>1512</v>
      </c>
      <c r="BK541" s="154">
        <f t="shared" si="528"/>
        <v>830</v>
      </c>
      <c r="BL541" s="154">
        <f t="shared" si="529"/>
        <v>65615400</v>
      </c>
      <c r="BM541" s="155">
        <f t="shared" si="562"/>
        <v>4.0943172849250198E-2</v>
      </c>
      <c r="BN541" s="155">
        <f t="shared" si="545"/>
        <v>0.54894179894179895</v>
      </c>
      <c r="BO541" s="154">
        <f t="shared" si="546"/>
        <v>79054.698795180724</v>
      </c>
      <c r="BP541" s="218"/>
    </row>
    <row r="542" spans="2:68" s="87" customFormat="1">
      <c r="B542" s="390"/>
      <c r="C542" s="390"/>
      <c r="D542" s="394"/>
      <c r="E542" s="252" t="s">
        <v>173</v>
      </c>
      <c r="F542" s="145">
        <v>2</v>
      </c>
      <c r="G542" s="154">
        <v>0</v>
      </c>
      <c r="H542" s="154">
        <v>0</v>
      </c>
      <c r="I542" s="155">
        <f t="shared" si="555"/>
        <v>0</v>
      </c>
      <c r="J542" s="155">
        <f t="shared" si="530"/>
        <v>0</v>
      </c>
      <c r="K542" s="181" t="str">
        <f t="shared" si="531"/>
        <v>-</v>
      </c>
      <c r="L542" s="394"/>
      <c r="M542" s="252" t="s">
        <v>173</v>
      </c>
      <c r="N542" s="145">
        <v>7</v>
      </c>
      <c r="O542" s="154">
        <v>4</v>
      </c>
      <c r="P542" s="154">
        <v>343890</v>
      </c>
      <c r="Q542" s="155">
        <f t="shared" si="556"/>
        <v>8.3333333333333329E-2</v>
      </c>
      <c r="R542" s="155">
        <f t="shared" si="532"/>
        <v>0.5714285714285714</v>
      </c>
      <c r="S542" s="149">
        <f t="shared" si="533"/>
        <v>85972.5</v>
      </c>
      <c r="T542" s="394"/>
      <c r="U542" s="252" t="s">
        <v>173</v>
      </c>
      <c r="V542" s="145">
        <v>498</v>
      </c>
      <c r="W542" s="154">
        <v>312</v>
      </c>
      <c r="X542" s="154">
        <v>25644480</v>
      </c>
      <c r="Y542" s="155">
        <f t="shared" si="557"/>
        <v>3.9684558636479267E-2</v>
      </c>
      <c r="Z542" s="155">
        <f t="shared" si="534"/>
        <v>0.62650602409638556</v>
      </c>
      <c r="AA542" s="154">
        <f t="shared" si="535"/>
        <v>82193.846153846156</v>
      </c>
      <c r="AB542" s="394"/>
      <c r="AC542" s="252" t="s">
        <v>173</v>
      </c>
      <c r="AD542" s="145">
        <v>519</v>
      </c>
      <c r="AE542" s="154">
        <v>320</v>
      </c>
      <c r="AF542" s="154">
        <v>24594500</v>
      </c>
      <c r="AG542" s="155">
        <f t="shared" si="558"/>
        <v>4.9064704078503524E-2</v>
      </c>
      <c r="AH542" s="155">
        <f t="shared" si="536"/>
        <v>0.61657032755298646</v>
      </c>
      <c r="AI542" s="149">
        <f t="shared" si="537"/>
        <v>76857.8125</v>
      </c>
      <c r="AJ542" s="394"/>
      <c r="AK542" s="252" t="s">
        <v>173</v>
      </c>
      <c r="AL542" s="145">
        <v>320</v>
      </c>
      <c r="AM542" s="154">
        <v>176</v>
      </c>
      <c r="AN542" s="154">
        <v>13920220</v>
      </c>
      <c r="AO542" s="155">
        <f t="shared" si="559"/>
        <v>4.7995636760294516E-2</v>
      </c>
      <c r="AP542" s="155">
        <f t="shared" si="538"/>
        <v>0.55000000000000004</v>
      </c>
      <c r="AQ542" s="149">
        <f t="shared" si="539"/>
        <v>79092.159090909088</v>
      </c>
      <c r="AR542" s="394"/>
      <c r="AS542" s="252" t="s">
        <v>173</v>
      </c>
      <c r="AT542" s="145">
        <v>119</v>
      </c>
      <c r="AU542" s="154">
        <v>71</v>
      </c>
      <c r="AV542" s="154">
        <v>5558300</v>
      </c>
      <c r="AW542" s="155">
        <f t="shared" si="560"/>
        <v>4.4908285895003161E-2</v>
      </c>
      <c r="AX542" s="155">
        <f t="shared" si="540"/>
        <v>0.59663865546218486</v>
      </c>
      <c r="AY542" s="154">
        <f t="shared" si="541"/>
        <v>78285.915492957749</v>
      </c>
      <c r="AZ542" s="394"/>
      <c r="BA542" s="252" t="s">
        <v>173</v>
      </c>
      <c r="BB542" s="145">
        <v>37</v>
      </c>
      <c r="BC542" s="154">
        <v>19</v>
      </c>
      <c r="BD542" s="154">
        <v>1885950</v>
      </c>
      <c r="BE542" s="155">
        <f t="shared" si="561"/>
        <v>3.2871972318339097E-2</v>
      </c>
      <c r="BF542" s="155">
        <f t="shared" si="542"/>
        <v>0.51351351351351349</v>
      </c>
      <c r="BG542" s="181">
        <f t="shared" si="543"/>
        <v>99260.526315789481</v>
      </c>
      <c r="BH542" s="394"/>
      <c r="BI542" s="252" t="s">
        <v>173</v>
      </c>
      <c r="BJ542" s="145">
        <f t="shared" si="544"/>
        <v>1502</v>
      </c>
      <c r="BK542" s="154">
        <f t="shared" si="528"/>
        <v>902</v>
      </c>
      <c r="BL542" s="154">
        <f t="shared" si="529"/>
        <v>71947340</v>
      </c>
      <c r="BM542" s="155">
        <f t="shared" si="562"/>
        <v>4.4494869771112867E-2</v>
      </c>
      <c r="BN542" s="155">
        <f t="shared" si="545"/>
        <v>0.60053262316910783</v>
      </c>
      <c r="BO542" s="154">
        <f t="shared" si="546"/>
        <v>79764.235033259421</v>
      </c>
      <c r="BP542" s="218"/>
    </row>
    <row r="543" spans="2:68" s="87" customFormat="1">
      <c r="B543" s="390"/>
      <c r="C543" s="390"/>
      <c r="D543" s="394"/>
      <c r="E543" s="252" t="s">
        <v>174</v>
      </c>
      <c r="F543" s="145">
        <v>3</v>
      </c>
      <c r="G543" s="154">
        <v>3</v>
      </c>
      <c r="H543" s="154">
        <v>298490</v>
      </c>
      <c r="I543" s="155">
        <f t="shared" si="555"/>
        <v>0.21428571428571427</v>
      </c>
      <c r="J543" s="155">
        <f t="shared" si="530"/>
        <v>1</v>
      </c>
      <c r="K543" s="181">
        <f t="shared" si="531"/>
        <v>99496.666666666672</v>
      </c>
      <c r="L543" s="394"/>
      <c r="M543" s="252" t="s">
        <v>174</v>
      </c>
      <c r="N543" s="145">
        <v>13</v>
      </c>
      <c r="O543" s="154">
        <v>9</v>
      </c>
      <c r="P543" s="154">
        <v>906680</v>
      </c>
      <c r="Q543" s="155">
        <f t="shared" si="556"/>
        <v>0.1875</v>
      </c>
      <c r="R543" s="155">
        <f t="shared" si="532"/>
        <v>0.69230769230769229</v>
      </c>
      <c r="S543" s="149">
        <f t="shared" si="533"/>
        <v>100742.22222222222</v>
      </c>
      <c r="T543" s="394"/>
      <c r="U543" s="252" t="s">
        <v>174</v>
      </c>
      <c r="V543" s="145">
        <v>2829</v>
      </c>
      <c r="W543" s="154">
        <v>1791</v>
      </c>
      <c r="X543" s="154">
        <v>120542870</v>
      </c>
      <c r="Y543" s="155">
        <f t="shared" si="557"/>
        <v>0.22780462986517425</v>
      </c>
      <c r="Z543" s="155">
        <f t="shared" si="534"/>
        <v>0.63308589607635202</v>
      </c>
      <c r="AA543" s="154">
        <f t="shared" si="535"/>
        <v>67304.785036292567</v>
      </c>
      <c r="AB543" s="394"/>
      <c r="AC543" s="252" t="s">
        <v>174</v>
      </c>
      <c r="AD543" s="145">
        <v>2497</v>
      </c>
      <c r="AE543" s="154">
        <v>1555</v>
      </c>
      <c r="AF543" s="154">
        <v>121066100</v>
      </c>
      <c r="AG543" s="155">
        <f t="shared" si="558"/>
        <v>0.23842379638147806</v>
      </c>
      <c r="AH543" s="155">
        <f t="shared" si="536"/>
        <v>0.62274729675610729</v>
      </c>
      <c r="AI543" s="149">
        <f t="shared" si="537"/>
        <v>77856.012861736337</v>
      </c>
      <c r="AJ543" s="394"/>
      <c r="AK543" s="252" t="s">
        <v>174</v>
      </c>
      <c r="AL543" s="145">
        <v>1331</v>
      </c>
      <c r="AM543" s="154">
        <v>773</v>
      </c>
      <c r="AN543" s="154">
        <v>59780440</v>
      </c>
      <c r="AO543" s="155">
        <f t="shared" si="559"/>
        <v>0.21079901827106626</v>
      </c>
      <c r="AP543" s="155">
        <f t="shared" si="538"/>
        <v>0.5807663410969196</v>
      </c>
      <c r="AQ543" s="149">
        <f t="shared" si="539"/>
        <v>77335.627425614482</v>
      </c>
      <c r="AR543" s="394"/>
      <c r="AS543" s="252" t="s">
        <v>174</v>
      </c>
      <c r="AT543" s="145">
        <v>491</v>
      </c>
      <c r="AU543" s="154">
        <v>262</v>
      </c>
      <c r="AV543" s="154">
        <v>23056770</v>
      </c>
      <c r="AW543" s="155">
        <f t="shared" si="560"/>
        <v>0.1657179000632511</v>
      </c>
      <c r="AX543" s="155">
        <f t="shared" si="540"/>
        <v>0.53360488798370675</v>
      </c>
      <c r="AY543" s="154">
        <f t="shared" si="541"/>
        <v>88002.938931297715</v>
      </c>
      <c r="AZ543" s="394"/>
      <c r="BA543" s="252" t="s">
        <v>174</v>
      </c>
      <c r="BB543" s="145">
        <v>155</v>
      </c>
      <c r="BC543" s="154">
        <v>86</v>
      </c>
      <c r="BD543" s="154">
        <v>9606750</v>
      </c>
      <c r="BE543" s="155">
        <f t="shared" si="561"/>
        <v>0.14878892733564014</v>
      </c>
      <c r="BF543" s="155">
        <f t="shared" si="542"/>
        <v>0.55483870967741933</v>
      </c>
      <c r="BG543" s="181">
        <f t="shared" si="543"/>
        <v>111706.39534883721</v>
      </c>
      <c r="BH543" s="394"/>
      <c r="BI543" s="252" t="s">
        <v>174</v>
      </c>
      <c r="BJ543" s="145">
        <f t="shared" si="544"/>
        <v>7319</v>
      </c>
      <c r="BK543" s="154">
        <f t="shared" si="528"/>
        <v>4479</v>
      </c>
      <c r="BL543" s="154">
        <f t="shared" si="529"/>
        <v>335258100</v>
      </c>
      <c r="BM543" s="155">
        <f t="shared" si="562"/>
        <v>0.22094514601420678</v>
      </c>
      <c r="BN543" s="155">
        <f t="shared" si="545"/>
        <v>0.61196884820330644</v>
      </c>
      <c r="BO543" s="154">
        <f t="shared" si="546"/>
        <v>74851.105157401209</v>
      </c>
      <c r="BP543" s="218"/>
    </row>
    <row r="544" spans="2:68" s="87" customFormat="1">
      <c r="B544" s="390"/>
      <c r="C544" s="390"/>
      <c r="D544" s="394"/>
      <c r="E544" s="252" t="s">
        <v>175</v>
      </c>
      <c r="F544" s="145">
        <v>4</v>
      </c>
      <c r="G544" s="154">
        <v>3</v>
      </c>
      <c r="H544" s="154">
        <v>216990</v>
      </c>
      <c r="I544" s="155">
        <f t="shared" si="555"/>
        <v>0.21428571428571427</v>
      </c>
      <c r="J544" s="155">
        <f t="shared" si="530"/>
        <v>0.75</v>
      </c>
      <c r="K544" s="181">
        <f t="shared" si="531"/>
        <v>72330</v>
      </c>
      <c r="L544" s="394"/>
      <c r="M544" s="252" t="s">
        <v>175</v>
      </c>
      <c r="N544" s="145">
        <v>6</v>
      </c>
      <c r="O544" s="154">
        <v>5</v>
      </c>
      <c r="P544" s="154">
        <v>507790</v>
      </c>
      <c r="Q544" s="155">
        <f t="shared" si="556"/>
        <v>0.10416666666666667</v>
      </c>
      <c r="R544" s="155">
        <f t="shared" si="532"/>
        <v>0.83333333333333337</v>
      </c>
      <c r="S544" s="149">
        <f t="shared" si="533"/>
        <v>101558</v>
      </c>
      <c r="T544" s="394"/>
      <c r="U544" s="252" t="s">
        <v>175</v>
      </c>
      <c r="V544" s="145">
        <v>643</v>
      </c>
      <c r="W544" s="154">
        <v>395</v>
      </c>
      <c r="X544" s="154">
        <v>29534820</v>
      </c>
      <c r="Y544" s="155">
        <f t="shared" si="557"/>
        <v>5.02416687865683E-2</v>
      </c>
      <c r="Z544" s="155">
        <f t="shared" si="534"/>
        <v>0.61430793157076202</v>
      </c>
      <c r="AA544" s="154">
        <f t="shared" si="535"/>
        <v>74771.696202531646</v>
      </c>
      <c r="AB544" s="394"/>
      <c r="AC544" s="252" t="s">
        <v>175</v>
      </c>
      <c r="AD544" s="145">
        <v>723</v>
      </c>
      <c r="AE544" s="154">
        <v>441</v>
      </c>
      <c r="AF544" s="154">
        <v>32113100</v>
      </c>
      <c r="AG544" s="155">
        <f t="shared" si="558"/>
        <v>6.7617295308187678E-2</v>
      </c>
      <c r="AH544" s="155">
        <f t="shared" si="536"/>
        <v>0.60995850622406644</v>
      </c>
      <c r="AI544" s="149">
        <f t="shared" si="537"/>
        <v>72818.820861678003</v>
      </c>
      <c r="AJ544" s="394"/>
      <c r="AK544" s="252" t="s">
        <v>175</v>
      </c>
      <c r="AL544" s="145">
        <v>519</v>
      </c>
      <c r="AM544" s="154">
        <v>283</v>
      </c>
      <c r="AN544" s="154">
        <v>21994680</v>
      </c>
      <c r="AO544" s="155">
        <f t="shared" si="559"/>
        <v>7.7174802290700839E-2</v>
      </c>
      <c r="AP544" s="155">
        <f t="shared" si="538"/>
        <v>0.54527938342967242</v>
      </c>
      <c r="AQ544" s="149">
        <f t="shared" si="539"/>
        <v>77719.717314487629</v>
      </c>
      <c r="AR544" s="394"/>
      <c r="AS544" s="252" t="s">
        <v>175</v>
      </c>
      <c r="AT544" s="145">
        <v>282</v>
      </c>
      <c r="AU544" s="154">
        <v>143</v>
      </c>
      <c r="AV544" s="154">
        <v>12176900</v>
      </c>
      <c r="AW544" s="155">
        <f t="shared" si="560"/>
        <v>9.0449082858950036E-2</v>
      </c>
      <c r="AX544" s="155">
        <f t="shared" si="540"/>
        <v>0.50709219858156029</v>
      </c>
      <c r="AY544" s="154">
        <f t="shared" si="541"/>
        <v>85153.146853146856</v>
      </c>
      <c r="AZ544" s="394"/>
      <c r="BA544" s="252" t="s">
        <v>175</v>
      </c>
      <c r="BB544" s="145">
        <v>125</v>
      </c>
      <c r="BC544" s="154">
        <v>66</v>
      </c>
      <c r="BD544" s="154">
        <v>6659290</v>
      </c>
      <c r="BE544" s="155">
        <f t="shared" si="561"/>
        <v>0.11418685121107267</v>
      </c>
      <c r="BF544" s="155">
        <f t="shared" si="542"/>
        <v>0.52800000000000002</v>
      </c>
      <c r="BG544" s="181">
        <f t="shared" si="543"/>
        <v>100898.33333333333</v>
      </c>
      <c r="BH544" s="394"/>
      <c r="BI544" s="252" t="s">
        <v>175</v>
      </c>
      <c r="BJ544" s="145">
        <f t="shared" si="544"/>
        <v>2302</v>
      </c>
      <c r="BK544" s="154">
        <f t="shared" si="528"/>
        <v>1336</v>
      </c>
      <c r="BL544" s="154">
        <f t="shared" si="529"/>
        <v>103203570</v>
      </c>
      <c r="BM544" s="155">
        <f t="shared" si="562"/>
        <v>6.5903709550118386E-2</v>
      </c>
      <c r="BN544" s="155">
        <f t="shared" si="545"/>
        <v>0.58036490008688102</v>
      </c>
      <c r="BO544" s="154">
        <f t="shared" si="546"/>
        <v>77248.181137724547</v>
      </c>
      <c r="BP544" s="218"/>
    </row>
    <row r="545" spans="2:68" s="87" customFormat="1">
      <c r="B545" s="390"/>
      <c r="C545" s="390"/>
      <c r="D545" s="394"/>
      <c r="E545" s="249" t="s">
        <v>166</v>
      </c>
      <c r="F545" s="145">
        <v>0</v>
      </c>
      <c r="G545" s="154">
        <v>0</v>
      </c>
      <c r="H545" s="154">
        <v>0</v>
      </c>
      <c r="I545" s="155">
        <f t="shared" si="555"/>
        <v>0</v>
      </c>
      <c r="J545" s="155" t="str">
        <f t="shared" si="530"/>
        <v>-</v>
      </c>
      <c r="K545" s="181" t="str">
        <f t="shared" si="531"/>
        <v>-</v>
      </c>
      <c r="L545" s="394"/>
      <c r="M545" s="253" t="s">
        <v>166</v>
      </c>
      <c r="N545" s="145">
        <v>3</v>
      </c>
      <c r="O545" s="154">
        <v>1</v>
      </c>
      <c r="P545" s="154">
        <v>329450</v>
      </c>
      <c r="Q545" s="155">
        <f t="shared" si="556"/>
        <v>2.0833333333333332E-2</v>
      </c>
      <c r="R545" s="155">
        <f t="shared" si="532"/>
        <v>0.33333333333333331</v>
      </c>
      <c r="S545" s="149">
        <f t="shared" si="533"/>
        <v>329450</v>
      </c>
      <c r="T545" s="394"/>
      <c r="U545" s="253" t="s">
        <v>166</v>
      </c>
      <c r="V545" s="145">
        <v>619</v>
      </c>
      <c r="W545" s="154">
        <v>328</v>
      </c>
      <c r="X545" s="154">
        <v>24466160</v>
      </c>
      <c r="Y545" s="155">
        <f t="shared" si="557"/>
        <v>4.1719664207580769E-2</v>
      </c>
      <c r="Z545" s="155">
        <f t="shared" si="534"/>
        <v>0.52988691437802904</v>
      </c>
      <c r="AA545" s="154">
        <f t="shared" si="535"/>
        <v>74591.951219512193</v>
      </c>
      <c r="AB545" s="394"/>
      <c r="AC545" s="253" t="s">
        <v>166</v>
      </c>
      <c r="AD545" s="145">
        <v>343</v>
      </c>
      <c r="AE545" s="154">
        <v>174</v>
      </c>
      <c r="AF545" s="154">
        <v>12613010</v>
      </c>
      <c r="AG545" s="155">
        <f t="shared" si="558"/>
        <v>2.6678932842686291E-2</v>
      </c>
      <c r="AH545" s="155">
        <f t="shared" si="536"/>
        <v>0.50728862973760935</v>
      </c>
      <c r="AI545" s="149">
        <f t="shared" si="537"/>
        <v>72488.563218390802</v>
      </c>
      <c r="AJ545" s="394"/>
      <c r="AK545" s="253" t="s">
        <v>166</v>
      </c>
      <c r="AL545" s="145">
        <v>162</v>
      </c>
      <c r="AM545" s="154">
        <v>80</v>
      </c>
      <c r="AN545" s="154">
        <v>9711230</v>
      </c>
      <c r="AO545" s="155">
        <f t="shared" si="559"/>
        <v>2.1816198527406599E-2</v>
      </c>
      <c r="AP545" s="155">
        <f t="shared" si="538"/>
        <v>0.49382716049382713</v>
      </c>
      <c r="AQ545" s="149">
        <f t="shared" si="539"/>
        <v>121390.375</v>
      </c>
      <c r="AR545" s="394"/>
      <c r="AS545" s="253" t="s">
        <v>166</v>
      </c>
      <c r="AT545" s="145">
        <v>68</v>
      </c>
      <c r="AU545" s="154">
        <v>28</v>
      </c>
      <c r="AV545" s="154">
        <v>3615190</v>
      </c>
      <c r="AW545" s="155">
        <f t="shared" si="560"/>
        <v>1.7710309930423784E-2</v>
      </c>
      <c r="AX545" s="155">
        <f t="shared" si="540"/>
        <v>0.41176470588235292</v>
      </c>
      <c r="AY545" s="154">
        <f t="shared" si="541"/>
        <v>129113.92857142857</v>
      </c>
      <c r="AZ545" s="394"/>
      <c r="BA545" s="253" t="s">
        <v>166</v>
      </c>
      <c r="BB545" s="145">
        <v>31</v>
      </c>
      <c r="BC545" s="154">
        <v>11</v>
      </c>
      <c r="BD545" s="154">
        <v>1348040</v>
      </c>
      <c r="BE545" s="155">
        <f t="shared" si="561"/>
        <v>1.9031141868512111E-2</v>
      </c>
      <c r="BF545" s="155">
        <f t="shared" si="542"/>
        <v>0.35483870967741937</v>
      </c>
      <c r="BG545" s="181">
        <f t="shared" si="543"/>
        <v>122549.09090909091</v>
      </c>
      <c r="BH545" s="394"/>
      <c r="BI545" s="253" t="s">
        <v>166</v>
      </c>
      <c r="BJ545" s="145">
        <f t="shared" si="544"/>
        <v>1226</v>
      </c>
      <c r="BK545" s="154">
        <f t="shared" si="528"/>
        <v>622</v>
      </c>
      <c r="BL545" s="154">
        <f t="shared" si="529"/>
        <v>52083080</v>
      </c>
      <c r="BM545" s="155">
        <f t="shared" si="562"/>
        <v>3.0682715074980268E-2</v>
      </c>
      <c r="BN545" s="155">
        <f t="shared" si="545"/>
        <v>0.5073409461663948</v>
      </c>
      <c r="BO545" s="154">
        <f t="shared" si="546"/>
        <v>83734.855305466233</v>
      </c>
      <c r="BP545" s="218"/>
    </row>
    <row r="546" spans="2:68" s="87" customFormat="1">
      <c r="B546" s="390">
        <v>50</v>
      </c>
      <c r="C546" s="419" t="s">
        <v>17</v>
      </c>
      <c r="D546" s="388">
        <f>BS57</f>
        <v>28</v>
      </c>
      <c r="E546" s="250" t="s">
        <v>143</v>
      </c>
      <c r="F546" s="144">
        <v>13</v>
      </c>
      <c r="G546" s="152">
        <v>7</v>
      </c>
      <c r="H546" s="152">
        <v>915140</v>
      </c>
      <c r="I546" s="153">
        <f>IFERROR(G546/$D$546,"-")</f>
        <v>0.25</v>
      </c>
      <c r="J546" s="153">
        <f t="shared" si="530"/>
        <v>0.53846153846153844</v>
      </c>
      <c r="K546" s="180">
        <f t="shared" si="531"/>
        <v>130734.28571428571</v>
      </c>
      <c r="L546" s="388">
        <f>BT57</f>
        <v>159</v>
      </c>
      <c r="M546" s="250" t="s">
        <v>143</v>
      </c>
      <c r="N546" s="144">
        <v>77</v>
      </c>
      <c r="O546" s="152">
        <v>42</v>
      </c>
      <c r="P546" s="152">
        <v>3540220</v>
      </c>
      <c r="Q546" s="153">
        <f>IFERROR(O546/$L$546,"-")</f>
        <v>0.26415094339622641</v>
      </c>
      <c r="R546" s="153">
        <f t="shared" si="532"/>
        <v>0.54545454545454541</v>
      </c>
      <c r="S546" s="148">
        <f t="shared" si="533"/>
        <v>84290.952380952382</v>
      </c>
      <c r="T546" s="388">
        <f>BU57</f>
        <v>7297</v>
      </c>
      <c r="U546" s="250" t="s">
        <v>143</v>
      </c>
      <c r="V546" s="144">
        <v>3591</v>
      </c>
      <c r="W546" s="152">
        <v>2131</v>
      </c>
      <c r="X546" s="152">
        <v>150584480</v>
      </c>
      <c r="Y546" s="153">
        <f>IFERROR(W546/$T$546,"-")</f>
        <v>0.29203782376319037</v>
      </c>
      <c r="Z546" s="153">
        <f t="shared" si="534"/>
        <v>0.59342801448064608</v>
      </c>
      <c r="AA546" s="152">
        <f t="shared" si="535"/>
        <v>70663.763491318634</v>
      </c>
      <c r="AB546" s="388">
        <f>BV57</f>
        <v>5684</v>
      </c>
      <c r="AC546" s="250" t="s">
        <v>143</v>
      </c>
      <c r="AD546" s="144">
        <v>2936</v>
      </c>
      <c r="AE546" s="152">
        <v>1686</v>
      </c>
      <c r="AF546" s="152">
        <v>127244220</v>
      </c>
      <c r="AG546" s="153">
        <f>IFERROR(AE546/$AB$546,"-")</f>
        <v>0.29662209711470794</v>
      </c>
      <c r="AH546" s="153">
        <f t="shared" si="536"/>
        <v>0.5742506811989101</v>
      </c>
      <c r="AI546" s="148">
        <f t="shared" si="537"/>
        <v>75471.067615658365</v>
      </c>
      <c r="AJ546" s="388">
        <f>BW57</f>
        <v>3198</v>
      </c>
      <c r="AK546" s="250" t="s">
        <v>143</v>
      </c>
      <c r="AL546" s="144">
        <v>1610</v>
      </c>
      <c r="AM546" s="152">
        <v>850</v>
      </c>
      <c r="AN546" s="152">
        <v>72669790</v>
      </c>
      <c r="AO546" s="153">
        <f>IFERROR(AM546/$AJ$546,"-")</f>
        <v>0.26579111944965605</v>
      </c>
      <c r="AP546" s="153">
        <f t="shared" si="538"/>
        <v>0.52795031055900621</v>
      </c>
      <c r="AQ546" s="148">
        <f t="shared" si="539"/>
        <v>85493.870588235295</v>
      </c>
      <c r="AR546" s="388">
        <f>BX57</f>
        <v>1288</v>
      </c>
      <c r="AS546" s="250" t="s">
        <v>143</v>
      </c>
      <c r="AT546" s="144">
        <v>560</v>
      </c>
      <c r="AU546" s="152">
        <v>251</v>
      </c>
      <c r="AV546" s="152">
        <v>23689800</v>
      </c>
      <c r="AW546" s="153">
        <f>IFERROR(AU546/$AR$546,"-")</f>
        <v>0.19487577639751552</v>
      </c>
      <c r="AX546" s="153">
        <f t="shared" si="540"/>
        <v>0.44821428571428573</v>
      </c>
      <c r="AY546" s="152">
        <f t="shared" si="541"/>
        <v>94381.673306772907</v>
      </c>
      <c r="AZ546" s="388">
        <f>BY57</f>
        <v>440</v>
      </c>
      <c r="BA546" s="250" t="s">
        <v>143</v>
      </c>
      <c r="BB546" s="144">
        <v>142</v>
      </c>
      <c r="BC546" s="152">
        <v>59</v>
      </c>
      <c r="BD546" s="152">
        <v>7013080</v>
      </c>
      <c r="BE546" s="153">
        <f>IFERROR(BC546/$AZ$546,"-")</f>
        <v>0.13409090909090909</v>
      </c>
      <c r="BF546" s="153">
        <f t="shared" si="542"/>
        <v>0.41549295774647887</v>
      </c>
      <c r="BG546" s="180">
        <f t="shared" si="543"/>
        <v>118865.7627118644</v>
      </c>
      <c r="BH546" s="388">
        <f>BZ57</f>
        <v>18094</v>
      </c>
      <c r="BI546" s="250" t="s">
        <v>143</v>
      </c>
      <c r="BJ546" s="144">
        <f t="shared" si="544"/>
        <v>8929</v>
      </c>
      <c r="BK546" s="152">
        <f t="shared" si="528"/>
        <v>5026</v>
      </c>
      <c r="BL546" s="152">
        <f t="shared" si="529"/>
        <v>385656730</v>
      </c>
      <c r="BM546" s="153">
        <f>IFERROR(BK546/$BH$546,"-")</f>
        <v>0.27777163700674257</v>
      </c>
      <c r="BN546" s="153">
        <f t="shared" si="545"/>
        <v>0.56288498152088695</v>
      </c>
      <c r="BO546" s="152">
        <f t="shared" si="546"/>
        <v>76732.337843215282</v>
      </c>
      <c r="BP546" s="218"/>
    </row>
    <row r="547" spans="2:68" s="87" customFormat="1">
      <c r="B547" s="390"/>
      <c r="C547" s="420"/>
      <c r="D547" s="380"/>
      <c r="E547" s="251" t="s">
        <v>192</v>
      </c>
      <c r="F547" s="145">
        <v>7</v>
      </c>
      <c r="G547" s="154">
        <v>4</v>
      </c>
      <c r="H547" s="154">
        <v>302420</v>
      </c>
      <c r="I547" s="155">
        <f t="shared" ref="I547:I556" si="563">IFERROR(G547/$D$546,"-")</f>
        <v>0.14285714285714285</v>
      </c>
      <c r="J547" s="155">
        <f t="shared" si="530"/>
        <v>0.5714285714285714</v>
      </c>
      <c r="K547" s="181">
        <f t="shared" si="531"/>
        <v>75605</v>
      </c>
      <c r="L547" s="380"/>
      <c r="M547" s="251" t="s">
        <v>192</v>
      </c>
      <c r="N547" s="145">
        <v>72</v>
      </c>
      <c r="O547" s="154">
        <v>41</v>
      </c>
      <c r="P547" s="154">
        <v>3129340</v>
      </c>
      <c r="Q547" s="155">
        <f t="shared" ref="Q547:Q556" si="564">IFERROR(O547/$L$546,"-")</f>
        <v>0.25786163522012578</v>
      </c>
      <c r="R547" s="155">
        <f t="shared" si="532"/>
        <v>0.56944444444444442</v>
      </c>
      <c r="S547" s="149">
        <f t="shared" si="533"/>
        <v>76325.365853658543</v>
      </c>
      <c r="T547" s="380"/>
      <c r="U547" s="251" t="s">
        <v>192</v>
      </c>
      <c r="V547" s="145">
        <v>3352</v>
      </c>
      <c r="W547" s="154">
        <v>2018</v>
      </c>
      <c r="X547" s="154">
        <v>138671160</v>
      </c>
      <c r="Y547" s="155">
        <f t="shared" ref="Y547:Y556" si="565">IFERROR(W547/$T$546,"-")</f>
        <v>0.27655200767438676</v>
      </c>
      <c r="Z547" s="155">
        <f t="shared" si="534"/>
        <v>0.60202863961813846</v>
      </c>
      <c r="AA547" s="154">
        <f t="shared" si="535"/>
        <v>68717.125867195238</v>
      </c>
      <c r="AB547" s="380"/>
      <c r="AC547" s="251" t="s">
        <v>192</v>
      </c>
      <c r="AD547" s="145">
        <v>2553</v>
      </c>
      <c r="AE547" s="154">
        <v>1462</v>
      </c>
      <c r="AF547" s="154">
        <v>108479250</v>
      </c>
      <c r="AG547" s="155">
        <f t="shared" ref="AG547:AG556" si="566">IFERROR(AE547/$AB$546,"-")</f>
        <v>0.25721323011963404</v>
      </c>
      <c r="AH547" s="155">
        <f t="shared" si="536"/>
        <v>0.57265961613787697</v>
      </c>
      <c r="AI547" s="149">
        <f t="shared" si="537"/>
        <v>74199.213406292751</v>
      </c>
      <c r="AJ547" s="380"/>
      <c r="AK547" s="251" t="s">
        <v>192</v>
      </c>
      <c r="AL547" s="145">
        <v>1279</v>
      </c>
      <c r="AM547" s="154">
        <v>703</v>
      </c>
      <c r="AN547" s="154">
        <v>56271540</v>
      </c>
      <c r="AO547" s="155">
        <f t="shared" ref="AO547:AO556" si="567">IFERROR(AM547/$AJ$546,"-")</f>
        <v>0.21982489055659787</v>
      </c>
      <c r="AP547" s="155">
        <f t="shared" si="538"/>
        <v>0.54964816262705241</v>
      </c>
      <c r="AQ547" s="149">
        <f t="shared" si="539"/>
        <v>80044.864864864867</v>
      </c>
      <c r="AR547" s="380"/>
      <c r="AS547" s="251" t="s">
        <v>192</v>
      </c>
      <c r="AT547" s="145">
        <v>376</v>
      </c>
      <c r="AU547" s="154">
        <v>166</v>
      </c>
      <c r="AV547" s="154">
        <v>14263590</v>
      </c>
      <c r="AW547" s="155">
        <f t="shared" ref="AW547:AW556" si="568">IFERROR(AU547/$AR$546,"-")</f>
        <v>0.12888198757763975</v>
      </c>
      <c r="AX547" s="155">
        <f t="shared" si="540"/>
        <v>0.44148936170212766</v>
      </c>
      <c r="AY547" s="154">
        <f t="shared" si="541"/>
        <v>85925.240963855424</v>
      </c>
      <c r="AZ547" s="380"/>
      <c r="BA547" s="251" t="s">
        <v>192</v>
      </c>
      <c r="BB547" s="145">
        <v>83</v>
      </c>
      <c r="BC547" s="154">
        <v>29</v>
      </c>
      <c r="BD547" s="154">
        <v>3559840</v>
      </c>
      <c r="BE547" s="155">
        <f t="shared" ref="BE547:BE556" si="569">IFERROR(BC547/$AZ$546,"-")</f>
        <v>6.5909090909090903E-2</v>
      </c>
      <c r="BF547" s="155">
        <f t="shared" si="542"/>
        <v>0.3493975903614458</v>
      </c>
      <c r="BG547" s="181">
        <f t="shared" si="543"/>
        <v>122753.10344827586</v>
      </c>
      <c r="BH547" s="380"/>
      <c r="BI547" s="251" t="s">
        <v>192</v>
      </c>
      <c r="BJ547" s="145">
        <f t="shared" si="544"/>
        <v>7722</v>
      </c>
      <c r="BK547" s="154">
        <f t="shared" si="528"/>
        <v>4423</v>
      </c>
      <c r="BL547" s="154">
        <f t="shared" si="529"/>
        <v>324677140</v>
      </c>
      <c r="BM547" s="155">
        <f t="shared" ref="BM547:BM556" si="570">IFERROR(BK547/$BH$546,"-")</f>
        <v>0.24444567259865149</v>
      </c>
      <c r="BN547" s="155">
        <f t="shared" si="545"/>
        <v>0.57277907277907281</v>
      </c>
      <c r="BO547" s="154">
        <f t="shared" si="546"/>
        <v>73406.543070314263</v>
      </c>
      <c r="BP547" s="218"/>
    </row>
    <row r="548" spans="2:68" s="87" customFormat="1">
      <c r="B548" s="390"/>
      <c r="C548" s="420"/>
      <c r="D548" s="380"/>
      <c r="E548" s="252" t="s">
        <v>142</v>
      </c>
      <c r="F548" s="145">
        <v>20</v>
      </c>
      <c r="G548" s="154">
        <v>11</v>
      </c>
      <c r="H548" s="154">
        <v>1526020</v>
      </c>
      <c r="I548" s="155">
        <f t="shared" si="563"/>
        <v>0.39285714285714285</v>
      </c>
      <c r="J548" s="155">
        <f t="shared" si="530"/>
        <v>0.55000000000000004</v>
      </c>
      <c r="K548" s="181">
        <f t="shared" si="531"/>
        <v>138729.09090909091</v>
      </c>
      <c r="L548" s="380"/>
      <c r="M548" s="252" t="s">
        <v>142</v>
      </c>
      <c r="N548" s="145">
        <v>99</v>
      </c>
      <c r="O548" s="154">
        <v>53</v>
      </c>
      <c r="P548" s="154">
        <v>4695080</v>
      </c>
      <c r="Q548" s="155">
        <f t="shared" si="564"/>
        <v>0.33333333333333331</v>
      </c>
      <c r="R548" s="155">
        <f t="shared" si="532"/>
        <v>0.53535353535353536</v>
      </c>
      <c r="S548" s="149">
        <f t="shared" si="533"/>
        <v>88586.415094339623</v>
      </c>
      <c r="T548" s="380"/>
      <c r="U548" s="252" t="s">
        <v>142</v>
      </c>
      <c r="V548" s="145">
        <v>4428</v>
      </c>
      <c r="W548" s="154">
        <v>2555</v>
      </c>
      <c r="X548" s="154">
        <v>179240780</v>
      </c>
      <c r="Y548" s="155">
        <f t="shared" si="565"/>
        <v>0.35014389475126767</v>
      </c>
      <c r="Z548" s="155">
        <f t="shared" si="534"/>
        <v>0.57700993676603429</v>
      </c>
      <c r="AA548" s="154">
        <f t="shared" si="535"/>
        <v>70152.947162426615</v>
      </c>
      <c r="AB548" s="380"/>
      <c r="AC548" s="252" t="s">
        <v>142</v>
      </c>
      <c r="AD548" s="145">
        <v>3818</v>
      </c>
      <c r="AE548" s="154">
        <v>2156</v>
      </c>
      <c r="AF548" s="154">
        <v>163636340</v>
      </c>
      <c r="AG548" s="155">
        <f t="shared" si="566"/>
        <v>0.37931034482758619</v>
      </c>
      <c r="AH548" s="155">
        <f t="shared" si="536"/>
        <v>0.56469355683603983</v>
      </c>
      <c r="AI548" s="149">
        <f t="shared" si="537"/>
        <v>75898.116883116876</v>
      </c>
      <c r="AJ548" s="380"/>
      <c r="AK548" s="252" t="s">
        <v>142</v>
      </c>
      <c r="AL548" s="145">
        <v>2199</v>
      </c>
      <c r="AM548" s="154">
        <v>1156</v>
      </c>
      <c r="AN548" s="154">
        <v>101446470</v>
      </c>
      <c r="AO548" s="155">
        <f t="shared" si="567"/>
        <v>0.36147592245153221</v>
      </c>
      <c r="AP548" s="155">
        <f t="shared" si="538"/>
        <v>0.52569349704411095</v>
      </c>
      <c r="AQ548" s="149">
        <f t="shared" si="539"/>
        <v>87756.46193771626</v>
      </c>
      <c r="AR548" s="380"/>
      <c r="AS548" s="252" t="s">
        <v>142</v>
      </c>
      <c r="AT548" s="145">
        <v>852</v>
      </c>
      <c r="AU548" s="154">
        <v>392</v>
      </c>
      <c r="AV548" s="154">
        <v>40201330</v>
      </c>
      <c r="AW548" s="155">
        <f t="shared" si="568"/>
        <v>0.30434782608695654</v>
      </c>
      <c r="AX548" s="155">
        <f t="shared" si="540"/>
        <v>0.460093896713615</v>
      </c>
      <c r="AY548" s="154">
        <f t="shared" si="541"/>
        <v>102554.41326530612</v>
      </c>
      <c r="AZ548" s="380"/>
      <c r="BA548" s="252" t="s">
        <v>142</v>
      </c>
      <c r="BB548" s="145">
        <v>264</v>
      </c>
      <c r="BC548" s="154">
        <v>108</v>
      </c>
      <c r="BD548" s="154">
        <v>13086620</v>
      </c>
      <c r="BE548" s="155">
        <f t="shared" si="569"/>
        <v>0.24545454545454545</v>
      </c>
      <c r="BF548" s="155">
        <f t="shared" si="542"/>
        <v>0.40909090909090912</v>
      </c>
      <c r="BG548" s="181">
        <f t="shared" si="543"/>
        <v>121172.4074074074</v>
      </c>
      <c r="BH548" s="380"/>
      <c r="BI548" s="252" t="s">
        <v>142</v>
      </c>
      <c r="BJ548" s="145">
        <f t="shared" si="544"/>
        <v>11680</v>
      </c>
      <c r="BK548" s="154">
        <f t="shared" si="528"/>
        <v>6431</v>
      </c>
      <c r="BL548" s="154">
        <f t="shared" si="529"/>
        <v>503832640</v>
      </c>
      <c r="BM548" s="155">
        <f t="shared" si="570"/>
        <v>0.35542168674698793</v>
      </c>
      <c r="BN548" s="155">
        <f t="shared" si="545"/>
        <v>0.55059931506849313</v>
      </c>
      <c r="BO548" s="154">
        <f t="shared" si="546"/>
        <v>78344.369460426067</v>
      </c>
      <c r="BP548" s="218"/>
    </row>
    <row r="549" spans="2:68" s="87" customFormat="1">
      <c r="B549" s="390"/>
      <c r="C549" s="420"/>
      <c r="D549" s="380"/>
      <c r="E549" s="252" t="s">
        <v>151</v>
      </c>
      <c r="F549" s="145">
        <v>10</v>
      </c>
      <c r="G549" s="154">
        <v>3</v>
      </c>
      <c r="H549" s="154">
        <v>637320</v>
      </c>
      <c r="I549" s="155">
        <f t="shared" si="563"/>
        <v>0.10714285714285714</v>
      </c>
      <c r="J549" s="155">
        <f t="shared" si="530"/>
        <v>0.3</v>
      </c>
      <c r="K549" s="181">
        <f t="shared" si="531"/>
        <v>212440</v>
      </c>
      <c r="L549" s="380"/>
      <c r="M549" s="252" t="s">
        <v>151</v>
      </c>
      <c r="N549" s="145">
        <v>44</v>
      </c>
      <c r="O549" s="154">
        <v>24</v>
      </c>
      <c r="P549" s="154">
        <v>2021220</v>
      </c>
      <c r="Q549" s="155">
        <f t="shared" si="564"/>
        <v>0.15094339622641509</v>
      </c>
      <c r="R549" s="155">
        <f t="shared" si="532"/>
        <v>0.54545454545454541</v>
      </c>
      <c r="S549" s="149">
        <f t="shared" si="533"/>
        <v>84217.5</v>
      </c>
      <c r="T549" s="380"/>
      <c r="U549" s="252" t="s">
        <v>151</v>
      </c>
      <c r="V549" s="145">
        <v>1597</v>
      </c>
      <c r="W549" s="154">
        <v>948</v>
      </c>
      <c r="X549" s="154">
        <v>70410220</v>
      </c>
      <c r="Y549" s="155">
        <f t="shared" si="565"/>
        <v>0.1299164040016445</v>
      </c>
      <c r="Z549" s="155">
        <f t="shared" si="534"/>
        <v>0.593613024420789</v>
      </c>
      <c r="AA549" s="154">
        <f t="shared" si="535"/>
        <v>74272.383966244728</v>
      </c>
      <c r="AB549" s="380"/>
      <c r="AC549" s="252" t="s">
        <v>151</v>
      </c>
      <c r="AD549" s="145">
        <v>1502</v>
      </c>
      <c r="AE549" s="154">
        <v>866</v>
      </c>
      <c r="AF549" s="154">
        <v>67053850</v>
      </c>
      <c r="AG549" s="155">
        <f t="shared" si="566"/>
        <v>0.15235749472202675</v>
      </c>
      <c r="AH549" s="155">
        <f t="shared" si="536"/>
        <v>0.5765645805592543</v>
      </c>
      <c r="AI549" s="149">
        <f t="shared" si="537"/>
        <v>77429.38799076213</v>
      </c>
      <c r="AJ549" s="380"/>
      <c r="AK549" s="252" t="s">
        <v>151</v>
      </c>
      <c r="AL549" s="145">
        <v>940</v>
      </c>
      <c r="AM549" s="154">
        <v>517</v>
      </c>
      <c r="AN549" s="154">
        <v>46944630</v>
      </c>
      <c r="AO549" s="155">
        <f t="shared" si="567"/>
        <v>0.1616635397123202</v>
      </c>
      <c r="AP549" s="155">
        <f t="shared" si="538"/>
        <v>0.55000000000000004</v>
      </c>
      <c r="AQ549" s="149">
        <f t="shared" si="539"/>
        <v>90801.99226305609</v>
      </c>
      <c r="AR549" s="380"/>
      <c r="AS549" s="252" t="s">
        <v>151</v>
      </c>
      <c r="AT549" s="145">
        <v>382</v>
      </c>
      <c r="AU549" s="154">
        <v>177</v>
      </c>
      <c r="AV549" s="154">
        <v>18608710</v>
      </c>
      <c r="AW549" s="155">
        <f t="shared" si="568"/>
        <v>0.1374223602484472</v>
      </c>
      <c r="AX549" s="155">
        <f t="shared" si="540"/>
        <v>0.46335078534031415</v>
      </c>
      <c r="AY549" s="154">
        <f t="shared" si="541"/>
        <v>105133.95480225989</v>
      </c>
      <c r="AZ549" s="380"/>
      <c r="BA549" s="252" t="s">
        <v>151</v>
      </c>
      <c r="BB549" s="145">
        <v>107</v>
      </c>
      <c r="BC549" s="154">
        <v>49</v>
      </c>
      <c r="BD549" s="154">
        <v>6002360</v>
      </c>
      <c r="BE549" s="155">
        <f t="shared" si="569"/>
        <v>0.11136363636363636</v>
      </c>
      <c r="BF549" s="155">
        <f t="shared" si="542"/>
        <v>0.45794392523364486</v>
      </c>
      <c r="BG549" s="181">
        <f t="shared" si="543"/>
        <v>122497.14285714286</v>
      </c>
      <c r="BH549" s="380"/>
      <c r="BI549" s="252" t="s">
        <v>151</v>
      </c>
      <c r="BJ549" s="145">
        <f t="shared" si="544"/>
        <v>4582</v>
      </c>
      <c r="BK549" s="154">
        <f t="shared" si="528"/>
        <v>2584</v>
      </c>
      <c r="BL549" s="154">
        <f t="shared" si="529"/>
        <v>211678310</v>
      </c>
      <c r="BM549" s="155">
        <f t="shared" si="570"/>
        <v>0.14280977119487123</v>
      </c>
      <c r="BN549" s="155">
        <f t="shared" si="545"/>
        <v>0.563945875163684</v>
      </c>
      <c r="BO549" s="154">
        <f t="shared" si="546"/>
        <v>81918.850619195044</v>
      </c>
      <c r="BP549" s="218"/>
    </row>
    <row r="550" spans="2:68" s="87" customFormat="1">
      <c r="B550" s="390"/>
      <c r="C550" s="420"/>
      <c r="D550" s="380"/>
      <c r="E550" s="252" t="s">
        <v>170</v>
      </c>
      <c r="F550" s="145">
        <v>7</v>
      </c>
      <c r="G550" s="154">
        <v>2</v>
      </c>
      <c r="H550" s="154">
        <v>246910</v>
      </c>
      <c r="I550" s="155">
        <f t="shared" si="563"/>
        <v>7.1428571428571425E-2</v>
      </c>
      <c r="J550" s="155">
        <f t="shared" si="530"/>
        <v>0.2857142857142857</v>
      </c>
      <c r="K550" s="181">
        <f t="shared" si="531"/>
        <v>123455</v>
      </c>
      <c r="L550" s="380"/>
      <c r="M550" s="252" t="s">
        <v>170</v>
      </c>
      <c r="N550" s="145">
        <v>45</v>
      </c>
      <c r="O550" s="154">
        <v>25</v>
      </c>
      <c r="P550" s="154">
        <v>2681890</v>
      </c>
      <c r="Q550" s="155">
        <f t="shared" si="564"/>
        <v>0.15723270440251572</v>
      </c>
      <c r="R550" s="155">
        <f t="shared" si="532"/>
        <v>0.55555555555555558</v>
      </c>
      <c r="S550" s="149">
        <f t="shared" si="533"/>
        <v>107275.6</v>
      </c>
      <c r="T550" s="380"/>
      <c r="U550" s="252" t="s">
        <v>170</v>
      </c>
      <c r="V550" s="145">
        <v>1539</v>
      </c>
      <c r="W550" s="154">
        <v>911</v>
      </c>
      <c r="X550" s="154">
        <v>68179780</v>
      </c>
      <c r="Y550" s="155">
        <f t="shared" si="565"/>
        <v>0.12484582705221324</v>
      </c>
      <c r="Z550" s="155">
        <f t="shared" si="534"/>
        <v>0.59194282001299547</v>
      </c>
      <c r="AA550" s="154">
        <f t="shared" si="535"/>
        <v>74840.592755214049</v>
      </c>
      <c r="AB550" s="380"/>
      <c r="AC550" s="252" t="s">
        <v>170</v>
      </c>
      <c r="AD550" s="145">
        <v>1461</v>
      </c>
      <c r="AE550" s="154">
        <v>840</v>
      </c>
      <c r="AF550" s="154">
        <v>67249850</v>
      </c>
      <c r="AG550" s="155">
        <f t="shared" si="566"/>
        <v>0.14778325123152711</v>
      </c>
      <c r="AH550" s="155">
        <f t="shared" si="536"/>
        <v>0.57494866529774125</v>
      </c>
      <c r="AI550" s="149">
        <f t="shared" si="537"/>
        <v>80059.345238095237</v>
      </c>
      <c r="AJ550" s="380"/>
      <c r="AK550" s="252" t="s">
        <v>170</v>
      </c>
      <c r="AL550" s="145">
        <v>951</v>
      </c>
      <c r="AM550" s="154">
        <v>515</v>
      </c>
      <c r="AN550" s="154">
        <v>56038700</v>
      </c>
      <c r="AO550" s="155">
        <f t="shared" si="567"/>
        <v>0.16103814884302689</v>
      </c>
      <c r="AP550" s="155">
        <f t="shared" si="538"/>
        <v>0.54153522607781279</v>
      </c>
      <c r="AQ550" s="149">
        <f t="shared" si="539"/>
        <v>108813.00970873787</v>
      </c>
      <c r="AR550" s="380"/>
      <c r="AS550" s="252" t="s">
        <v>170</v>
      </c>
      <c r="AT550" s="145">
        <v>364</v>
      </c>
      <c r="AU550" s="154">
        <v>179</v>
      </c>
      <c r="AV550" s="154">
        <v>16659160</v>
      </c>
      <c r="AW550" s="155">
        <f t="shared" si="568"/>
        <v>0.1389751552795031</v>
      </c>
      <c r="AX550" s="155">
        <f t="shared" si="540"/>
        <v>0.49175824175824173</v>
      </c>
      <c r="AY550" s="154">
        <f t="shared" si="541"/>
        <v>93067.932960893857</v>
      </c>
      <c r="AZ550" s="380"/>
      <c r="BA550" s="252" t="s">
        <v>170</v>
      </c>
      <c r="BB550" s="145">
        <v>102</v>
      </c>
      <c r="BC550" s="154">
        <v>44</v>
      </c>
      <c r="BD550" s="154">
        <v>5595950</v>
      </c>
      <c r="BE550" s="155">
        <f t="shared" si="569"/>
        <v>0.1</v>
      </c>
      <c r="BF550" s="155">
        <f t="shared" si="542"/>
        <v>0.43137254901960786</v>
      </c>
      <c r="BG550" s="181">
        <f t="shared" si="543"/>
        <v>127180.68181818182</v>
      </c>
      <c r="BH550" s="380"/>
      <c r="BI550" s="252" t="s">
        <v>170</v>
      </c>
      <c r="BJ550" s="145">
        <f t="shared" si="544"/>
        <v>4469</v>
      </c>
      <c r="BK550" s="154">
        <f t="shared" si="528"/>
        <v>2516</v>
      </c>
      <c r="BL550" s="154">
        <f t="shared" si="529"/>
        <v>216652240</v>
      </c>
      <c r="BM550" s="155">
        <f t="shared" si="570"/>
        <v>0.13905161932132198</v>
      </c>
      <c r="BN550" s="155">
        <f t="shared" si="545"/>
        <v>0.56298948310584018</v>
      </c>
      <c r="BO550" s="154">
        <f t="shared" si="546"/>
        <v>86109.793322734506</v>
      </c>
      <c r="BP550" s="218"/>
    </row>
    <row r="551" spans="2:68" s="87" customFormat="1">
      <c r="B551" s="390"/>
      <c r="C551" s="420"/>
      <c r="D551" s="380"/>
      <c r="E551" s="252" t="s">
        <v>171</v>
      </c>
      <c r="F551" s="145">
        <v>4</v>
      </c>
      <c r="G551" s="154">
        <v>1</v>
      </c>
      <c r="H551" s="154">
        <v>13400</v>
      </c>
      <c r="I551" s="155">
        <f t="shared" si="563"/>
        <v>3.5714285714285712E-2</v>
      </c>
      <c r="J551" s="155">
        <f t="shared" si="530"/>
        <v>0.25</v>
      </c>
      <c r="K551" s="181">
        <f t="shared" si="531"/>
        <v>13400</v>
      </c>
      <c r="L551" s="380"/>
      <c r="M551" s="252" t="s">
        <v>171</v>
      </c>
      <c r="N551" s="145">
        <v>40</v>
      </c>
      <c r="O551" s="154">
        <v>18</v>
      </c>
      <c r="P551" s="154">
        <v>1410900</v>
      </c>
      <c r="Q551" s="155">
        <f t="shared" si="564"/>
        <v>0.11320754716981132</v>
      </c>
      <c r="R551" s="155">
        <f t="shared" si="532"/>
        <v>0.45</v>
      </c>
      <c r="S551" s="149">
        <f t="shared" si="533"/>
        <v>78383.333333333328</v>
      </c>
      <c r="T551" s="380"/>
      <c r="U551" s="252" t="s">
        <v>171</v>
      </c>
      <c r="V551" s="145">
        <v>889</v>
      </c>
      <c r="W551" s="154">
        <v>555</v>
      </c>
      <c r="X551" s="154">
        <v>40856630</v>
      </c>
      <c r="Y551" s="155">
        <f t="shared" si="565"/>
        <v>7.6058654241469098E-2</v>
      </c>
      <c r="Z551" s="155">
        <f t="shared" si="534"/>
        <v>0.62429696287964009</v>
      </c>
      <c r="AA551" s="154">
        <f t="shared" si="535"/>
        <v>73615.549549549556</v>
      </c>
      <c r="AB551" s="380"/>
      <c r="AC551" s="252" t="s">
        <v>171</v>
      </c>
      <c r="AD551" s="145">
        <v>789</v>
      </c>
      <c r="AE551" s="154">
        <v>452</v>
      </c>
      <c r="AF551" s="154">
        <v>32571620</v>
      </c>
      <c r="AG551" s="155">
        <f t="shared" si="566"/>
        <v>7.9521463757916966E-2</v>
      </c>
      <c r="AH551" s="155">
        <f t="shared" si="536"/>
        <v>0.57287705956907475</v>
      </c>
      <c r="AI551" s="149">
        <f t="shared" si="537"/>
        <v>72061.106194690263</v>
      </c>
      <c r="AJ551" s="380"/>
      <c r="AK551" s="252" t="s">
        <v>171</v>
      </c>
      <c r="AL551" s="145">
        <v>380</v>
      </c>
      <c r="AM551" s="154">
        <v>212</v>
      </c>
      <c r="AN551" s="154">
        <v>16674470</v>
      </c>
      <c r="AO551" s="155">
        <f t="shared" si="567"/>
        <v>6.6291432145090687E-2</v>
      </c>
      <c r="AP551" s="155">
        <f t="shared" si="538"/>
        <v>0.55789473684210522</v>
      </c>
      <c r="AQ551" s="149">
        <f t="shared" si="539"/>
        <v>78653.160377358494</v>
      </c>
      <c r="AR551" s="380"/>
      <c r="AS551" s="252" t="s">
        <v>171</v>
      </c>
      <c r="AT551" s="145">
        <v>128</v>
      </c>
      <c r="AU551" s="154">
        <v>63</v>
      </c>
      <c r="AV551" s="154">
        <v>6780710</v>
      </c>
      <c r="AW551" s="155">
        <f t="shared" si="568"/>
        <v>4.8913043478260872E-2</v>
      </c>
      <c r="AX551" s="155">
        <f t="shared" si="540"/>
        <v>0.4921875</v>
      </c>
      <c r="AY551" s="154">
        <f t="shared" si="541"/>
        <v>107630.31746031746</v>
      </c>
      <c r="AZ551" s="380"/>
      <c r="BA551" s="252" t="s">
        <v>171</v>
      </c>
      <c r="BB551" s="145">
        <v>23</v>
      </c>
      <c r="BC551" s="154">
        <v>13</v>
      </c>
      <c r="BD551" s="154">
        <v>1482940</v>
      </c>
      <c r="BE551" s="155">
        <f t="shared" si="569"/>
        <v>2.9545454545454545E-2</v>
      </c>
      <c r="BF551" s="155">
        <f t="shared" si="542"/>
        <v>0.56521739130434778</v>
      </c>
      <c r="BG551" s="181">
        <f t="shared" si="543"/>
        <v>114072.30769230769</v>
      </c>
      <c r="BH551" s="380"/>
      <c r="BI551" s="252" t="s">
        <v>171</v>
      </c>
      <c r="BJ551" s="145">
        <f t="shared" si="544"/>
        <v>2253</v>
      </c>
      <c r="BK551" s="154">
        <f t="shared" si="528"/>
        <v>1314</v>
      </c>
      <c r="BL551" s="154">
        <f t="shared" si="529"/>
        <v>99790670</v>
      </c>
      <c r="BM551" s="155">
        <f t="shared" si="570"/>
        <v>7.2620758262407423E-2</v>
      </c>
      <c r="BN551" s="155">
        <f t="shared" si="545"/>
        <v>0.58322237017310252</v>
      </c>
      <c r="BO551" s="154">
        <f t="shared" si="546"/>
        <v>75944.19330289193</v>
      </c>
      <c r="BP551" s="218"/>
    </row>
    <row r="552" spans="2:68" s="87" customFormat="1">
      <c r="B552" s="390"/>
      <c r="C552" s="420"/>
      <c r="D552" s="380"/>
      <c r="E552" s="252" t="s">
        <v>172</v>
      </c>
      <c r="F552" s="145">
        <v>4</v>
      </c>
      <c r="G552" s="154">
        <v>1</v>
      </c>
      <c r="H552" s="154">
        <v>13400</v>
      </c>
      <c r="I552" s="155">
        <f t="shared" si="563"/>
        <v>3.5714285714285712E-2</v>
      </c>
      <c r="J552" s="155">
        <f t="shared" si="530"/>
        <v>0.25</v>
      </c>
      <c r="K552" s="181">
        <f t="shared" si="531"/>
        <v>13400</v>
      </c>
      <c r="L552" s="380"/>
      <c r="M552" s="252" t="s">
        <v>172</v>
      </c>
      <c r="N552" s="145">
        <v>32</v>
      </c>
      <c r="O552" s="154">
        <v>16</v>
      </c>
      <c r="P552" s="154">
        <v>1518050</v>
      </c>
      <c r="Q552" s="155">
        <f t="shared" si="564"/>
        <v>0.10062893081761007</v>
      </c>
      <c r="R552" s="155">
        <f t="shared" si="532"/>
        <v>0.5</v>
      </c>
      <c r="S552" s="149">
        <f t="shared" si="533"/>
        <v>94878.125</v>
      </c>
      <c r="T552" s="380"/>
      <c r="U552" s="252" t="s">
        <v>172</v>
      </c>
      <c r="V552" s="145">
        <v>477</v>
      </c>
      <c r="W552" s="154">
        <v>255</v>
      </c>
      <c r="X552" s="154">
        <v>19986050</v>
      </c>
      <c r="Y552" s="155">
        <f t="shared" si="565"/>
        <v>3.4945868164999318E-2</v>
      </c>
      <c r="Z552" s="155">
        <f t="shared" si="534"/>
        <v>0.53459119496855345</v>
      </c>
      <c r="AA552" s="154">
        <f t="shared" si="535"/>
        <v>78376.666666666672</v>
      </c>
      <c r="AB552" s="380"/>
      <c r="AC552" s="252" t="s">
        <v>172</v>
      </c>
      <c r="AD552" s="145">
        <v>506</v>
      </c>
      <c r="AE552" s="154">
        <v>259</v>
      </c>
      <c r="AF552" s="154">
        <v>19099530</v>
      </c>
      <c r="AG552" s="155">
        <f t="shared" si="566"/>
        <v>4.5566502463054187E-2</v>
      </c>
      <c r="AH552" s="155">
        <f t="shared" si="536"/>
        <v>0.51185770750988147</v>
      </c>
      <c r="AI552" s="149">
        <f t="shared" si="537"/>
        <v>73743.359073359068</v>
      </c>
      <c r="AJ552" s="380"/>
      <c r="AK552" s="252" t="s">
        <v>172</v>
      </c>
      <c r="AL552" s="145">
        <v>398</v>
      </c>
      <c r="AM552" s="154">
        <v>207</v>
      </c>
      <c r="AN552" s="154">
        <v>18485120</v>
      </c>
      <c r="AO552" s="155">
        <f t="shared" si="567"/>
        <v>6.4727954971857404E-2</v>
      </c>
      <c r="AP552" s="155">
        <f t="shared" si="538"/>
        <v>0.52010050251256279</v>
      </c>
      <c r="AQ552" s="149">
        <f t="shared" si="539"/>
        <v>89300.096618357493</v>
      </c>
      <c r="AR552" s="380"/>
      <c r="AS552" s="252" t="s">
        <v>172</v>
      </c>
      <c r="AT552" s="145">
        <v>168</v>
      </c>
      <c r="AU552" s="154">
        <v>74</v>
      </c>
      <c r="AV552" s="154">
        <v>7591990</v>
      </c>
      <c r="AW552" s="155">
        <f t="shared" si="568"/>
        <v>5.745341614906832E-2</v>
      </c>
      <c r="AX552" s="155">
        <f t="shared" si="540"/>
        <v>0.44047619047619047</v>
      </c>
      <c r="AY552" s="154">
        <f t="shared" si="541"/>
        <v>102594.45945945945</v>
      </c>
      <c r="AZ552" s="380"/>
      <c r="BA552" s="252" t="s">
        <v>172</v>
      </c>
      <c r="BB552" s="145">
        <v>60</v>
      </c>
      <c r="BC552" s="154">
        <v>28</v>
      </c>
      <c r="BD552" s="154">
        <v>3336630</v>
      </c>
      <c r="BE552" s="155">
        <f t="shared" si="569"/>
        <v>6.363636363636363E-2</v>
      </c>
      <c r="BF552" s="155">
        <f t="shared" si="542"/>
        <v>0.46666666666666667</v>
      </c>
      <c r="BG552" s="181">
        <f t="shared" si="543"/>
        <v>119165.35714285714</v>
      </c>
      <c r="BH552" s="380"/>
      <c r="BI552" s="252" t="s">
        <v>172</v>
      </c>
      <c r="BJ552" s="145">
        <f t="shared" si="544"/>
        <v>1645</v>
      </c>
      <c r="BK552" s="154">
        <f t="shared" si="528"/>
        <v>840</v>
      </c>
      <c r="BL552" s="154">
        <f t="shared" si="529"/>
        <v>70030770</v>
      </c>
      <c r="BM552" s="155">
        <f t="shared" si="570"/>
        <v>4.6424229026196528E-2</v>
      </c>
      <c r="BN552" s="155">
        <f t="shared" si="545"/>
        <v>0.51063829787234039</v>
      </c>
      <c r="BO552" s="154">
        <f t="shared" si="546"/>
        <v>83369.96428571429</v>
      </c>
      <c r="BP552" s="218"/>
    </row>
    <row r="553" spans="2:68" s="87" customFormat="1">
      <c r="B553" s="390"/>
      <c r="C553" s="420"/>
      <c r="D553" s="380"/>
      <c r="E553" s="252" t="s">
        <v>173</v>
      </c>
      <c r="F553" s="145">
        <v>5</v>
      </c>
      <c r="G553" s="154">
        <v>4</v>
      </c>
      <c r="H553" s="154">
        <v>537570</v>
      </c>
      <c r="I553" s="155">
        <f t="shared" si="563"/>
        <v>0.14285714285714285</v>
      </c>
      <c r="J553" s="155">
        <f t="shared" si="530"/>
        <v>0.8</v>
      </c>
      <c r="K553" s="181">
        <f t="shared" si="531"/>
        <v>134392.5</v>
      </c>
      <c r="L553" s="380"/>
      <c r="M553" s="252" t="s">
        <v>173</v>
      </c>
      <c r="N553" s="145">
        <v>6</v>
      </c>
      <c r="O553" s="154">
        <v>3</v>
      </c>
      <c r="P553" s="154">
        <v>450710</v>
      </c>
      <c r="Q553" s="155">
        <f t="shared" si="564"/>
        <v>1.8867924528301886E-2</v>
      </c>
      <c r="R553" s="155">
        <f t="shared" si="532"/>
        <v>0.5</v>
      </c>
      <c r="S553" s="149">
        <f t="shared" si="533"/>
        <v>150236.66666666666</v>
      </c>
      <c r="T553" s="380"/>
      <c r="U553" s="252" t="s">
        <v>173</v>
      </c>
      <c r="V553" s="145">
        <v>353</v>
      </c>
      <c r="W553" s="154">
        <v>221</v>
      </c>
      <c r="X553" s="154">
        <v>16611060</v>
      </c>
      <c r="Y553" s="155">
        <f t="shared" si="565"/>
        <v>3.0286419076332741E-2</v>
      </c>
      <c r="Z553" s="155">
        <f t="shared" si="534"/>
        <v>0.62606232294617559</v>
      </c>
      <c r="AA553" s="154">
        <f t="shared" si="535"/>
        <v>75163.167420814483</v>
      </c>
      <c r="AB553" s="380"/>
      <c r="AC553" s="252" t="s">
        <v>173</v>
      </c>
      <c r="AD553" s="145">
        <v>333</v>
      </c>
      <c r="AE553" s="154">
        <v>218</v>
      </c>
      <c r="AF553" s="154">
        <v>21162750</v>
      </c>
      <c r="AG553" s="155">
        <f t="shared" si="566"/>
        <v>3.8353272343420126E-2</v>
      </c>
      <c r="AH553" s="155">
        <f t="shared" si="536"/>
        <v>0.65465465465465467</v>
      </c>
      <c r="AI553" s="149">
        <f t="shared" si="537"/>
        <v>97076.834862385324</v>
      </c>
      <c r="AJ553" s="380"/>
      <c r="AK553" s="252" t="s">
        <v>173</v>
      </c>
      <c r="AL553" s="145">
        <v>228</v>
      </c>
      <c r="AM553" s="154">
        <v>136</v>
      </c>
      <c r="AN553" s="154">
        <v>16033220</v>
      </c>
      <c r="AO553" s="155">
        <f t="shared" si="567"/>
        <v>4.2526579111944969E-2</v>
      </c>
      <c r="AP553" s="155">
        <f t="shared" si="538"/>
        <v>0.59649122807017541</v>
      </c>
      <c r="AQ553" s="149">
        <f t="shared" si="539"/>
        <v>117891.32352941176</v>
      </c>
      <c r="AR553" s="380"/>
      <c r="AS553" s="252" t="s">
        <v>173</v>
      </c>
      <c r="AT553" s="145">
        <v>83</v>
      </c>
      <c r="AU553" s="154">
        <v>51</v>
      </c>
      <c r="AV553" s="154">
        <v>5764650</v>
      </c>
      <c r="AW553" s="155">
        <f t="shared" si="568"/>
        <v>3.9596273291925464E-2</v>
      </c>
      <c r="AX553" s="155">
        <f t="shared" si="540"/>
        <v>0.61445783132530118</v>
      </c>
      <c r="AY553" s="154">
        <f t="shared" si="541"/>
        <v>113032.35294117648</v>
      </c>
      <c r="AZ553" s="380"/>
      <c r="BA553" s="252" t="s">
        <v>173</v>
      </c>
      <c r="BB553" s="145">
        <v>23</v>
      </c>
      <c r="BC553" s="154">
        <v>12</v>
      </c>
      <c r="BD553" s="154">
        <v>2821280</v>
      </c>
      <c r="BE553" s="155">
        <f t="shared" si="569"/>
        <v>2.7272727272727271E-2</v>
      </c>
      <c r="BF553" s="155">
        <f t="shared" si="542"/>
        <v>0.52173913043478259</v>
      </c>
      <c r="BG553" s="181">
        <f t="shared" si="543"/>
        <v>235106.66666666666</v>
      </c>
      <c r="BH553" s="380"/>
      <c r="BI553" s="252" t="s">
        <v>173</v>
      </c>
      <c r="BJ553" s="145">
        <f t="shared" si="544"/>
        <v>1031</v>
      </c>
      <c r="BK553" s="154">
        <f t="shared" si="528"/>
        <v>645</v>
      </c>
      <c r="BL553" s="154">
        <f t="shared" si="529"/>
        <v>63381240</v>
      </c>
      <c r="BM553" s="155">
        <f t="shared" si="570"/>
        <v>3.5647175859400908E-2</v>
      </c>
      <c r="BN553" s="155">
        <f t="shared" si="545"/>
        <v>0.62560620756547036</v>
      </c>
      <c r="BO553" s="154">
        <f t="shared" si="546"/>
        <v>98265.488372093023</v>
      </c>
      <c r="BP553" s="218"/>
    </row>
    <row r="554" spans="2:68" s="87" customFormat="1">
      <c r="B554" s="390"/>
      <c r="C554" s="420"/>
      <c r="D554" s="380"/>
      <c r="E554" s="252" t="s">
        <v>174</v>
      </c>
      <c r="F554" s="145">
        <v>10</v>
      </c>
      <c r="G554" s="154">
        <v>6</v>
      </c>
      <c r="H554" s="154">
        <v>539360</v>
      </c>
      <c r="I554" s="155">
        <f t="shared" si="563"/>
        <v>0.21428571428571427</v>
      </c>
      <c r="J554" s="155">
        <f t="shared" si="530"/>
        <v>0.6</v>
      </c>
      <c r="K554" s="181">
        <f t="shared" si="531"/>
        <v>89893.333333333328</v>
      </c>
      <c r="L554" s="380"/>
      <c r="M554" s="252" t="s">
        <v>174</v>
      </c>
      <c r="N554" s="145">
        <v>56</v>
      </c>
      <c r="O554" s="154">
        <v>30</v>
      </c>
      <c r="P554" s="154">
        <v>2581470</v>
      </c>
      <c r="Q554" s="155">
        <f t="shared" si="564"/>
        <v>0.18867924528301888</v>
      </c>
      <c r="R554" s="155">
        <f t="shared" si="532"/>
        <v>0.5357142857142857</v>
      </c>
      <c r="S554" s="149">
        <f t="shared" si="533"/>
        <v>86049</v>
      </c>
      <c r="T554" s="380"/>
      <c r="U554" s="252" t="s">
        <v>174</v>
      </c>
      <c r="V554" s="145">
        <v>2577</v>
      </c>
      <c r="W554" s="154">
        <v>1610</v>
      </c>
      <c r="X554" s="154">
        <v>115632190</v>
      </c>
      <c r="Y554" s="155">
        <f t="shared" si="565"/>
        <v>0.22063861861038783</v>
      </c>
      <c r="Z554" s="155">
        <f t="shared" si="534"/>
        <v>0.6247574699262709</v>
      </c>
      <c r="AA554" s="154">
        <f t="shared" si="535"/>
        <v>71821.236024844722</v>
      </c>
      <c r="AB554" s="380"/>
      <c r="AC554" s="252" t="s">
        <v>174</v>
      </c>
      <c r="AD554" s="145">
        <v>2070</v>
      </c>
      <c r="AE554" s="154">
        <v>1228</v>
      </c>
      <c r="AF554" s="154">
        <v>91225340</v>
      </c>
      <c r="AG554" s="155">
        <f t="shared" si="566"/>
        <v>0.21604503870513722</v>
      </c>
      <c r="AH554" s="155">
        <f t="shared" si="536"/>
        <v>0.5932367149758454</v>
      </c>
      <c r="AI554" s="149">
        <f t="shared" si="537"/>
        <v>74287.736156351792</v>
      </c>
      <c r="AJ554" s="380"/>
      <c r="AK554" s="252" t="s">
        <v>174</v>
      </c>
      <c r="AL554" s="145">
        <v>1093</v>
      </c>
      <c r="AM554" s="154">
        <v>598</v>
      </c>
      <c r="AN554" s="154">
        <v>58519730</v>
      </c>
      <c r="AO554" s="155">
        <f t="shared" si="567"/>
        <v>0.18699186991869918</v>
      </c>
      <c r="AP554" s="155">
        <f t="shared" si="538"/>
        <v>0.54711802378774022</v>
      </c>
      <c r="AQ554" s="149">
        <f t="shared" si="539"/>
        <v>97859.080267558529</v>
      </c>
      <c r="AR554" s="380"/>
      <c r="AS554" s="252" t="s">
        <v>174</v>
      </c>
      <c r="AT554" s="145">
        <v>343</v>
      </c>
      <c r="AU554" s="154">
        <v>163</v>
      </c>
      <c r="AV554" s="154">
        <v>16791280</v>
      </c>
      <c r="AW554" s="155">
        <f t="shared" si="568"/>
        <v>0.1265527950310559</v>
      </c>
      <c r="AX554" s="155">
        <f t="shared" si="540"/>
        <v>0.47521865889212828</v>
      </c>
      <c r="AY554" s="154">
        <f t="shared" si="541"/>
        <v>103013.98773006134</v>
      </c>
      <c r="AZ554" s="380"/>
      <c r="BA554" s="252" t="s">
        <v>174</v>
      </c>
      <c r="BB554" s="145">
        <v>96</v>
      </c>
      <c r="BC554" s="154">
        <v>43</v>
      </c>
      <c r="BD554" s="154">
        <v>4996980</v>
      </c>
      <c r="BE554" s="155">
        <f t="shared" si="569"/>
        <v>9.7727272727272732E-2</v>
      </c>
      <c r="BF554" s="155">
        <f t="shared" si="542"/>
        <v>0.44791666666666669</v>
      </c>
      <c r="BG554" s="181">
        <f t="shared" si="543"/>
        <v>116208.83720930232</v>
      </c>
      <c r="BH554" s="380"/>
      <c r="BI554" s="252" t="s">
        <v>174</v>
      </c>
      <c r="BJ554" s="145">
        <f t="shared" si="544"/>
        <v>6245</v>
      </c>
      <c r="BK554" s="154">
        <f t="shared" si="528"/>
        <v>3678</v>
      </c>
      <c r="BL554" s="154">
        <f t="shared" si="529"/>
        <v>290286350</v>
      </c>
      <c r="BM554" s="155">
        <f t="shared" si="570"/>
        <v>0.20327180280756052</v>
      </c>
      <c r="BN554" s="155">
        <f t="shared" si="545"/>
        <v>0.588951160928743</v>
      </c>
      <c r="BO554" s="154">
        <f t="shared" si="546"/>
        <v>78925.054377379012</v>
      </c>
      <c r="BP554" s="218"/>
    </row>
    <row r="555" spans="2:68" s="87" customFormat="1">
      <c r="B555" s="390"/>
      <c r="C555" s="420"/>
      <c r="D555" s="380"/>
      <c r="E555" s="252" t="s">
        <v>175</v>
      </c>
      <c r="F555" s="145">
        <v>2</v>
      </c>
      <c r="G555" s="154">
        <v>2</v>
      </c>
      <c r="H555" s="154">
        <v>39210</v>
      </c>
      <c r="I555" s="155">
        <f t="shared" si="563"/>
        <v>7.1428571428571425E-2</v>
      </c>
      <c r="J555" s="155">
        <f t="shared" si="530"/>
        <v>1</v>
      </c>
      <c r="K555" s="181">
        <f t="shared" si="531"/>
        <v>19605</v>
      </c>
      <c r="L555" s="380"/>
      <c r="M555" s="252" t="s">
        <v>175</v>
      </c>
      <c r="N555" s="145">
        <v>16</v>
      </c>
      <c r="O555" s="154">
        <v>5</v>
      </c>
      <c r="P555" s="154">
        <v>315180</v>
      </c>
      <c r="Q555" s="155">
        <f t="shared" si="564"/>
        <v>3.1446540880503145E-2</v>
      </c>
      <c r="R555" s="155">
        <f t="shared" si="532"/>
        <v>0.3125</v>
      </c>
      <c r="S555" s="149">
        <f t="shared" si="533"/>
        <v>63036</v>
      </c>
      <c r="T555" s="380"/>
      <c r="U555" s="252" t="s">
        <v>175</v>
      </c>
      <c r="V555" s="145">
        <v>516</v>
      </c>
      <c r="W555" s="154">
        <v>295</v>
      </c>
      <c r="X555" s="154">
        <v>21859520</v>
      </c>
      <c r="Y555" s="155">
        <f t="shared" si="565"/>
        <v>4.0427572975195288E-2</v>
      </c>
      <c r="Z555" s="155">
        <f t="shared" si="534"/>
        <v>0.57170542635658916</v>
      </c>
      <c r="AA555" s="154">
        <f t="shared" si="535"/>
        <v>74100.067796610165</v>
      </c>
      <c r="AB555" s="380"/>
      <c r="AC555" s="252" t="s">
        <v>175</v>
      </c>
      <c r="AD555" s="145">
        <v>565</v>
      </c>
      <c r="AE555" s="154">
        <v>320</v>
      </c>
      <c r="AF555" s="154">
        <v>26908470</v>
      </c>
      <c r="AG555" s="155">
        <f t="shared" si="566"/>
        <v>5.6298381421534129E-2</v>
      </c>
      <c r="AH555" s="155">
        <f t="shared" si="536"/>
        <v>0.5663716814159292</v>
      </c>
      <c r="AI555" s="149">
        <f t="shared" si="537"/>
        <v>84088.96875</v>
      </c>
      <c r="AJ555" s="380"/>
      <c r="AK555" s="252" t="s">
        <v>175</v>
      </c>
      <c r="AL555" s="145">
        <v>393</v>
      </c>
      <c r="AM555" s="154">
        <v>215</v>
      </c>
      <c r="AN555" s="154">
        <v>21727690</v>
      </c>
      <c r="AO555" s="155">
        <f t="shared" si="567"/>
        <v>6.7229518449030648E-2</v>
      </c>
      <c r="AP555" s="155">
        <f t="shared" si="538"/>
        <v>0.54707379134860046</v>
      </c>
      <c r="AQ555" s="149">
        <f t="shared" si="539"/>
        <v>101059.02325581395</v>
      </c>
      <c r="AR555" s="380"/>
      <c r="AS555" s="252" t="s">
        <v>175</v>
      </c>
      <c r="AT555" s="145">
        <v>196</v>
      </c>
      <c r="AU555" s="154">
        <v>92</v>
      </c>
      <c r="AV555" s="154">
        <v>10065080</v>
      </c>
      <c r="AW555" s="155">
        <f t="shared" si="568"/>
        <v>7.1428571428571425E-2</v>
      </c>
      <c r="AX555" s="155">
        <f t="shared" si="540"/>
        <v>0.46938775510204084</v>
      </c>
      <c r="AY555" s="154">
        <f t="shared" si="541"/>
        <v>109403.04347826086</v>
      </c>
      <c r="AZ555" s="380"/>
      <c r="BA555" s="252" t="s">
        <v>175</v>
      </c>
      <c r="BB555" s="145">
        <v>84</v>
      </c>
      <c r="BC555" s="154">
        <v>37</v>
      </c>
      <c r="BD555" s="154">
        <v>4612350</v>
      </c>
      <c r="BE555" s="155">
        <f t="shared" si="569"/>
        <v>8.4090909090909091E-2</v>
      </c>
      <c r="BF555" s="155">
        <f t="shared" si="542"/>
        <v>0.44047619047619047</v>
      </c>
      <c r="BG555" s="181">
        <f t="shared" si="543"/>
        <v>124658.10810810811</v>
      </c>
      <c r="BH555" s="380"/>
      <c r="BI555" s="252" t="s">
        <v>175</v>
      </c>
      <c r="BJ555" s="145">
        <f t="shared" si="544"/>
        <v>1772</v>
      </c>
      <c r="BK555" s="154">
        <f t="shared" si="528"/>
        <v>966</v>
      </c>
      <c r="BL555" s="154">
        <f t="shared" si="529"/>
        <v>85527500</v>
      </c>
      <c r="BM555" s="155">
        <f t="shared" si="570"/>
        <v>5.3387863380126008E-2</v>
      </c>
      <c r="BN555" s="155">
        <f t="shared" si="545"/>
        <v>0.54514672686230248</v>
      </c>
      <c r="BO555" s="154">
        <f t="shared" si="546"/>
        <v>88537.784679089033</v>
      </c>
      <c r="BP555" s="218"/>
    </row>
    <row r="556" spans="2:68" s="87" customFormat="1">
      <c r="B556" s="390"/>
      <c r="C556" s="420"/>
      <c r="D556" s="380"/>
      <c r="E556" s="249" t="s">
        <v>166</v>
      </c>
      <c r="F556" s="145">
        <v>3</v>
      </c>
      <c r="G556" s="154">
        <v>2</v>
      </c>
      <c r="H556" s="154">
        <v>229670</v>
      </c>
      <c r="I556" s="155">
        <f t="shared" si="563"/>
        <v>7.1428571428571425E-2</v>
      </c>
      <c r="J556" s="155">
        <f t="shared" si="530"/>
        <v>0.66666666666666663</v>
      </c>
      <c r="K556" s="181">
        <f t="shared" si="531"/>
        <v>114835</v>
      </c>
      <c r="L556" s="380"/>
      <c r="M556" s="253" t="s">
        <v>166</v>
      </c>
      <c r="N556" s="145">
        <v>19</v>
      </c>
      <c r="O556" s="154">
        <v>9</v>
      </c>
      <c r="P556" s="154">
        <v>1156970</v>
      </c>
      <c r="Q556" s="155">
        <f t="shared" si="564"/>
        <v>5.6603773584905662E-2</v>
      </c>
      <c r="R556" s="155">
        <f t="shared" si="532"/>
        <v>0.47368421052631576</v>
      </c>
      <c r="S556" s="149">
        <f t="shared" si="533"/>
        <v>128552.22222222222</v>
      </c>
      <c r="T556" s="380"/>
      <c r="U556" s="253" t="s">
        <v>166</v>
      </c>
      <c r="V556" s="145">
        <v>644</v>
      </c>
      <c r="W556" s="154">
        <v>330</v>
      </c>
      <c r="X556" s="154">
        <v>19768500</v>
      </c>
      <c r="Y556" s="155">
        <f t="shared" si="565"/>
        <v>4.5224064684116758E-2</v>
      </c>
      <c r="Z556" s="155">
        <f t="shared" si="534"/>
        <v>0.51242236024844723</v>
      </c>
      <c r="AA556" s="154">
        <f t="shared" si="535"/>
        <v>59904.545454545456</v>
      </c>
      <c r="AB556" s="380"/>
      <c r="AC556" s="253" t="s">
        <v>166</v>
      </c>
      <c r="AD556" s="145">
        <v>379</v>
      </c>
      <c r="AE556" s="154">
        <v>200</v>
      </c>
      <c r="AF556" s="154">
        <v>16229490</v>
      </c>
      <c r="AG556" s="155">
        <f t="shared" si="566"/>
        <v>3.5186488388458829E-2</v>
      </c>
      <c r="AH556" s="155">
        <f t="shared" si="536"/>
        <v>0.52770448548812665</v>
      </c>
      <c r="AI556" s="149">
        <f t="shared" si="537"/>
        <v>81147.45</v>
      </c>
      <c r="AJ556" s="380"/>
      <c r="AK556" s="253" t="s">
        <v>166</v>
      </c>
      <c r="AL556" s="145">
        <v>190</v>
      </c>
      <c r="AM556" s="154">
        <v>89</v>
      </c>
      <c r="AN556" s="154">
        <v>8906490</v>
      </c>
      <c r="AO556" s="155">
        <f t="shared" si="567"/>
        <v>2.782989368355222E-2</v>
      </c>
      <c r="AP556" s="155">
        <f t="shared" si="538"/>
        <v>0.46842105263157896</v>
      </c>
      <c r="AQ556" s="149">
        <f t="shared" si="539"/>
        <v>100072.9213483146</v>
      </c>
      <c r="AR556" s="380"/>
      <c r="AS556" s="253" t="s">
        <v>166</v>
      </c>
      <c r="AT556" s="145">
        <v>100</v>
      </c>
      <c r="AU556" s="154">
        <v>47</v>
      </c>
      <c r="AV556" s="154">
        <v>5855910</v>
      </c>
      <c r="AW556" s="155">
        <f t="shared" si="568"/>
        <v>3.6490683229813664E-2</v>
      </c>
      <c r="AX556" s="155">
        <f t="shared" si="540"/>
        <v>0.47</v>
      </c>
      <c r="AY556" s="154">
        <f t="shared" si="541"/>
        <v>124593.82978723405</v>
      </c>
      <c r="AZ556" s="380"/>
      <c r="BA556" s="253" t="s">
        <v>166</v>
      </c>
      <c r="BB556" s="145">
        <v>32</v>
      </c>
      <c r="BC556" s="154">
        <v>8</v>
      </c>
      <c r="BD556" s="154">
        <v>826180</v>
      </c>
      <c r="BE556" s="155">
        <f t="shared" si="569"/>
        <v>1.8181818181818181E-2</v>
      </c>
      <c r="BF556" s="155">
        <f t="shared" si="542"/>
        <v>0.25</v>
      </c>
      <c r="BG556" s="181">
        <f t="shared" si="543"/>
        <v>103272.5</v>
      </c>
      <c r="BH556" s="380"/>
      <c r="BI556" s="253" t="s">
        <v>166</v>
      </c>
      <c r="BJ556" s="145">
        <f t="shared" si="544"/>
        <v>1367</v>
      </c>
      <c r="BK556" s="154">
        <f t="shared" si="528"/>
        <v>685</v>
      </c>
      <c r="BL556" s="154">
        <f t="shared" si="529"/>
        <v>52973210</v>
      </c>
      <c r="BM556" s="155">
        <f t="shared" si="570"/>
        <v>3.7857853432076934E-2</v>
      </c>
      <c r="BN556" s="155">
        <f t="shared" si="545"/>
        <v>0.50109729334308706</v>
      </c>
      <c r="BO556" s="154">
        <f t="shared" si="546"/>
        <v>77333.153284671527</v>
      </c>
      <c r="BP556" s="218"/>
    </row>
    <row r="557" spans="2:68" s="87" customFormat="1">
      <c r="B557" s="390">
        <v>51</v>
      </c>
      <c r="C557" s="419" t="s">
        <v>49</v>
      </c>
      <c r="D557" s="388">
        <f>BS58</f>
        <v>59</v>
      </c>
      <c r="E557" s="250" t="s">
        <v>143</v>
      </c>
      <c r="F557" s="144">
        <v>29</v>
      </c>
      <c r="G557" s="152">
        <v>20</v>
      </c>
      <c r="H557" s="152">
        <v>1756290</v>
      </c>
      <c r="I557" s="153">
        <f>IFERROR(G557/$D$557,"-")</f>
        <v>0.33898305084745761</v>
      </c>
      <c r="J557" s="153">
        <f t="shared" si="530"/>
        <v>0.68965517241379315</v>
      </c>
      <c r="K557" s="180">
        <f t="shared" si="531"/>
        <v>87814.5</v>
      </c>
      <c r="L557" s="388">
        <f>BT58</f>
        <v>184</v>
      </c>
      <c r="M557" s="250" t="s">
        <v>143</v>
      </c>
      <c r="N557" s="144">
        <v>102</v>
      </c>
      <c r="O557" s="152">
        <v>49</v>
      </c>
      <c r="P557" s="152">
        <v>5351910</v>
      </c>
      <c r="Q557" s="153">
        <f>IFERROR(O557/$L$557,"-")</f>
        <v>0.26630434782608697</v>
      </c>
      <c r="R557" s="153">
        <f t="shared" si="532"/>
        <v>0.48039215686274511</v>
      </c>
      <c r="S557" s="148">
        <f t="shared" si="533"/>
        <v>109222.6530612245</v>
      </c>
      <c r="T557" s="388">
        <f>BU58</f>
        <v>9230</v>
      </c>
      <c r="U557" s="250" t="s">
        <v>143</v>
      </c>
      <c r="V557" s="144">
        <v>4226</v>
      </c>
      <c r="W557" s="152">
        <v>2569</v>
      </c>
      <c r="X557" s="152">
        <v>181463920</v>
      </c>
      <c r="Y557" s="153">
        <f>IFERROR(W557/$T$557,"-")</f>
        <v>0.27833152762730229</v>
      </c>
      <c r="Z557" s="153">
        <f t="shared" si="534"/>
        <v>0.60790345480359675</v>
      </c>
      <c r="AA557" s="152">
        <f t="shared" si="535"/>
        <v>70636.014013234715</v>
      </c>
      <c r="AB557" s="388">
        <f>BV58</f>
        <v>7198</v>
      </c>
      <c r="AC557" s="250" t="s">
        <v>143</v>
      </c>
      <c r="AD557" s="144">
        <v>3543</v>
      </c>
      <c r="AE557" s="152">
        <v>2053</v>
      </c>
      <c r="AF557" s="152">
        <v>158027570</v>
      </c>
      <c r="AG557" s="153">
        <f>IFERROR(AE557/$AB$557,"-")</f>
        <v>0.28521811614337317</v>
      </c>
      <c r="AH557" s="153">
        <f t="shared" si="536"/>
        <v>0.57945244143381314</v>
      </c>
      <c r="AI557" s="148">
        <f t="shared" si="537"/>
        <v>76973.974671212854</v>
      </c>
      <c r="AJ557" s="388">
        <f>BW58</f>
        <v>4471</v>
      </c>
      <c r="AK557" s="250" t="s">
        <v>143</v>
      </c>
      <c r="AL557" s="144">
        <v>2104</v>
      </c>
      <c r="AM557" s="152">
        <v>1102</v>
      </c>
      <c r="AN557" s="152">
        <v>86696850</v>
      </c>
      <c r="AO557" s="153">
        <f>IFERROR(AM557/$AJ$557,"-")</f>
        <v>0.24647729814359204</v>
      </c>
      <c r="AP557" s="153">
        <f t="shared" si="538"/>
        <v>0.52376425855513309</v>
      </c>
      <c r="AQ557" s="148">
        <f t="shared" si="539"/>
        <v>78672.277676950995</v>
      </c>
      <c r="AR557" s="388">
        <f>BX58</f>
        <v>2087</v>
      </c>
      <c r="AS557" s="250" t="s">
        <v>143</v>
      </c>
      <c r="AT557" s="144">
        <v>841</v>
      </c>
      <c r="AU557" s="152">
        <v>362</v>
      </c>
      <c r="AV557" s="152">
        <v>32461650</v>
      </c>
      <c r="AW557" s="153">
        <f>IFERROR(AU557/$AR$557,"-")</f>
        <v>0.17345471969333973</v>
      </c>
      <c r="AX557" s="153">
        <f t="shared" si="540"/>
        <v>0.43043995243757432</v>
      </c>
      <c r="AY557" s="152">
        <f t="shared" si="541"/>
        <v>89673.066298342543</v>
      </c>
      <c r="AZ557" s="388">
        <f>BY58</f>
        <v>795</v>
      </c>
      <c r="BA557" s="250" t="s">
        <v>143</v>
      </c>
      <c r="BB557" s="144">
        <v>237</v>
      </c>
      <c r="BC557" s="152">
        <v>75</v>
      </c>
      <c r="BD557" s="152">
        <v>6398010</v>
      </c>
      <c r="BE557" s="153">
        <f>IFERROR(BC557/$AZ$557,"-")</f>
        <v>9.4339622641509441E-2</v>
      </c>
      <c r="BF557" s="153">
        <f t="shared" si="542"/>
        <v>0.31645569620253167</v>
      </c>
      <c r="BG557" s="180">
        <f t="shared" si="543"/>
        <v>85306.8</v>
      </c>
      <c r="BH557" s="388">
        <f>BZ58</f>
        <v>24024</v>
      </c>
      <c r="BI557" s="250" t="s">
        <v>143</v>
      </c>
      <c r="BJ557" s="144">
        <f t="shared" si="544"/>
        <v>11082</v>
      </c>
      <c r="BK557" s="152">
        <f t="shared" si="528"/>
        <v>6230</v>
      </c>
      <c r="BL557" s="152">
        <f t="shared" si="529"/>
        <v>472156200</v>
      </c>
      <c r="BM557" s="153">
        <f>IFERROR(BK557/$BH$557,"-")</f>
        <v>0.25932400932400934</v>
      </c>
      <c r="BN557" s="153">
        <f t="shared" si="545"/>
        <v>0.5621728929796066</v>
      </c>
      <c r="BO557" s="152">
        <f t="shared" si="546"/>
        <v>75787.512038523273</v>
      </c>
      <c r="BP557" s="218"/>
    </row>
    <row r="558" spans="2:68" s="87" customFormat="1">
      <c r="B558" s="390"/>
      <c r="C558" s="420"/>
      <c r="D558" s="380"/>
      <c r="E558" s="251" t="s">
        <v>192</v>
      </c>
      <c r="F558" s="145">
        <v>20</v>
      </c>
      <c r="G558" s="154">
        <v>12</v>
      </c>
      <c r="H558" s="154">
        <v>1324390</v>
      </c>
      <c r="I558" s="155">
        <f t="shared" ref="I558:I567" si="571">IFERROR(G558/$D$557,"-")</f>
        <v>0.20338983050847459</v>
      </c>
      <c r="J558" s="155">
        <f t="shared" si="530"/>
        <v>0.6</v>
      </c>
      <c r="K558" s="181">
        <f t="shared" si="531"/>
        <v>110365.83333333333</v>
      </c>
      <c r="L558" s="380"/>
      <c r="M558" s="251" t="s">
        <v>192</v>
      </c>
      <c r="N558" s="145">
        <v>79</v>
      </c>
      <c r="O558" s="154">
        <v>38</v>
      </c>
      <c r="P558" s="154">
        <v>4768790</v>
      </c>
      <c r="Q558" s="155">
        <f t="shared" ref="Q558:Q567" si="572">IFERROR(O558/$L$557,"-")</f>
        <v>0.20652173913043478</v>
      </c>
      <c r="R558" s="155">
        <f t="shared" si="532"/>
        <v>0.48101265822784811</v>
      </c>
      <c r="S558" s="149">
        <f t="shared" si="533"/>
        <v>125494.47368421052</v>
      </c>
      <c r="T558" s="380"/>
      <c r="U558" s="251" t="s">
        <v>192</v>
      </c>
      <c r="V558" s="145">
        <v>3876</v>
      </c>
      <c r="W558" s="154">
        <v>2385</v>
      </c>
      <c r="X558" s="154">
        <v>158946720</v>
      </c>
      <c r="Y558" s="155">
        <f t="shared" ref="Y558:Y567" si="573">IFERROR(W558/$T$557,"-")</f>
        <v>0.2583965330444204</v>
      </c>
      <c r="Z558" s="155">
        <f t="shared" si="534"/>
        <v>0.6153250773993808</v>
      </c>
      <c r="AA558" s="154">
        <f t="shared" si="535"/>
        <v>66644.327044025151</v>
      </c>
      <c r="AB558" s="380"/>
      <c r="AC558" s="251" t="s">
        <v>192</v>
      </c>
      <c r="AD558" s="145">
        <v>2995</v>
      </c>
      <c r="AE558" s="154">
        <v>1777</v>
      </c>
      <c r="AF558" s="154">
        <v>128027620</v>
      </c>
      <c r="AG558" s="155">
        <f t="shared" ref="AG558:AG567" si="574">IFERROR(AE558/$AB$557,"-")</f>
        <v>0.2468741317032509</v>
      </c>
      <c r="AH558" s="155">
        <f t="shared" si="536"/>
        <v>0.59332220367278798</v>
      </c>
      <c r="AI558" s="149">
        <f t="shared" si="537"/>
        <v>72047.056837366341</v>
      </c>
      <c r="AJ558" s="380"/>
      <c r="AK558" s="251" t="s">
        <v>192</v>
      </c>
      <c r="AL558" s="145">
        <v>1557</v>
      </c>
      <c r="AM558" s="154">
        <v>835</v>
      </c>
      <c r="AN558" s="154">
        <v>62815010</v>
      </c>
      <c r="AO558" s="155">
        <f t="shared" ref="AO558:AO567" si="575">IFERROR(AM558/$AJ$557,"-")</f>
        <v>0.18675911429210468</v>
      </c>
      <c r="AP558" s="155">
        <f t="shared" si="538"/>
        <v>0.53628773281952469</v>
      </c>
      <c r="AQ558" s="149">
        <f t="shared" si="539"/>
        <v>75227.55688622754</v>
      </c>
      <c r="AR558" s="380"/>
      <c r="AS558" s="251" t="s">
        <v>192</v>
      </c>
      <c r="AT558" s="145">
        <v>569</v>
      </c>
      <c r="AU558" s="154">
        <v>244</v>
      </c>
      <c r="AV558" s="154">
        <v>20530110</v>
      </c>
      <c r="AW558" s="155">
        <f t="shared" ref="AW558:AW567" si="576">IFERROR(AU558/$AR$557,"-")</f>
        <v>0.1169142309535218</v>
      </c>
      <c r="AX558" s="155">
        <f t="shared" si="540"/>
        <v>0.4288224956063269</v>
      </c>
      <c r="AY558" s="154">
        <f t="shared" si="541"/>
        <v>84139.795081967211</v>
      </c>
      <c r="AZ558" s="380"/>
      <c r="BA558" s="251" t="s">
        <v>192</v>
      </c>
      <c r="BB558" s="145">
        <v>135</v>
      </c>
      <c r="BC558" s="154">
        <v>42</v>
      </c>
      <c r="BD558" s="154">
        <v>3392890</v>
      </c>
      <c r="BE558" s="155">
        <f t="shared" ref="BE558:BE567" si="577">IFERROR(BC558/$AZ$557,"-")</f>
        <v>5.2830188679245285E-2</v>
      </c>
      <c r="BF558" s="155">
        <f t="shared" si="542"/>
        <v>0.31111111111111112</v>
      </c>
      <c r="BG558" s="181">
        <f t="shared" si="543"/>
        <v>80783.095238095237</v>
      </c>
      <c r="BH558" s="380"/>
      <c r="BI558" s="251" t="s">
        <v>192</v>
      </c>
      <c r="BJ558" s="145">
        <f t="shared" si="544"/>
        <v>9231</v>
      </c>
      <c r="BK558" s="154">
        <f t="shared" si="528"/>
        <v>5333</v>
      </c>
      <c r="BL558" s="154">
        <f t="shared" si="529"/>
        <v>379805530</v>
      </c>
      <c r="BM558" s="155">
        <f t="shared" ref="BM558:BM567" si="578">IFERROR(BK558/$BH$557,"-")</f>
        <v>0.22198634698634698</v>
      </c>
      <c r="BN558" s="155">
        <f t="shared" si="545"/>
        <v>0.57772722348607952</v>
      </c>
      <c r="BO558" s="154">
        <f t="shared" si="546"/>
        <v>71217.987999249948</v>
      </c>
      <c r="BP558" s="218"/>
    </row>
    <row r="559" spans="2:68" s="87" customFormat="1">
      <c r="B559" s="390"/>
      <c r="C559" s="420"/>
      <c r="D559" s="380"/>
      <c r="E559" s="252" t="s">
        <v>142</v>
      </c>
      <c r="F559" s="145">
        <v>33</v>
      </c>
      <c r="G559" s="154">
        <v>26</v>
      </c>
      <c r="H559" s="154">
        <v>3167420</v>
      </c>
      <c r="I559" s="155">
        <f t="shared" si="571"/>
        <v>0.44067796610169491</v>
      </c>
      <c r="J559" s="155">
        <f t="shared" si="530"/>
        <v>0.78787878787878785</v>
      </c>
      <c r="K559" s="181">
        <f t="shared" si="531"/>
        <v>121823.84615384616</v>
      </c>
      <c r="L559" s="380"/>
      <c r="M559" s="252" t="s">
        <v>142</v>
      </c>
      <c r="N559" s="145">
        <v>114</v>
      </c>
      <c r="O559" s="154">
        <v>58</v>
      </c>
      <c r="P559" s="154">
        <v>6016360</v>
      </c>
      <c r="Q559" s="155">
        <f t="shared" si="572"/>
        <v>0.31521739130434784</v>
      </c>
      <c r="R559" s="155">
        <f t="shared" si="532"/>
        <v>0.50877192982456143</v>
      </c>
      <c r="S559" s="149">
        <f t="shared" si="533"/>
        <v>103730.3448275862</v>
      </c>
      <c r="T559" s="380"/>
      <c r="U559" s="252" t="s">
        <v>142</v>
      </c>
      <c r="V559" s="145">
        <v>5589</v>
      </c>
      <c r="W559" s="154">
        <v>3324</v>
      </c>
      <c r="X559" s="154">
        <v>228012270</v>
      </c>
      <c r="Y559" s="155">
        <f t="shared" si="573"/>
        <v>0.36013001083423618</v>
      </c>
      <c r="Z559" s="155">
        <f t="shared" si="534"/>
        <v>0.5947396672034353</v>
      </c>
      <c r="AA559" s="154">
        <f t="shared" si="535"/>
        <v>68595.74909747293</v>
      </c>
      <c r="AB559" s="380"/>
      <c r="AC559" s="252" t="s">
        <v>142</v>
      </c>
      <c r="AD559" s="145">
        <v>4759</v>
      </c>
      <c r="AE559" s="154">
        <v>2743</v>
      </c>
      <c r="AF559" s="154">
        <v>207188240</v>
      </c>
      <c r="AG559" s="155">
        <f t="shared" si="574"/>
        <v>0.38107807724367881</v>
      </c>
      <c r="AH559" s="155">
        <f t="shared" si="536"/>
        <v>0.57638159277159062</v>
      </c>
      <c r="AI559" s="149">
        <f t="shared" si="537"/>
        <v>75533.445133065979</v>
      </c>
      <c r="AJ559" s="380"/>
      <c r="AK559" s="252" t="s">
        <v>142</v>
      </c>
      <c r="AL559" s="145">
        <v>3026</v>
      </c>
      <c r="AM559" s="154">
        <v>1600</v>
      </c>
      <c r="AN559" s="154">
        <v>127558110</v>
      </c>
      <c r="AO559" s="155">
        <f t="shared" si="575"/>
        <v>0.35786177588906287</v>
      </c>
      <c r="AP559" s="155">
        <f t="shared" si="538"/>
        <v>0.52875082617316593</v>
      </c>
      <c r="AQ559" s="149">
        <f t="shared" si="539"/>
        <v>79723.818750000006</v>
      </c>
      <c r="AR559" s="380"/>
      <c r="AS559" s="252" t="s">
        <v>142</v>
      </c>
      <c r="AT559" s="145">
        <v>1339</v>
      </c>
      <c r="AU559" s="154">
        <v>589</v>
      </c>
      <c r="AV559" s="154">
        <v>51820760</v>
      </c>
      <c r="AW559" s="155">
        <f t="shared" si="576"/>
        <v>0.28222328701485383</v>
      </c>
      <c r="AX559" s="155">
        <f t="shared" si="540"/>
        <v>0.43988050784167287</v>
      </c>
      <c r="AY559" s="154">
        <f t="shared" si="541"/>
        <v>87980.916808149399</v>
      </c>
      <c r="AZ559" s="380"/>
      <c r="BA559" s="252" t="s">
        <v>142</v>
      </c>
      <c r="BB559" s="145">
        <v>432</v>
      </c>
      <c r="BC559" s="154">
        <v>152</v>
      </c>
      <c r="BD559" s="154">
        <v>13785150</v>
      </c>
      <c r="BE559" s="155">
        <f t="shared" si="577"/>
        <v>0.19119496855345913</v>
      </c>
      <c r="BF559" s="155">
        <f t="shared" si="542"/>
        <v>0.35185185185185186</v>
      </c>
      <c r="BG559" s="181">
        <f t="shared" si="543"/>
        <v>90691.776315789481</v>
      </c>
      <c r="BH559" s="380"/>
      <c r="BI559" s="252" t="s">
        <v>142</v>
      </c>
      <c r="BJ559" s="145">
        <f t="shared" si="544"/>
        <v>15292</v>
      </c>
      <c r="BK559" s="154">
        <f t="shared" si="528"/>
        <v>8492</v>
      </c>
      <c r="BL559" s="154">
        <f t="shared" si="529"/>
        <v>637548310</v>
      </c>
      <c r="BM559" s="155">
        <f t="shared" si="578"/>
        <v>0.3534798534798535</v>
      </c>
      <c r="BN559" s="155">
        <f t="shared" si="545"/>
        <v>0.55532304472927019</v>
      </c>
      <c r="BO559" s="154">
        <f t="shared" si="546"/>
        <v>75076.343617522376</v>
      </c>
      <c r="BP559" s="218"/>
    </row>
    <row r="560" spans="2:68" s="87" customFormat="1">
      <c r="B560" s="390"/>
      <c r="C560" s="420"/>
      <c r="D560" s="380"/>
      <c r="E560" s="252" t="s">
        <v>151</v>
      </c>
      <c r="F560" s="145">
        <v>14</v>
      </c>
      <c r="G560" s="154">
        <v>12</v>
      </c>
      <c r="H560" s="154">
        <v>1338070</v>
      </c>
      <c r="I560" s="155">
        <f t="shared" si="571"/>
        <v>0.20338983050847459</v>
      </c>
      <c r="J560" s="155">
        <f t="shared" si="530"/>
        <v>0.8571428571428571</v>
      </c>
      <c r="K560" s="181">
        <f t="shared" si="531"/>
        <v>111505.83333333333</v>
      </c>
      <c r="L560" s="380"/>
      <c r="M560" s="252" t="s">
        <v>151</v>
      </c>
      <c r="N560" s="145">
        <v>56</v>
      </c>
      <c r="O560" s="154">
        <v>31</v>
      </c>
      <c r="P560" s="154">
        <v>3333170</v>
      </c>
      <c r="Q560" s="155">
        <f t="shared" si="572"/>
        <v>0.16847826086956522</v>
      </c>
      <c r="R560" s="155">
        <f t="shared" si="532"/>
        <v>0.5535714285714286</v>
      </c>
      <c r="S560" s="149">
        <f t="shared" si="533"/>
        <v>107521.6129032258</v>
      </c>
      <c r="T560" s="380"/>
      <c r="U560" s="252" t="s">
        <v>151</v>
      </c>
      <c r="V560" s="145">
        <v>1664</v>
      </c>
      <c r="W560" s="154">
        <v>1021</v>
      </c>
      <c r="X560" s="154">
        <v>71727910</v>
      </c>
      <c r="Y560" s="155">
        <f t="shared" si="573"/>
        <v>0.11061755146262188</v>
      </c>
      <c r="Z560" s="155">
        <f t="shared" si="534"/>
        <v>0.61358173076923073</v>
      </c>
      <c r="AA560" s="154">
        <f t="shared" si="535"/>
        <v>70252.60528893242</v>
      </c>
      <c r="AB560" s="380"/>
      <c r="AC560" s="252" t="s">
        <v>151</v>
      </c>
      <c r="AD560" s="145">
        <v>1570</v>
      </c>
      <c r="AE560" s="154">
        <v>955</v>
      </c>
      <c r="AF560" s="154">
        <v>73662190</v>
      </c>
      <c r="AG560" s="155">
        <f t="shared" si="574"/>
        <v>0.13267574326201723</v>
      </c>
      <c r="AH560" s="155">
        <f t="shared" si="536"/>
        <v>0.60828025477707004</v>
      </c>
      <c r="AI560" s="149">
        <f t="shared" si="537"/>
        <v>77133.183246073299</v>
      </c>
      <c r="AJ560" s="380"/>
      <c r="AK560" s="252" t="s">
        <v>151</v>
      </c>
      <c r="AL560" s="145">
        <v>1080</v>
      </c>
      <c r="AM560" s="154">
        <v>576</v>
      </c>
      <c r="AN560" s="154">
        <v>43689110</v>
      </c>
      <c r="AO560" s="155">
        <f t="shared" si="575"/>
        <v>0.12883023932006263</v>
      </c>
      <c r="AP560" s="155">
        <f t="shared" si="538"/>
        <v>0.53333333333333333</v>
      </c>
      <c r="AQ560" s="149">
        <f t="shared" si="539"/>
        <v>75849.149305555562</v>
      </c>
      <c r="AR560" s="380"/>
      <c r="AS560" s="252" t="s">
        <v>151</v>
      </c>
      <c r="AT560" s="145">
        <v>484</v>
      </c>
      <c r="AU560" s="154">
        <v>220</v>
      </c>
      <c r="AV560" s="154">
        <v>20214600</v>
      </c>
      <c r="AW560" s="155">
        <f t="shared" si="576"/>
        <v>0.10541447053186392</v>
      </c>
      <c r="AX560" s="155">
        <f t="shared" si="540"/>
        <v>0.45454545454545453</v>
      </c>
      <c r="AY560" s="154">
        <f t="shared" si="541"/>
        <v>91884.545454545456</v>
      </c>
      <c r="AZ560" s="380"/>
      <c r="BA560" s="252" t="s">
        <v>151</v>
      </c>
      <c r="BB560" s="145">
        <v>166</v>
      </c>
      <c r="BC560" s="154">
        <v>67</v>
      </c>
      <c r="BD560" s="154">
        <v>6404670</v>
      </c>
      <c r="BE560" s="155">
        <f t="shared" si="577"/>
        <v>8.4276729559748423E-2</v>
      </c>
      <c r="BF560" s="155">
        <f t="shared" si="542"/>
        <v>0.40361445783132532</v>
      </c>
      <c r="BG560" s="181">
        <f t="shared" si="543"/>
        <v>95592.089552238802</v>
      </c>
      <c r="BH560" s="380"/>
      <c r="BI560" s="252" t="s">
        <v>151</v>
      </c>
      <c r="BJ560" s="145">
        <f t="shared" si="544"/>
        <v>5034</v>
      </c>
      <c r="BK560" s="154">
        <f t="shared" si="528"/>
        <v>2882</v>
      </c>
      <c r="BL560" s="154">
        <f t="shared" si="529"/>
        <v>220369720</v>
      </c>
      <c r="BM560" s="155">
        <f t="shared" si="578"/>
        <v>0.11996336996336997</v>
      </c>
      <c r="BN560" s="155">
        <f t="shared" si="545"/>
        <v>0.57250695272149388</v>
      </c>
      <c r="BO560" s="154">
        <f t="shared" si="546"/>
        <v>76464.163775156136</v>
      </c>
      <c r="BP560" s="218"/>
    </row>
    <row r="561" spans="2:68" s="87" customFormat="1">
      <c r="B561" s="390"/>
      <c r="C561" s="420"/>
      <c r="D561" s="380"/>
      <c r="E561" s="252" t="s">
        <v>170</v>
      </c>
      <c r="F561" s="145">
        <v>18</v>
      </c>
      <c r="G561" s="154">
        <v>12</v>
      </c>
      <c r="H561" s="154">
        <v>1266620</v>
      </c>
      <c r="I561" s="155">
        <f t="shared" si="571"/>
        <v>0.20338983050847459</v>
      </c>
      <c r="J561" s="155">
        <f t="shared" si="530"/>
        <v>0.66666666666666663</v>
      </c>
      <c r="K561" s="181">
        <f t="shared" si="531"/>
        <v>105551.66666666667</v>
      </c>
      <c r="L561" s="380"/>
      <c r="M561" s="252" t="s">
        <v>170</v>
      </c>
      <c r="N561" s="145">
        <v>64</v>
      </c>
      <c r="O561" s="154">
        <v>37</v>
      </c>
      <c r="P561" s="154">
        <v>5077090</v>
      </c>
      <c r="Q561" s="155">
        <f t="shared" si="572"/>
        <v>0.20108695652173914</v>
      </c>
      <c r="R561" s="155">
        <f t="shared" si="532"/>
        <v>0.578125</v>
      </c>
      <c r="S561" s="149">
        <f t="shared" si="533"/>
        <v>137218.64864864864</v>
      </c>
      <c r="T561" s="380"/>
      <c r="U561" s="252" t="s">
        <v>170</v>
      </c>
      <c r="V561" s="145">
        <v>1930</v>
      </c>
      <c r="W561" s="154">
        <v>1157</v>
      </c>
      <c r="X561" s="154">
        <v>88531960</v>
      </c>
      <c r="Y561" s="155">
        <f t="shared" si="573"/>
        <v>0.12535211267605634</v>
      </c>
      <c r="Z561" s="155">
        <f t="shared" si="534"/>
        <v>0.59948186528497405</v>
      </c>
      <c r="AA561" s="154">
        <f t="shared" si="535"/>
        <v>76518.547968885046</v>
      </c>
      <c r="AB561" s="380"/>
      <c r="AC561" s="252" t="s">
        <v>170</v>
      </c>
      <c r="AD561" s="145">
        <v>1898</v>
      </c>
      <c r="AE561" s="154">
        <v>1152</v>
      </c>
      <c r="AF561" s="154">
        <v>92709570</v>
      </c>
      <c r="AG561" s="155">
        <f t="shared" si="574"/>
        <v>0.16004445679355375</v>
      </c>
      <c r="AH561" s="155">
        <f t="shared" si="536"/>
        <v>0.60695468914646999</v>
      </c>
      <c r="AI561" s="149">
        <f t="shared" si="537"/>
        <v>80477.057291666672</v>
      </c>
      <c r="AJ561" s="380"/>
      <c r="AK561" s="252" t="s">
        <v>170</v>
      </c>
      <c r="AL561" s="145">
        <v>1338</v>
      </c>
      <c r="AM561" s="154">
        <v>719</v>
      </c>
      <c r="AN561" s="154">
        <v>61046200</v>
      </c>
      <c r="AO561" s="155">
        <f t="shared" si="575"/>
        <v>0.16081413554014762</v>
      </c>
      <c r="AP561" s="155">
        <f t="shared" si="538"/>
        <v>0.53736920777279518</v>
      </c>
      <c r="AQ561" s="149">
        <f t="shared" si="539"/>
        <v>84904.311543810851</v>
      </c>
      <c r="AR561" s="380"/>
      <c r="AS561" s="252" t="s">
        <v>170</v>
      </c>
      <c r="AT561" s="145">
        <v>556</v>
      </c>
      <c r="AU561" s="154">
        <v>244</v>
      </c>
      <c r="AV561" s="154">
        <v>21586070</v>
      </c>
      <c r="AW561" s="155">
        <f t="shared" si="576"/>
        <v>0.1169142309535218</v>
      </c>
      <c r="AX561" s="155">
        <f t="shared" si="540"/>
        <v>0.43884892086330934</v>
      </c>
      <c r="AY561" s="154">
        <f t="shared" si="541"/>
        <v>88467.5</v>
      </c>
      <c r="AZ561" s="380"/>
      <c r="BA561" s="252" t="s">
        <v>170</v>
      </c>
      <c r="BB561" s="145">
        <v>202</v>
      </c>
      <c r="BC561" s="154">
        <v>70</v>
      </c>
      <c r="BD561" s="154">
        <v>5832490</v>
      </c>
      <c r="BE561" s="155">
        <f t="shared" si="577"/>
        <v>8.8050314465408799E-2</v>
      </c>
      <c r="BF561" s="155">
        <f t="shared" si="542"/>
        <v>0.34653465346534651</v>
      </c>
      <c r="BG561" s="181">
        <f t="shared" si="543"/>
        <v>83321.28571428571</v>
      </c>
      <c r="BH561" s="380"/>
      <c r="BI561" s="252" t="s">
        <v>170</v>
      </c>
      <c r="BJ561" s="145">
        <f t="shared" si="544"/>
        <v>6006</v>
      </c>
      <c r="BK561" s="154">
        <f t="shared" si="528"/>
        <v>3391</v>
      </c>
      <c r="BL561" s="154">
        <f t="shared" si="529"/>
        <v>276050000</v>
      </c>
      <c r="BM561" s="155">
        <f t="shared" si="578"/>
        <v>0.14115051615051616</v>
      </c>
      <c r="BN561" s="155">
        <f t="shared" si="545"/>
        <v>0.56460206460206463</v>
      </c>
      <c r="BO561" s="154">
        <f t="shared" si="546"/>
        <v>81406.664700678273</v>
      </c>
      <c r="BP561" s="218"/>
    </row>
    <row r="562" spans="2:68" s="87" customFormat="1">
      <c r="B562" s="390"/>
      <c r="C562" s="420"/>
      <c r="D562" s="380"/>
      <c r="E562" s="252" t="s">
        <v>171</v>
      </c>
      <c r="F562" s="145">
        <v>8</v>
      </c>
      <c r="G562" s="154">
        <v>7</v>
      </c>
      <c r="H562" s="154">
        <v>783470</v>
      </c>
      <c r="I562" s="155">
        <f t="shared" si="571"/>
        <v>0.11864406779661017</v>
      </c>
      <c r="J562" s="155">
        <f t="shared" si="530"/>
        <v>0.875</v>
      </c>
      <c r="K562" s="181">
        <f t="shared" si="531"/>
        <v>111924.28571428571</v>
      </c>
      <c r="L562" s="380"/>
      <c r="M562" s="252" t="s">
        <v>171</v>
      </c>
      <c r="N562" s="145">
        <v>44</v>
      </c>
      <c r="O562" s="154">
        <v>23</v>
      </c>
      <c r="P562" s="154">
        <v>2135250</v>
      </c>
      <c r="Q562" s="155">
        <f t="shared" si="572"/>
        <v>0.125</v>
      </c>
      <c r="R562" s="155">
        <f t="shared" si="532"/>
        <v>0.52272727272727271</v>
      </c>
      <c r="S562" s="149">
        <f t="shared" si="533"/>
        <v>92836.956521739135</v>
      </c>
      <c r="T562" s="380"/>
      <c r="U562" s="252" t="s">
        <v>171</v>
      </c>
      <c r="V562" s="145">
        <v>1010</v>
      </c>
      <c r="W562" s="154">
        <v>615</v>
      </c>
      <c r="X562" s="154">
        <v>45070380</v>
      </c>
      <c r="Y562" s="155">
        <f t="shared" si="573"/>
        <v>6.663055254604551E-2</v>
      </c>
      <c r="Z562" s="155">
        <f t="shared" si="534"/>
        <v>0.6089108910891089</v>
      </c>
      <c r="AA562" s="154">
        <f t="shared" si="535"/>
        <v>73285.170731707316</v>
      </c>
      <c r="AB562" s="380"/>
      <c r="AC562" s="252" t="s">
        <v>171</v>
      </c>
      <c r="AD562" s="145">
        <v>885</v>
      </c>
      <c r="AE562" s="154">
        <v>529</v>
      </c>
      <c r="AF562" s="154">
        <v>42113470</v>
      </c>
      <c r="AG562" s="155">
        <f t="shared" si="574"/>
        <v>7.349263684356766E-2</v>
      </c>
      <c r="AH562" s="155">
        <f t="shared" si="536"/>
        <v>0.59774011299435026</v>
      </c>
      <c r="AI562" s="149">
        <f t="shared" si="537"/>
        <v>79609.584120982981</v>
      </c>
      <c r="AJ562" s="380"/>
      <c r="AK562" s="252" t="s">
        <v>171</v>
      </c>
      <c r="AL562" s="145">
        <v>528</v>
      </c>
      <c r="AM562" s="154">
        <v>290</v>
      </c>
      <c r="AN562" s="154">
        <v>23835560</v>
      </c>
      <c r="AO562" s="155">
        <f t="shared" si="575"/>
        <v>6.4862446879892635E-2</v>
      </c>
      <c r="AP562" s="155">
        <f t="shared" si="538"/>
        <v>0.5492424242424242</v>
      </c>
      <c r="AQ562" s="149">
        <f t="shared" si="539"/>
        <v>82191.586206896551</v>
      </c>
      <c r="AR562" s="380"/>
      <c r="AS562" s="252" t="s">
        <v>171</v>
      </c>
      <c r="AT562" s="145">
        <v>207</v>
      </c>
      <c r="AU562" s="154">
        <v>105</v>
      </c>
      <c r="AV562" s="154">
        <v>8689660</v>
      </c>
      <c r="AW562" s="155">
        <f t="shared" si="576"/>
        <v>5.0311451844753233E-2</v>
      </c>
      <c r="AX562" s="155">
        <f t="shared" si="540"/>
        <v>0.50724637681159424</v>
      </c>
      <c r="AY562" s="154">
        <f t="shared" si="541"/>
        <v>82758.666666666672</v>
      </c>
      <c r="AZ562" s="380"/>
      <c r="BA562" s="252" t="s">
        <v>171</v>
      </c>
      <c r="BB562" s="145">
        <v>58</v>
      </c>
      <c r="BC562" s="154">
        <v>24</v>
      </c>
      <c r="BD562" s="154">
        <v>2776520</v>
      </c>
      <c r="BE562" s="155">
        <f t="shared" si="577"/>
        <v>3.0188679245283019E-2</v>
      </c>
      <c r="BF562" s="155">
        <f t="shared" si="542"/>
        <v>0.41379310344827586</v>
      </c>
      <c r="BG562" s="181">
        <f t="shared" si="543"/>
        <v>115688.33333333333</v>
      </c>
      <c r="BH562" s="380"/>
      <c r="BI562" s="252" t="s">
        <v>171</v>
      </c>
      <c r="BJ562" s="145">
        <f t="shared" si="544"/>
        <v>2740</v>
      </c>
      <c r="BK562" s="154">
        <f t="shared" si="528"/>
        <v>1593</v>
      </c>
      <c r="BL562" s="154">
        <f t="shared" si="529"/>
        <v>125404310</v>
      </c>
      <c r="BM562" s="155">
        <f t="shared" si="578"/>
        <v>6.6308691308691312E-2</v>
      </c>
      <c r="BN562" s="155">
        <f t="shared" si="545"/>
        <v>0.58138686131386863</v>
      </c>
      <c r="BO562" s="154">
        <f t="shared" si="546"/>
        <v>78722.102950408036</v>
      </c>
      <c r="BP562" s="218"/>
    </row>
    <row r="563" spans="2:68" s="87" customFormat="1">
      <c r="B563" s="390"/>
      <c r="C563" s="420"/>
      <c r="D563" s="380"/>
      <c r="E563" s="252" t="s">
        <v>172</v>
      </c>
      <c r="F563" s="145">
        <v>7</v>
      </c>
      <c r="G563" s="154">
        <v>6</v>
      </c>
      <c r="H563" s="154">
        <v>460940</v>
      </c>
      <c r="I563" s="155">
        <f t="shared" si="571"/>
        <v>0.10169491525423729</v>
      </c>
      <c r="J563" s="155">
        <f t="shared" si="530"/>
        <v>0.8571428571428571</v>
      </c>
      <c r="K563" s="181">
        <f t="shared" si="531"/>
        <v>76823.333333333328</v>
      </c>
      <c r="L563" s="380"/>
      <c r="M563" s="252" t="s">
        <v>172</v>
      </c>
      <c r="N563" s="145">
        <v>43</v>
      </c>
      <c r="O563" s="154">
        <v>19</v>
      </c>
      <c r="P563" s="154">
        <v>2119660</v>
      </c>
      <c r="Q563" s="155">
        <f t="shared" si="572"/>
        <v>0.10326086956521739</v>
      </c>
      <c r="R563" s="155">
        <f t="shared" si="532"/>
        <v>0.44186046511627908</v>
      </c>
      <c r="S563" s="149">
        <f t="shared" si="533"/>
        <v>111561.05263157895</v>
      </c>
      <c r="T563" s="380"/>
      <c r="U563" s="252" t="s">
        <v>172</v>
      </c>
      <c r="V563" s="145">
        <v>529</v>
      </c>
      <c r="W563" s="154">
        <v>281</v>
      </c>
      <c r="X563" s="154">
        <v>18548510</v>
      </c>
      <c r="Y563" s="155">
        <f t="shared" si="573"/>
        <v>3.0444203683640304E-2</v>
      </c>
      <c r="Z563" s="155">
        <f t="shared" si="534"/>
        <v>0.5311909262759924</v>
      </c>
      <c r="AA563" s="154">
        <f t="shared" si="535"/>
        <v>66008.932384341635</v>
      </c>
      <c r="AB563" s="380"/>
      <c r="AC563" s="252" t="s">
        <v>172</v>
      </c>
      <c r="AD563" s="145">
        <v>552</v>
      </c>
      <c r="AE563" s="154">
        <v>286</v>
      </c>
      <c r="AF563" s="154">
        <v>22029910</v>
      </c>
      <c r="AG563" s="155">
        <f t="shared" si="574"/>
        <v>3.9733259238677411E-2</v>
      </c>
      <c r="AH563" s="155">
        <f t="shared" si="536"/>
        <v>0.51811594202898548</v>
      </c>
      <c r="AI563" s="149">
        <f t="shared" si="537"/>
        <v>77027.657342657345</v>
      </c>
      <c r="AJ563" s="380"/>
      <c r="AK563" s="252" t="s">
        <v>172</v>
      </c>
      <c r="AL563" s="145">
        <v>425</v>
      </c>
      <c r="AM563" s="154">
        <v>235</v>
      </c>
      <c r="AN563" s="154">
        <v>17986580</v>
      </c>
      <c r="AO563" s="155">
        <f t="shared" si="575"/>
        <v>5.2560948333706108E-2</v>
      </c>
      <c r="AP563" s="155">
        <f t="shared" si="538"/>
        <v>0.55294117647058827</v>
      </c>
      <c r="AQ563" s="149">
        <f t="shared" si="539"/>
        <v>76538.638297872341</v>
      </c>
      <c r="AR563" s="380"/>
      <c r="AS563" s="252" t="s">
        <v>172</v>
      </c>
      <c r="AT563" s="145">
        <v>230</v>
      </c>
      <c r="AU563" s="154">
        <v>96</v>
      </c>
      <c r="AV563" s="154">
        <v>9561740</v>
      </c>
      <c r="AW563" s="155">
        <f t="shared" si="576"/>
        <v>4.5999041686631527E-2</v>
      </c>
      <c r="AX563" s="155">
        <f t="shared" si="540"/>
        <v>0.41739130434782606</v>
      </c>
      <c r="AY563" s="154">
        <f t="shared" si="541"/>
        <v>99601.458333333328</v>
      </c>
      <c r="AZ563" s="380"/>
      <c r="BA563" s="252" t="s">
        <v>172</v>
      </c>
      <c r="BB563" s="145">
        <v>78</v>
      </c>
      <c r="BC563" s="154">
        <v>32</v>
      </c>
      <c r="BD563" s="154">
        <v>2542280</v>
      </c>
      <c r="BE563" s="155">
        <f t="shared" si="577"/>
        <v>4.0251572327044023E-2</v>
      </c>
      <c r="BF563" s="155">
        <f t="shared" si="542"/>
        <v>0.41025641025641024</v>
      </c>
      <c r="BG563" s="181">
        <f t="shared" si="543"/>
        <v>79446.25</v>
      </c>
      <c r="BH563" s="380"/>
      <c r="BI563" s="252" t="s">
        <v>172</v>
      </c>
      <c r="BJ563" s="145">
        <f t="shared" si="544"/>
        <v>1864</v>
      </c>
      <c r="BK563" s="154">
        <f t="shared" si="528"/>
        <v>955</v>
      </c>
      <c r="BL563" s="154">
        <f t="shared" si="529"/>
        <v>73249620</v>
      </c>
      <c r="BM563" s="155">
        <f t="shared" si="578"/>
        <v>3.9751914751914752E-2</v>
      </c>
      <c r="BN563" s="155">
        <f t="shared" si="545"/>
        <v>0.51233905579399142</v>
      </c>
      <c r="BO563" s="154">
        <f t="shared" si="546"/>
        <v>76701.172774869105</v>
      </c>
      <c r="BP563" s="218"/>
    </row>
    <row r="564" spans="2:68" s="87" customFormat="1">
      <c r="B564" s="390"/>
      <c r="C564" s="420"/>
      <c r="D564" s="380"/>
      <c r="E564" s="252" t="s">
        <v>173</v>
      </c>
      <c r="F564" s="145">
        <v>4</v>
      </c>
      <c r="G564" s="154">
        <v>2</v>
      </c>
      <c r="H564" s="154">
        <v>172510</v>
      </c>
      <c r="I564" s="155">
        <f t="shared" si="571"/>
        <v>3.3898305084745763E-2</v>
      </c>
      <c r="J564" s="155">
        <f t="shared" si="530"/>
        <v>0.5</v>
      </c>
      <c r="K564" s="181">
        <f t="shared" si="531"/>
        <v>86255</v>
      </c>
      <c r="L564" s="380"/>
      <c r="M564" s="252" t="s">
        <v>173</v>
      </c>
      <c r="N564" s="145">
        <v>12</v>
      </c>
      <c r="O564" s="154">
        <v>3</v>
      </c>
      <c r="P564" s="154">
        <v>1087980</v>
      </c>
      <c r="Q564" s="155">
        <f t="shared" si="572"/>
        <v>1.6304347826086956E-2</v>
      </c>
      <c r="R564" s="155">
        <f t="shared" si="532"/>
        <v>0.25</v>
      </c>
      <c r="S564" s="149">
        <f t="shared" si="533"/>
        <v>362660</v>
      </c>
      <c r="T564" s="380"/>
      <c r="U564" s="252" t="s">
        <v>173</v>
      </c>
      <c r="V564" s="145">
        <v>426</v>
      </c>
      <c r="W564" s="154">
        <v>266</v>
      </c>
      <c r="X564" s="154">
        <v>22582390</v>
      </c>
      <c r="Y564" s="155">
        <f t="shared" si="573"/>
        <v>2.8819068255687974E-2</v>
      </c>
      <c r="Z564" s="155">
        <f t="shared" si="534"/>
        <v>0.62441314553990612</v>
      </c>
      <c r="AA564" s="154">
        <f t="shared" si="535"/>
        <v>84896.203007518794</v>
      </c>
      <c r="AB564" s="380"/>
      <c r="AC564" s="252" t="s">
        <v>173</v>
      </c>
      <c r="AD564" s="145">
        <v>417</v>
      </c>
      <c r="AE564" s="154">
        <v>274</v>
      </c>
      <c r="AF564" s="154">
        <v>25254670</v>
      </c>
      <c r="AG564" s="155">
        <f t="shared" si="574"/>
        <v>3.8066129480411229E-2</v>
      </c>
      <c r="AH564" s="155">
        <f t="shared" si="536"/>
        <v>0.65707434052757796</v>
      </c>
      <c r="AI564" s="149">
        <f t="shared" si="537"/>
        <v>92170.328467153289</v>
      </c>
      <c r="AJ564" s="380"/>
      <c r="AK564" s="252" t="s">
        <v>173</v>
      </c>
      <c r="AL564" s="145">
        <v>290</v>
      </c>
      <c r="AM564" s="154">
        <v>172</v>
      </c>
      <c r="AN564" s="154">
        <v>14796110</v>
      </c>
      <c r="AO564" s="155">
        <f t="shared" si="575"/>
        <v>3.8470140908074255E-2</v>
      </c>
      <c r="AP564" s="155">
        <f t="shared" si="538"/>
        <v>0.59310344827586203</v>
      </c>
      <c r="AQ564" s="149">
        <f t="shared" si="539"/>
        <v>86023.895348837206</v>
      </c>
      <c r="AR564" s="380"/>
      <c r="AS564" s="252" t="s">
        <v>173</v>
      </c>
      <c r="AT564" s="145">
        <v>121</v>
      </c>
      <c r="AU564" s="154">
        <v>56</v>
      </c>
      <c r="AV564" s="154">
        <v>6325590</v>
      </c>
      <c r="AW564" s="155">
        <f t="shared" si="576"/>
        <v>2.6832774317201723E-2</v>
      </c>
      <c r="AX564" s="155">
        <f t="shared" si="540"/>
        <v>0.46280991735537191</v>
      </c>
      <c r="AY564" s="154">
        <f t="shared" si="541"/>
        <v>112956.96428571429</v>
      </c>
      <c r="AZ564" s="380"/>
      <c r="BA564" s="252" t="s">
        <v>173</v>
      </c>
      <c r="BB564" s="145">
        <v>30</v>
      </c>
      <c r="BC564" s="154">
        <v>9</v>
      </c>
      <c r="BD564" s="154">
        <v>1015990</v>
      </c>
      <c r="BE564" s="155">
        <f t="shared" si="577"/>
        <v>1.1320754716981131E-2</v>
      </c>
      <c r="BF564" s="155">
        <f t="shared" si="542"/>
        <v>0.3</v>
      </c>
      <c r="BG564" s="181">
        <f t="shared" si="543"/>
        <v>112887.77777777778</v>
      </c>
      <c r="BH564" s="380"/>
      <c r="BI564" s="252" t="s">
        <v>173</v>
      </c>
      <c r="BJ564" s="145">
        <f t="shared" si="544"/>
        <v>1300</v>
      </c>
      <c r="BK564" s="154">
        <f t="shared" si="528"/>
        <v>782</v>
      </c>
      <c r="BL564" s="154">
        <f t="shared" si="529"/>
        <v>71235240</v>
      </c>
      <c r="BM564" s="155">
        <f t="shared" si="578"/>
        <v>3.2550782550782552E-2</v>
      </c>
      <c r="BN564" s="155">
        <f t="shared" si="545"/>
        <v>0.60153846153846158</v>
      </c>
      <c r="BO564" s="154">
        <f t="shared" si="546"/>
        <v>91093.657289002556</v>
      </c>
      <c r="BP564" s="218"/>
    </row>
    <row r="565" spans="2:68" s="87" customFormat="1">
      <c r="B565" s="390"/>
      <c r="C565" s="420"/>
      <c r="D565" s="380"/>
      <c r="E565" s="252" t="s">
        <v>174</v>
      </c>
      <c r="F565" s="145">
        <v>25</v>
      </c>
      <c r="G565" s="154">
        <v>16</v>
      </c>
      <c r="H565" s="154">
        <v>1542400</v>
      </c>
      <c r="I565" s="155">
        <f t="shared" si="571"/>
        <v>0.2711864406779661</v>
      </c>
      <c r="J565" s="155">
        <f t="shared" si="530"/>
        <v>0.64</v>
      </c>
      <c r="K565" s="181">
        <f t="shared" si="531"/>
        <v>96400</v>
      </c>
      <c r="L565" s="380"/>
      <c r="M565" s="252" t="s">
        <v>174</v>
      </c>
      <c r="N565" s="145">
        <v>89</v>
      </c>
      <c r="O565" s="154">
        <v>49</v>
      </c>
      <c r="P565" s="154">
        <v>4763410</v>
      </c>
      <c r="Q565" s="155">
        <f t="shared" si="572"/>
        <v>0.26630434782608697</v>
      </c>
      <c r="R565" s="155">
        <f t="shared" si="532"/>
        <v>0.550561797752809</v>
      </c>
      <c r="S565" s="149">
        <f t="shared" si="533"/>
        <v>97212.448979591834</v>
      </c>
      <c r="T565" s="380"/>
      <c r="U565" s="252" t="s">
        <v>174</v>
      </c>
      <c r="V565" s="145">
        <v>3682</v>
      </c>
      <c r="W565" s="154">
        <v>2366</v>
      </c>
      <c r="X565" s="154">
        <v>169584540</v>
      </c>
      <c r="Y565" s="155">
        <f t="shared" si="573"/>
        <v>0.25633802816901408</v>
      </c>
      <c r="Z565" s="155">
        <f t="shared" si="534"/>
        <v>0.64258555133079853</v>
      </c>
      <c r="AA565" s="154">
        <f t="shared" si="535"/>
        <v>71675.629754860522</v>
      </c>
      <c r="AB565" s="380"/>
      <c r="AC565" s="252" t="s">
        <v>174</v>
      </c>
      <c r="AD565" s="145">
        <v>2899</v>
      </c>
      <c r="AE565" s="154">
        <v>1826</v>
      </c>
      <c r="AF565" s="154">
        <v>137159000</v>
      </c>
      <c r="AG565" s="155">
        <f t="shared" si="574"/>
        <v>0.25368157821617116</v>
      </c>
      <c r="AH565" s="155">
        <f t="shared" si="536"/>
        <v>0.62987236978268368</v>
      </c>
      <c r="AI565" s="149">
        <f t="shared" si="537"/>
        <v>75114.457831325301</v>
      </c>
      <c r="AJ565" s="380"/>
      <c r="AK565" s="252" t="s">
        <v>174</v>
      </c>
      <c r="AL565" s="145">
        <v>1665</v>
      </c>
      <c r="AM565" s="154">
        <v>932</v>
      </c>
      <c r="AN565" s="154">
        <v>68331230</v>
      </c>
      <c r="AO565" s="155">
        <f t="shared" si="575"/>
        <v>0.20845448445537912</v>
      </c>
      <c r="AP565" s="155">
        <f t="shared" si="538"/>
        <v>0.55975975975975978</v>
      </c>
      <c r="AQ565" s="149">
        <f t="shared" si="539"/>
        <v>73316.7703862661</v>
      </c>
      <c r="AR565" s="380"/>
      <c r="AS565" s="252" t="s">
        <v>174</v>
      </c>
      <c r="AT565" s="145">
        <v>560</v>
      </c>
      <c r="AU565" s="154">
        <v>270</v>
      </c>
      <c r="AV565" s="154">
        <v>20818240</v>
      </c>
      <c r="AW565" s="155">
        <f t="shared" si="576"/>
        <v>0.12937230474365116</v>
      </c>
      <c r="AX565" s="155">
        <f t="shared" si="540"/>
        <v>0.48214285714285715</v>
      </c>
      <c r="AY565" s="154">
        <f t="shared" si="541"/>
        <v>77104.592592592599</v>
      </c>
      <c r="AZ565" s="380"/>
      <c r="BA565" s="252" t="s">
        <v>174</v>
      </c>
      <c r="BB565" s="145">
        <v>159</v>
      </c>
      <c r="BC565" s="154">
        <v>65</v>
      </c>
      <c r="BD565" s="154">
        <v>6278760</v>
      </c>
      <c r="BE565" s="155">
        <f t="shared" si="577"/>
        <v>8.1761006289308172E-2</v>
      </c>
      <c r="BF565" s="155">
        <f t="shared" si="542"/>
        <v>0.4088050314465409</v>
      </c>
      <c r="BG565" s="181">
        <f t="shared" si="543"/>
        <v>96596.307692307688</v>
      </c>
      <c r="BH565" s="380"/>
      <c r="BI565" s="252" t="s">
        <v>174</v>
      </c>
      <c r="BJ565" s="145">
        <f t="shared" si="544"/>
        <v>9079</v>
      </c>
      <c r="BK565" s="154">
        <f t="shared" si="528"/>
        <v>5524</v>
      </c>
      <c r="BL565" s="154">
        <f t="shared" si="529"/>
        <v>408477580</v>
      </c>
      <c r="BM565" s="155">
        <f t="shared" si="578"/>
        <v>0.22993672993672995</v>
      </c>
      <c r="BN565" s="155">
        <f t="shared" si="545"/>
        <v>0.60843705253882585</v>
      </c>
      <c r="BO565" s="154">
        <f t="shared" si="546"/>
        <v>73945.977552498196</v>
      </c>
      <c r="BP565" s="218"/>
    </row>
    <row r="566" spans="2:68" s="87" customFormat="1">
      <c r="B566" s="390"/>
      <c r="C566" s="420"/>
      <c r="D566" s="380"/>
      <c r="E566" s="252" t="s">
        <v>175</v>
      </c>
      <c r="F566" s="145">
        <v>8</v>
      </c>
      <c r="G566" s="154">
        <v>2</v>
      </c>
      <c r="H566" s="154">
        <v>368480</v>
      </c>
      <c r="I566" s="155">
        <f t="shared" si="571"/>
        <v>3.3898305084745763E-2</v>
      </c>
      <c r="J566" s="155">
        <f t="shared" si="530"/>
        <v>0.25</v>
      </c>
      <c r="K566" s="181">
        <f t="shared" si="531"/>
        <v>184240</v>
      </c>
      <c r="L566" s="380"/>
      <c r="M566" s="252" t="s">
        <v>175</v>
      </c>
      <c r="N566" s="145">
        <v>25</v>
      </c>
      <c r="O566" s="154">
        <v>14</v>
      </c>
      <c r="P566" s="154">
        <v>1375900</v>
      </c>
      <c r="Q566" s="155">
        <f t="shared" si="572"/>
        <v>7.6086956521739135E-2</v>
      </c>
      <c r="R566" s="155">
        <f t="shared" si="532"/>
        <v>0.56000000000000005</v>
      </c>
      <c r="S566" s="149">
        <f t="shared" si="533"/>
        <v>98278.571428571435</v>
      </c>
      <c r="T566" s="380"/>
      <c r="U566" s="252" t="s">
        <v>175</v>
      </c>
      <c r="V566" s="145">
        <v>643</v>
      </c>
      <c r="W566" s="154">
        <v>397</v>
      </c>
      <c r="X566" s="154">
        <v>32302240</v>
      </c>
      <c r="Y566" s="155">
        <f t="shared" si="573"/>
        <v>4.3011917659804985E-2</v>
      </c>
      <c r="Z566" s="155">
        <f t="shared" si="534"/>
        <v>0.6174183514774495</v>
      </c>
      <c r="AA566" s="154">
        <f t="shared" si="535"/>
        <v>81365.843828715369</v>
      </c>
      <c r="AB566" s="380"/>
      <c r="AC566" s="252" t="s">
        <v>175</v>
      </c>
      <c r="AD566" s="145">
        <v>720</v>
      </c>
      <c r="AE566" s="154">
        <v>417</v>
      </c>
      <c r="AF566" s="154">
        <v>35652360</v>
      </c>
      <c r="AG566" s="155">
        <f t="shared" si="574"/>
        <v>5.7932759099749931E-2</v>
      </c>
      <c r="AH566" s="155">
        <f t="shared" si="536"/>
        <v>0.57916666666666672</v>
      </c>
      <c r="AI566" s="149">
        <f t="shared" si="537"/>
        <v>85497.266187050365</v>
      </c>
      <c r="AJ566" s="380"/>
      <c r="AK566" s="252" t="s">
        <v>175</v>
      </c>
      <c r="AL566" s="145">
        <v>615</v>
      </c>
      <c r="AM566" s="154">
        <v>315</v>
      </c>
      <c r="AN566" s="154">
        <v>27997930</v>
      </c>
      <c r="AO566" s="155">
        <f t="shared" si="575"/>
        <v>7.0454037128159244E-2</v>
      </c>
      <c r="AP566" s="155">
        <f t="shared" si="538"/>
        <v>0.51219512195121952</v>
      </c>
      <c r="AQ566" s="149">
        <f t="shared" si="539"/>
        <v>88882.317460317456</v>
      </c>
      <c r="AR566" s="380"/>
      <c r="AS566" s="252" t="s">
        <v>175</v>
      </c>
      <c r="AT566" s="145">
        <v>324</v>
      </c>
      <c r="AU566" s="154">
        <v>147</v>
      </c>
      <c r="AV566" s="154">
        <v>14903760</v>
      </c>
      <c r="AW566" s="155">
        <f t="shared" si="576"/>
        <v>7.0436032582654531E-2</v>
      </c>
      <c r="AX566" s="155">
        <f t="shared" si="540"/>
        <v>0.45370370370370372</v>
      </c>
      <c r="AY566" s="154">
        <f t="shared" si="541"/>
        <v>101386.12244897959</v>
      </c>
      <c r="AZ566" s="380"/>
      <c r="BA566" s="252" t="s">
        <v>175</v>
      </c>
      <c r="BB566" s="145">
        <v>154</v>
      </c>
      <c r="BC566" s="154">
        <v>58</v>
      </c>
      <c r="BD566" s="154">
        <v>4984880</v>
      </c>
      <c r="BE566" s="155">
        <f t="shared" si="577"/>
        <v>7.2955974842767293E-2</v>
      </c>
      <c r="BF566" s="155">
        <f t="shared" si="542"/>
        <v>0.37662337662337664</v>
      </c>
      <c r="BG566" s="181">
        <f t="shared" si="543"/>
        <v>85946.206896551725</v>
      </c>
      <c r="BH566" s="380"/>
      <c r="BI566" s="252" t="s">
        <v>175</v>
      </c>
      <c r="BJ566" s="145">
        <f t="shared" si="544"/>
        <v>2489</v>
      </c>
      <c r="BK566" s="154">
        <f t="shared" si="528"/>
        <v>1350</v>
      </c>
      <c r="BL566" s="154">
        <f t="shared" si="529"/>
        <v>117585550</v>
      </c>
      <c r="BM566" s="155">
        <f t="shared" si="578"/>
        <v>5.6193806193806192E-2</v>
      </c>
      <c r="BN566" s="155">
        <f t="shared" si="545"/>
        <v>0.5423865006026517</v>
      </c>
      <c r="BO566" s="154">
        <f t="shared" si="546"/>
        <v>87100.407407407401</v>
      </c>
      <c r="BP566" s="218"/>
    </row>
    <row r="567" spans="2:68" s="87" customFormat="1">
      <c r="B567" s="390"/>
      <c r="C567" s="420"/>
      <c r="D567" s="380"/>
      <c r="E567" s="249" t="s">
        <v>166</v>
      </c>
      <c r="F567" s="145">
        <v>4</v>
      </c>
      <c r="G567" s="154">
        <v>2</v>
      </c>
      <c r="H567" s="154">
        <v>61240</v>
      </c>
      <c r="I567" s="155">
        <f t="shared" si="571"/>
        <v>3.3898305084745763E-2</v>
      </c>
      <c r="J567" s="155">
        <f t="shared" si="530"/>
        <v>0.5</v>
      </c>
      <c r="K567" s="181">
        <f t="shared" si="531"/>
        <v>30620</v>
      </c>
      <c r="L567" s="380"/>
      <c r="M567" s="253" t="s">
        <v>166</v>
      </c>
      <c r="N567" s="145">
        <v>16</v>
      </c>
      <c r="O567" s="154">
        <v>4</v>
      </c>
      <c r="P567" s="154">
        <v>417280</v>
      </c>
      <c r="Q567" s="155">
        <f t="shared" si="572"/>
        <v>2.1739130434782608E-2</v>
      </c>
      <c r="R567" s="155">
        <f t="shared" si="532"/>
        <v>0.25</v>
      </c>
      <c r="S567" s="149">
        <f t="shared" si="533"/>
        <v>104320</v>
      </c>
      <c r="T567" s="380"/>
      <c r="U567" s="253" t="s">
        <v>166</v>
      </c>
      <c r="V567" s="145">
        <v>823</v>
      </c>
      <c r="W567" s="154">
        <v>474</v>
      </c>
      <c r="X567" s="154">
        <v>30966750</v>
      </c>
      <c r="Y567" s="155">
        <f t="shared" si="573"/>
        <v>5.1354279523293606E-2</v>
      </c>
      <c r="Z567" s="155">
        <f t="shared" si="534"/>
        <v>0.57594167679222352</v>
      </c>
      <c r="AA567" s="154">
        <f t="shared" si="535"/>
        <v>65330.696202531646</v>
      </c>
      <c r="AB567" s="380"/>
      <c r="AC567" s="253" t="s">
        <v>166</v>
      </c>
      <c r="AD567" s="145">
        <v>480</v>
      </c>
      <c r="AE567" s="154">
        <v>272</v>
      </c>
      <c r="AF567" s="154">
        <v>22253000</v>
      </c>
      <c r="AG567" s="155">
        <f t="shared" si="574"/>
        <v>3.7788274520700195E-2</v>
      </c>
      <c r="AH567" s="155">
        <f t="shared" si="536"/>
        <v>0.56666666666666665</v>
      </c>
      <c r="AI567" s="149">
        <f t="shared" si="537"/>
        <v>81812.5</v>
      </c>
      <c r="AJ567" s="380"/>
      <c r="AK567" s="253" t="s">
        <v>166</v>
      </c>
      <c r="AL567" s="145">
        <v>263</v>
      </c>
      <c r="AM567" s="154">
        <v>123</v>
      </c>
      <c r="AN567" s="154">
        <v>13256960</v>
      </c>
      <c r="AO567" s="155">
        <f t="shared" si="575"/>
        <v>2.7510624021471707E-2</v>
      </c>
      <c r="AP567" s="155">
        <f t="shared" si="538"/>
        <v>0.46768060836501901</v>
      </c>
      <c r="AQ567" s="149">
        <f t="shared" si="539"/>
        <v>107780.16260162601</v>
      </c>
      <c r="AR567" s="380"/>
      <c r="AS567" s="253" t="s">
        <v>166</v>
      </c>
      <c r="AT567" s="145">
        <v>148</v>
      </c>
      <c r="AU567" s="154">
        <v>63</v>
      </c>
      <c r="AV567" s="154">
        <v>9361230</v>
      </c>
      <c r="AW567" s="155">
        <f t="shared" si="576"/>
        <v>3.0186871106851941E-2</v>
      </c>
      <c r="AX567" s="155">
        <f t="shared" si="540"/>
        <v>0.42567567567567566</v>
      </c>
      <c r="AY567" s="154">
        <f t="shared" si="541"/>
        <v>148590.95238095237</v>
      </c>
      <c r="AZ567" s="380"/>
      <c r="BA567" s="253" t="s">
        <v>166</v>
      </c>
      <c r="BB567" s="145">
        <v>78</v>
      </c>
      <c r="BC567" s="154">
        <v>30</v>
      </c>
      <c r="BD567" s="154">
        <v>4094630</v>
      </c>
      <c r="BE567" s="155">
        <f t="shared" si="577"/>
        <v>3.7735849056603772E-2</v>
      </c>
      <c r="BF567" s="155">
        <f t="shared" si="542"/>
        <v>0.38461538461538464</v>
      </c>
      <c r="BG567" s="181">
        <f t="shared" si="543"/>
        <v>136487.66666666666</v>
      </c>
      <c r="BH567" s="380"/>
      <c r="BI567" s="253" t="s">
        <v>166</v>
      </c>
      <c r="BJ567" s="145">
        <f t="shared" si="544"/>
        <v>1812</v>
      </c>
      <c r="BK567" s="154">
        <f t="shared" si="528"/>
        <v>968</v>
      </c>
      <c r="BL567" s="154">
        <f t="shared" si="529"/>
        <v>80411090</v>
      </c>
      <c r="BM567" s="155">
        <f t="shared" si="578"/>
        <v>4.0293040293040296E-2</v>
      </c>
      <c r="BN567" s="155">
        <f t="shared" si="545"/>
        <v>0.5342163355408388</v>
      </c>
      <c r="BO567" s="154">
        <f t="shared" si="546"/>
        <v>83069.307851239675</v>
      </c>
      <c r="BP567" s="218"/>
    </row>
    <row r="568" spans="2:68" s="87" customFormat="1">
      <c r="B568" s="390">
        <v>52</v>
      </c>
      <c r="C568" s="419" t="s">
        <v>5</v>
      </c>
      <c r="D568" s="388">
        <f>BS59</f>
        <v>8</v>
      </c>
      <c r="E568" s="250" t="s">
        <v>143</v>
      </c>
      <c r="F568" s="144">
        <v>4</v>
      </c>
      <c r="G568" s="152">
        <v>4</v>
      </c>
      <c r="H568" s="152">
        <v>229160</v>
      </c>
      <c r="I568" s="153">
        <f>IFERROR(G568/$D$568,"-")</f>
        <v>0.5</v>
      </c>
      <c r="J568" s="153">
        <f t="shared" si="530"/>
        <v>1</v>
      </c>
      <c r="K568" s="180">
        <f t="shared" si="531"/>
        <v>57290</v>
      </c>
      <c r="L568" s="388">
        <f>BT59</f>
        <v>30</v>
      </c>
      <c r="M568" s="250" t="s">
        <v>143</v>
      </c>
      <c r="N568" s="144">
        <v>13</v>
      </c>
      <c r="O568" s="152">
        <v>6</v>
      </c>
      <c r="P568" s="152">
        <v>845330</v>
      </c>
      <c r="Q568" s="153">
        <f>IFERROR(O568/$L$568,"-")</f>
        <v>0.2</v>
      </c>
      <c r="R568" s="153">
        <f t="shared" si="532"/>
        <v>0.46153846153846156</v>
      </c>
      <c r="S568" s="148">
        <f t="shared" si="533"/>
        <v>140888.33333333334</v>
      </c>
      <c r="T568" s="388">
        <f>BU59</f>
        <v>7420</v>
      </c>
      <c r="U568" s="250" t="s">
        <v>143</v>
      </c>
      <c r="V568" s="144">
        <v>3143</v>
      </c>
      <c r="W568" s="152">
        <v>2086</v>
      </c>
      <c r="X568" s="152">
        <v>140115090</v>
      </c>
      <c r="Y568" s="153">
        <f>IFERROR(W568/$T$568,"-")</f>
        <v>0.28113207547169811</v>
      </c>
      <c r="Z568" s="153">
        <f t="shared" si="534"/>
        <v>0.66369710467706011</v>
      </c>
      <c r="AA568" s="152">
        <f t="shared" si="535"/>
        <v>67169.266538830299</v>
      </c>
      <c r="AB568" s="388">
        <f>BV59</f>
        <v>5757</v>
      </c>
      <c r="AC568" s="250" t="s">
        <v>143</v>
      </c>
      <c r="AD568" s="144">
        <v>2756</v>
      </c>
      <c r="AE568" s="152">
        <v>1859</v>
      </c>
      <c r="AF568" s="152">
        <v>136756400</v>
      </c>
      <c r="AG568" s="153">
        <f>IFERROR(AE568/$AB$568,"-")</f>
        <v>0.32291123849227027</v>
      </c>
      <c r="AH568" s="153">
        <f t="shared" si="536"/>
        <v>0.67452830188679247</v>
      </c>
      <c r="AI568" s="148">
        <f t="shared" si="537"/>
        <v>73564.497041420123</v>
      </c>
      <c r="AJ568" s="388">
        <f>BW59</f>
        <v>3729</v>
      </c>
      <c r="AK568" s="250" t="s">
        <v>143</v>
      </c>
      <c r="AL568" s="144">
        <v>1729</v>
      </c>
      <c r="AM568" s="152">
        <v>1037</v>
      </c>
      <c r="AN568" s="152">
        <v>82268490</v>
      </c>
      <c r="AO568" s="153">
        <f>IFERROR(AM568/$AJ$568,"-")</f>
        <v>0.27809064092249935</v>
      </c>
      <c r="AP568" s="153">
        <f t="shared" si="538"/>
        <v>0.59976865240023136</v>
      </c>
      <c r="AQ568" s="148">
        <f t="shared" si="539"/>
        <v>79333.162970106074</v>
      </c>
      <c r="AR568" s="388">
        <f>BX59</f>
        <v>1911</v>
      </c>
      <c r="AS568" s="250" t="s">
        <v>143</v>
      </c>
      <c r="AT568" s="144">
        <v>824</v>
      </c>
      <c r="AU568" s="152">
        <v>447</v>
      </c>
      <c r="AV568" s="152">
        <v>34640440</v>
      </c>
      <c r="AW568" s="153">
        <f>IFERROR(AU568/$AR$568,"-")</f>
        <v>0.23390894819466249</v>
      </c>
      <c r="AX568" s="153">
        <f t="shared" si="540"/>
        <v>0.54247572815533984</v>
      </c>
      <c r="AY568" s="152">
        <f t="shared" si="541"/>
        <v>77495.391498881436</v>
      </c>
      <c r="AZ568" s="388">
        <f>BY59</f>
        <v>780</v>
      </c>
      <c r="BA568" s="250" t="s">
        <v>143</v>
      </c>
      <c r="BB568" s="144">
        <v>262</v>
      </c>
      <c r="BC568" s="152">
        <v>113</v>
      </c>
      <c r="BD568" s="152">
        <v>9091470</v>
      </c>
      <c r="BE568" s="153">
        <f>IFERROR(BC568/$AZ$568,"-")</f>
        <v>0.14487179487179488</v>
      </c>
      <c r="BF568" s="153">
        <f t="shared" si="542"/>
        <v>0.43129770992366412</v>
      </c>
      <c r="BG568" s="180">
        <f t="shared" si="543"/>
        <v>80455.486725663723</v>
      </c>
      <c r="BH568" s="388">
        <f>BZ59</f>
        <v>19635</v>
      </c>
      <c r="BI568" s="250" t="s">
        <v>143</v>
      </c>
      <c r="BJ568" s="144">
        <f t="shared" si="544"/>
        <v>8731</v>
      </c>
      <c r="BK568" s="152">
        <f t="shared" si="528"/>
        <v>5552</v>
      </c>
      <c r="BL568" s="152">
        <f t="shared" si="529"/>
        <v>403946380</v>
      </c>
      <c r="BM568" s="153">
        <f>IFERROR(BK568/$BH$568,"-")</f>
        <v>0.28276037687802391</v>
      </c>
      <c r="BN568" s="153">
        <f t="shared" si="545"/>
        <v>0.63589508647348525</v>
      </c>
      <c r="BO568" s="152">
        <f t="shared" si="546"/>
        <v>72756.912824207495</v>
      </c>
      <c r="BP568" s="218"/>
    </row>
    <row r="569" spans="2:68" s="87" customFormat="1">
      <c r="B569" s="390"/>
      <c r="C569" s="420"/>
      <c r="D569" s="380"/>
      <c r="E569" s="251" t="s">
        <v>192</v>
      </c>
      <c r="F569" s="145">
        <v>2</v>
      </c>
      <c r="G569" s="154">
        <v>2</v>
      </c>
      <c r="H569" s="154">
        <v>165960</v>
      </c>
      <c r="I569" s="155">
        <f t="shared" ref="I569:I578" si="579">IFERROR(G569/$D$568,"-")</f>
        <v>0.25</v>
      </c>
      <c r="J569" s="155">
        <f t="shared" si="530"/>
        <v>1</v>
      </c>
      <c r="K569" s="181">
        <f t="shared" si="531"/>
        <v>82980</v>
      </c>
      <c r="L569" s="380"/>
      <c r="M569" s="251" t="s">
        <v>192</v>
      </c>
      <c r="N569" s="145">
        <v>16</v>
      </c>
      <c r="O569" s="154">
        <v>12</v>
      </c>
      <c r="P569" s="154">
        <v>1223260</v>
      </c>
      <c r="Q569" s="155">
        <f t="shared" ref="Q569:Q578" si="580">IFERROR(O569/$L$568,"-")</f>
        <v>0.4</v>
      </c>
      <c r="R569" s="155">
        <f t="shared" si="532"/>
        <v>0.75</v>
      </c>
      <c r="S569" s="149">
        <f t="shared" si="533"/>
        <v>101938.33333333333</v>
      </c>
      <c r="T569" s="380"/>
      <c r="U569" s="251" t="s">
        <v>192</v>
      </c>
      <c r="V569" s="145">
        <v>3258</v>
      </c>
      <c r="W569" s="154">
        <v>2205</v>
      </c>
      <c r="X569" s="154">
        <v>139699910</v>
      </c>
      <c r="Y569" s="155">
        <f t="shared" ref="Y569:Y578" si="581">IFERROR(W569/$T$568,"-")</f>
        <v>0.29716981132075471</v>
      </c>
      <c r="Z569" s="155">
        <f t="shared" si="534"/>
        <v>0.67679558011049723</v>
      </c>
      <c r="AA569" s="154">
        <f t="shared" si="535"/>
        <v>63355.968253968254</v>
      </c>
      <c r="AB569" s="380"/>
      <c r="AC569" s="251" t="s">
        <v>192</v>
      </c>
      <c r="AD569" s="145">
        <v>2626</v>
      </c>
      <c r="AE569" s="154">
        <v>1744</v>
      </c>
      <c r="AF569" s="154">
        <v>123978560</v>
      </c>
      <c r="AG569" s="155">
        <f t="shared" ref="AG569:AG578" si="582">IFERROR(AE569/$AB$568,"-")</f>
        <v>0.30293555671356609</v>
      </c>
      <c r="AH569" s="155">
        <f t="shared" si="536"/>
        <v>0.66412795125666413</v>
      </c>
      <c r="AI569" s="149">
        <f t="shared" si="537"/>
        <v>71088.623853211015</v>
      </c>
      <c r="AJ569" s="380"/>
      <c r="AK569" s="251" t="s">
        <v>192</v>
      </c>
      <c r="AL569" s="145">
        <v>1551</v>
      </c>
      <c r="AM569" s="154">
        <v>952</v>
      </c>
      <c r="AN569" s="154">
        <v>71185980</v>
      </c>
      <c r="AO569" s="155">
        <f t="shared" ref="AO569:AO578" si="583">IFERROR(AM569/$AJ$568,"-")</f>
        <v>0.2552963260927863</v>
      </c>
      <c r="AP569" s="155">
        <f t="shared" si="538"/>
        <v>0.6137975499677627</v>
      </c>
      <c r="AQ569" s="149">
        <f t="shared" si="539"/>
        <v>74775.189075630245</v>
      </c>
      <c r="AR569" s="380"/>
      <c r="AS569" s="251" t="s">
        <v>192</v>
      </c>
      <c r="AT569" s="145">
        <v>626</v>
      </c>
      <c r="AU569" s="154">
        <v>354</v>
      </c>
      <c r="AV569" s="154">
        <v>26033160</v>
      </c>
      <c r="AW569" s="155">
        <f t="shared" ref="AW569:AW578" si="584">IFERROR(AU569/$AR$568,"-")</f>
        <v>0.18524332810047095</v>
      </c>
      <c r="AX569" s="155">
        <f t="shared" si="540"/>
        <v>0.56549520766773165</v>
      </c>
      <c r="AY569" s="154">
        <f t="shared" si="541"/>
        <v>73540</v>
      </c>
      <c r="AZ569" s="380"/>
      <c r="BA569" s="251" t="s">
        <v>192</v>
      </c>
      <c r="BB569" s="145">
        <v>169</v>
      </c>
      <c r="BC569" s="154">
        <v>58</v>
      </c>
      <c r="BD569" s="154">
        <v>4275190</v>
      </c>
      <c r="BE569" s="155">
        <f t="shared" ref="BE569:BE578" si="585">IFERROR(BC569/$AZ$568,"-")</f>
        <v>7.4358974358974358E-2</v>
      </c>
      <c r="BF569" s="155">
        <f t="shared" si="542"/>
        <v>0.34319526627218933</v>
      </c>
      <c r="BG569" s="181">
        <f t="shared" si="543"/>
        <v>73710.172413793101</v>
      </c>
      <c r="BH569" s="380"/>
      <c r="BI569" s="251" t="s">
        <v>192</v>
      </c>
      <c r="BJ569" s="145">
        <f t="shared" si="544"/>
        <v>8248</v>
      </c>
      <c r="BK569" s="154">
        <f t="shared" si="528"/>
        <v>5327</v>
      </c>
      <c r="BL569" s="154">
        <f t="shared" si="529"/>
        <v>366562020</v>
      </c>
      <c r="BM569" s="155">
        <f t="shared" ref="BM569:BM578" si="586">IFERROR(BK569/$BH$568,"-")</f>
        <v>0.27130124777183601</v>
      </c>
      <c r="BN569" s="155">
        <f t="shared" si="545"/>
        <v>0.64585354025218233</v>
      </c>
      <c r="BO569" s="154">
        <f t="shared" si="546"/>
        <v>68812.093110568807</v>
      </c>
      <c r="BP569" s="218"/>
    </row>
    <row r="570" spans="2:68" s="87" customFormat="1">
      <c r="B570" s="390"/>
      <c r="C570" s="420"/>
      <c r="D570" s="380"/>
      <c r="E570" s="252" t="s">
        <v>142</v>
      </c>
      <c r="F570" s="145">
        <v>6</v>
      </c>
      <c r="G570" s="154">
        <v>6</v>
      </c>
      <c r="H570" s="154">
        <v>323410</v>
      </c>
      <c r="I570" s="155">
        <f t="shared" si="579"/>
        <v>0.75</v>
      </c>
      <c r="J570" s="155">
        <f t="shared" si="530"/>
        <v>1</v>
      </c>
      <c r="K570" s="181">
        <f t="shared" si="531"/>
        <v>53901.666666666664</v>
      </c>
      <c r="L570" s="380"/>
      <c r="M570" s="252" t="s">
        <v>142</v>
      </c>
      <c r="N570" s="145">
        <v>15</v>
      </c>
      <c r="O570" s="154">
        <v>10</v>
      </c>
      <c r="P570" s="154">
        <v>1235320</v>
      </c>
      <c r="Q570" s="155">
        <f t="shared" si="580"/>
        <v>0.33333333333333331</v>
      </c>
      <c r="R570" s="155">
        <f t="shared" si="532"/>
        <v>0.66666666666666663</v>
      </c>
      <c r="S570" s="149">
        <f t="shared" si="533"/>
        <v>123532</v>
      </c>
      <c r="T570" s="380"/>
      <c r="U570" s="252" t="s">
        <v>142</v>
      </c>
      <c r="V570" s="145">
        <v>4095</v>
      </c>
      <c r="W570" s="154">
        <v>2708</v>
      </c>
      <c r="X570" s="154">
        <v>174655070</v>
      </c>
      <c r="Y570" s="155">
        <f t="shared" si="581"/>
        <v>0.36495956873315366</v>
      </c>
      <c r="Z570" s="155">
        <f t="shared" si="534"/>
        <v>0.66129426129426128</v>
      </c>
      <c r="AA570" s="154">
        <f t="shared" si="535"/>
        <v>64495.963810930574</v>
      </c>
      <c r="AB570" s="380"/>
      <c r="AC570" s="252" t="s">
        <v>142</v>
      </c>
      <c r="AD570" s="145">
        <v>3662</v>
      </c>
      <c r="AE570" s="154">
        <v>2385</v>
      </c>
      <c r="AF570" s="154">
        <v>173655150</v>
      </c>
      <c r="AG570" s="155">
        <f t="shared" si="582"/>
        <v>0.41427826993225636</v>
      </c>
      <c r="AH570" s="155">
        <f t="shared" si="536"/>
        <v>0.65128345166575641</v>
      </c>
      <c r="AI570" s="149">
        <f t="shared" si="537"/>
        <v>72811.383647798735</v>
      </c>
      <c r="AJ570" s="380"/>
      <c r="AK570" s="252" t="s">
        <v>142</v>
      </c>
      <c r="AL570" s="145">
        <v>2557</v>
      </c>
      <c r="AM570" s="154">
        <v>1543</v>
      </c>
      <c r="AN570" s="154">
        <v>122191460</v>
      </c>
      <c r="AO570" s="155">
        <f t="shared" si="583"/>
        <v>0.41378385626173236</v>
      </c>
      <c r="AP570" s="155">
        <f t="shared" si="538"/>
        <v>0.60344153304653891</v>
      </c>
      <c r="AQ570" s="149">
        <f t="shared" si="539"/>
        <v>79190.836033700587</v>
      </c>
      <c r="AR570" s="380"/>
      <c r="AS570" s="252" t="s">
        <v>142</v>
      </c>
      <c r="AT570" s="145">
        <v>1294</v>
      </c>
      <c r="AU570" s="154">
        <v>708</v>
      </c>
      <c r="AV570" s="154">
        <v>57380010</v>
      </c>
      <c r="AW570" s="155">
        <f t="shared" si="584"/>
        <v>0.3704866562009419</v>
      </c>
      <c r="AX570" s="155">
        <f t="shared" si="540"/>
        <v>0.54714064914992278</v>
      </c>
      <c r="AY570" s="154">
        <f t="shared" si="541"/>
        <v>81045.211864406781</v>
      </c>
      <c r="AZ570" s="380"/>
      <c r="BA570" s="252" t="s">
        <v>142</v>
      </c>
      <c r="BB570" s="145">
        <v>490</v>
      </c>
      <c r="BC570" s="154">
        <v>218</v>
      </c>
      <c r="BD570" s="154">
        <v>19894230</v>
      </c>
      <c r="BE570" s="155">
        <f t="shared" si="585"/>
        <v>0.27948717948717949</v>
      </c>
      <c r="BF570" s="155">
        <f t="shared" si="542"/>
        <v>0.44489795918367347</v>
      </c>
      <c r="BG570" s="181">
        <f t="shared" si="543"/>
        <v>91257.935779816515</v>
      </c>
      <c r="BH570" s="380"/>
      <c r="BI570" s="252" t="s">
        <v>142</v>
      </c>
      <c r="BJ570" s="145">
        <f t="shared" si="544"/>
        <v>12119</v>
      </c>
      <c r="BK570" s="154">
        <f t="shared" si="528"/>
        <v>7578</v>
      </c>
      <c r="BL570" s="154">
        <f t="shared" si="529"/>
        <v>549334650</v>
      </c>
      <c r="BM570" s="155">
        <f t="shared" si="586"/>
        <v>0.38594346829640946</v>
      </c>
      <c r="BN570" s="155">
        <f t="shared" si="545"/>
        <v>0.62529911708886876</v>
      </c>
      <c r="BO570" s="154">
        <f t="shared" si="546"/>
        <v>72490.716547901815</v>
      </c>
      <c r="BP570" s="218"/>
    </row>
    <row r="571" spans="2:68" s="87" customFormat="1">
      <c r="B571" s="390"/>
      <c r="C571" s="420"/>
      <c r="D571" s="380"/>
      <c r="E571" s="252" t="s">
        <v>151</v>
      </c>
      <c r="F571" s="145">
        <v>2</v>
      </c>
      <c r="G571" s="154">
        <v>2</v>
      </c>
      <c r="H571" s="154">
        <v>63460</v>
      </c>
      <c r="I571" s="155">
        <f t="shared" si="579"/>
        <v>0.25</v>
      </c>
      <c r="J571" s="155">
        <f t="shared" si="530"/>
        <v>1</v>
      </c>
      <c r="K571" s="181">
        <f t="shared" si="531"/>
        <v>31730</v>
      </c>
      <c r="L571" s="380"/>
      <c r="M571" s="252" t="s">
        <v>151</v>
      </c>
      <c r="N571" s="145">
        <v>6</v>
      </c>
      <c r="O571" s="154">
        <v>4</v>
      </c>
      <c r="P571" s="154">
        <v>262820</v>
      </c>
      <c r="Q571" s="155">
        <f t="shared" si="580"/>
        <v>0.13333333333333333</v>
      </c>
      <c r="R571" s="155">
        <f t="shared" si="532"/>
        <v>0.66666666666666663</v>
      </c>
      <c r="S571" s="149">
        <f t="shared" si="533"/>
        <v>65705</v>
      </c>
      <c r="T571" s="380"/>
      <c r="U571" s="252" t="s">
        <v>151</v>
      </c>
      <c r="V571" s="145">
        <v>1403</v>
      </c>
      <c r="W571" s="154">
        <v>964</v>
      </c>
      <c r="X571" s="154">
        <v>65294470</v>
      </c>
      <c r="Y571" s="155">
        <f t="shared" si="581"/>
        <v>0.12991913746630729</v>
      </c>
      <c r="Z571" s="155">
        <f t="shared" si="534"/>
        <v>0.68709907341411258</v>
      </c>
      <c r="AA571" s="154">
        <f t="shared" si="535"/>
        <v>67732.852697095441</v>
      </c>
      <c r="AB571" s="380"/>
      <c r="AC571" s="252" t="s">
        <v>151</v>
      </c>
      <c r="AD571" s="145">
        <v>1348</v>
      </c>
      <c r="AE571" s="154">
        <v>889</v>
      </c>
      <c r="AF571" s="154">
        <v>68830760</v>
      </c>
      <c r="AG571" s="155">
        <f t="shared" si="582"/>
        <v>0.15442070522841758</v>
      </c>
      <c r="AH571" s="155">
        <f t="shared" si="536"/>
        <v>0.65949554896142437</v>
      </c>
      <c r="AI571" s="149">
        <f t="shared" si="537"/>
        <v>77424.926884139481</v>
      </c>
      <c r="AJ571" s="380"/>
      <c r="AK571" s="252" t="s">
        <v>151</v>
      </c>
      <c r="AL571" s="145">
        <v>1041</v>
      </c>
      <c r="AM571" s="154">
        <v>607</v>
      </c>
      <c r="AN571" s="154">
        <v>45951570</v>
      </c>
      <c r="AO571" s="155">
        <f t="shared" si="583"/>
        <v>0.16277822472512737</v>
      </c>
      <c r="AP571" s="155">
        <f t="shared" si="538"/>
        <v>0.58309317963496643</v>
      </c>
      <c r="AQ571" s="149">
        <f t="shared" si="539"/>
        <v>75702.751235584845</v>
      </c>
      <c r="AR571" s="380"/>
      <c r="AS571" s="252" t="s">
        <v>151</v>
      </c>
      <c r="AT571" s="145">
        <v>565</v>
      </c>
      <c r="AU571" s="154">
        <v>320</v>
      </c>
      <c r="AV571" s="154">
        <v>25369840</v>
      </c>
      <c r="AW571" s="155">
        <f t="shared" si="584"/>
        <v>0.16745159602302459</v>
      </c>
      <c r="AX571" s="155">
        <f t="shared" si="540"/>
        <v>0.5663716814159292</v>
      </c>
      <c r="AY571" s="154">
        <f t="shared" si="541"/>
        <v>79280.75</v>
      </c>
      <c r="AZ571" s="380"/>
      <c r="BA571" s="252" t="s">
        <v>151</v>
      </c>
      <c r="BB571" s="145">
        <v>216</v>
      </c>
      <c r="BC571" s="154">
        <v>105</v>
      </c>
      <c r="BD571" s="154">
        <v>8454610</v>
      </c>
      <c r="BE571" s="155">
        <f t="shared" si="585"/>
        <v>0.13461538461538461</v>
      </c>
      <c r="BF571" s="155">
        <f t="shared" si="542"/>
        <v>0.4861111111111111</v>
      </c>
      <c r="BG571" s="181">
        <f t="shared" si="543"/>
        <v>80520.095238095237</v>
      </c>
      <c r="BH571" s="380"/>
      <c r="BI571" s="252" t="s">
        <v>151</v>
      </c>
      <c r="BJ571" s="145">
        <f t="shared" si="544"/>
        <v>4581</v>
      </c>
      <c r="BK571" s="154">
        <f t="shared" si="528"/>
        <v>2891</v>
      </c>
      <c r="BL571" s="154">
        <f t="shared" si="529"/>
        <v>214227530</v>
      </c>
      <c r="BM571" s="155">
        <f t="shared" si="586"/>
        <v>0.14723707664884136</v>
      </c>
      <c r="BN571" s="155">
        <f t="shared" si="545"/>
        <v>0.63108491595721461</v>
      </c>
      <c r="BO571" s="154">
        <f t="shared" si="546"/>
        <v>74101.532341750266</v>
      </c>
      <c r="BP571" s="218"/>
    </row>
    <row r="572" spans="2:68" s="87" customFormat="1">
      <c r="B572" s="390"/>
      <c r="C572" s="420"/>
      <c r="D572" s="380"/>
      <c r="E572" s="252" t="s">
        <v>170</v>
      </c>
      <c r="F572" s="145">
        <v>2</v>
      </c>
      <c r="G572" s="154">
        <v>2</v>
      </c>
      <c r="H572" s="154">
        <v>132640</v>
      </c>
      <c r="I572" s="155">
        <f t="shared" si="579"/>
        <v>0.25</v>
      </c>
      <c r="J572" s="155">
        <f t="shared" si="530"/>
        <v>1</v>
      </c>
      <c r="K572" s="181">
        <f t="shared" si="531"/>
        <v>66320</v>
      </c>
      <c r="L572" s="380"/>
      <c r="M572" s="252" t="s">
        <v>170</v>
      </c>
      <c r="N572" s="145">
        <v>8</v>
      </c>
      <c r="O572" s="154">
        <v>4</v>
      </c>
      <c r="P572" s="154">
        <v>603010</v>
      </c>
      <c r="Q572" s="155">
        <f t="shared" si="580"/>
        <v>0.13333333333333333</v>
      </c>
      <c r="R572" s="155">
        <f t="shared" si="532"/>
        <v>0.5</v>
      </c>
      <c r="S572" s="149">
        <f t="shared" si="533"/>
        <v>150752.5</v>
      </c>
      <c r="T572" s="380"/>
      <c r="U572" s="252" t="s">
        <v>170</v>
      </c>
      <c r="V572" s="145">
        <v>1504</v>
      </c>
      <c r="W572" s="154">
        <v>1055</v>
      </c>
      <c r="X572" s="154">
        <v>72229740</v>
      </c>
      <c r="Y572" s="155">
        <f t="shared" si="581"/>
        <v>0.14218328840970351</v>
      </c>
      <c r="Z572" s="155">
        <f t="shared" si="534"/>
        <v>0.70146276595744683</v>
      </c>
      <c r="AA572" s="154">
        <f t="shared" si="535"/>
        <v>68464.208530805685</v>
      </c>
      <c r="AB572" s="380"/>
      <c r="AC572" s="252" t="s">
        <v>170</v>
      </c>
      <c r="AD572" s="145">
        <v>1454</v>
      </c>
      <c r="AE572" s="154">
        <v>988</v>
      </c>
      <c r="AF572" s="154">
        <v>75483570</v>
      </c>
      <c r="AG572" s="155">
        <f t="shared" si="582"/>
        <v>0.17161716171617161</v>
      </c>
      <c r="AH572" s="155">
        <f t="shared" si="536"/>
        <v>0.67950481430536447</v>
      </c>
      <c r="AI572" s="149">
        <f t="shared" si="537"/>
        <v>76400.374493927127</v>
      </c>
      <c r="AJ572" s="380"/>
      <c r="AK572" s="252" t="s">
        <v>170</v>
      </c>
      <c r="AL572" s="145">
        <v>1053</v>
      </c>
      <c r="AM572" s="154">
        <v>651</v>
      </c>
      <c r="AN572" s="154">
        <v>55738630</v>
      </c>
      <c r="AO572" s="155">
        <f t="shared" si="583"/>
        <v>0.1745776347546259</v>
      </c>
      <c r="AP572" s="155">
        <f t="shared" si="538"/>
        <v>0.61823361823361822</v>
      </c>
      <c r="AQ572" s="149">
        <f t="shared" si="539"/>
        <v>85620.015360983103</v>
      </c>
      <c r="AR572" s="380"/>
      <c r="AS572" s="252" t="s">
        <v>170</v>
      </c>
      <c r="AT572" s="145">
        <v>486</v>
      </c>
      <c r="AU572" s="154">
        <v>273</v>
      </c>
      <c r="AV572" s="154">
        <v>23937270</v>
      </c>
      <c r="AW572" s="155">
        <f t="shared" si="584"/>
        <v>0.14285714285714285</v>
      </c>
      <c r="AX572" s="155">
        <f t="shared" si="540"/>
        <v>0.56172839506172845</v>
      </c>
      <c r="AY572" s="154">
        <f t="shared" si="541"/>
        <v>87682.307692307688</v>
      </c>
      <c r="AZ572" s="380"/>
      <c r="BA572" s="252" t="s">
        <v>170</v>
      </c>
      <c r="BB572" s="145">
        <v>192</v>
      </c>
      <c r="BC572" s="154">
        <v>84</v>
      </c>
      <c r="BD572" s="154">
        <v>9166360</v>
      </c>
      <c r="BE572" s="155">
        <f t="shared" si="585"/>
        <v>0.1076923076923077</v>
      </c>
      <c r="BF572" s="155">
        <f t="shared" si="542"/>
        <v>0.4375</v>
      </c>
      <c r="BG572" s="181">
        <f t="shared" si="543"/>
        <v>109123.33333333333</v>
      </c>
      <c r="BH572" s="380"/>
      <c r="BI572" s="252" t="s">
        <v>170</v>
      </c>
      <c r="BJ572" s="145">
        <f t="shared" si="544"/>
        <v>4699</v>
      </c>
      <c r="BK572" s="154">
        <f t="shared" si="528"/>
        <v>3057</v>
      </c>
      <c r="BL572" s="154">
        <f t="shared" si="529"/>
        <v>237291220</v>
      </c>
      <c r="BM572" s="155">
        <f t="shared" si="586"/>
        <v>0.15569136745607334</v>
      </c>
      <c r="BN572" s="155">
        <f t="shared" si="545"/>
        <v>0.65056394977654819</v>
      </c>
      <c r="BO572" s="154">
        <f t="shared" si="546"/>
        <v>77622.250572456658</v>
      </c>
      <c r="BP572" s="218"/>
    </row>
    <row r="573" spans="2:68" s="87" customFormat="1">
      <c r="B573" s="390"/>
      <c r="C573" s="420"/>
      <c r="D573" s="380"/>
      <c r="E573" s="252" t="s">
        <v>171</v>
      </c>
      <c r="F573" s="145">
        <v>0</v>
      </c>
      <c r="G573" s="154">
        <v>0</v>
      </c>
      <c r="H573" s="154">
        <v>0</v>
      </c>
      <c r="I573" s="155">
        <f t="shared" si="579"/>
        <v>0</v>
      </c>
      <c r="J573" s="155" t="str">
        <f t="shared" si="530"/>
        <v>-</v>
      </c>
      <c r="K573" s="181" t="str">
        <f t="shared" si="531"/>
        <v>-</v>
      </c>
      <c r="L573" s="380"/>
      <c r="M573" s="252" t="s">
        <v>171</v>
      </c>
      <c r="N573" s="145">
        <v>1</v>
      </c>
      <c r="O573" s="154">
        <v>0</v>
      </c>
      <c r="P573" s="154">
        <v>0</v>
      </c>
      <c r="Q573" s="155">
        <f t="shared" si="580"/>
        <v>0</v>
      </c>
      <c r="R573" s="155">
        <f t="shared" si="532"/>
        <v>0</v>
      </c>
      <c r="S573" s="149" t="str">
        <f t="shared" si="533"/>
        <v>-</v>
      </c>
      <c r="T573" s="380"/>
      <c r="U573" s="252" t="s">
        <v>171</v>
      </c>
      <c r="V573" s="145">
        <v>693</v>
      </c>
      <c r="W573" s="154">
        <v>503</v>
      </c>
      <c r="X573" s="154">
        <v>34376630</v>
      </c>
      <c r="Y573" s="155">
        <f t="shared" si="581"/>
        <v>6.7789757412398927E-2</v>
      </c>
      <c r="Z573" s="155">
        <f t="shared" si="534"/>
        <v>0.72582972582972582</v>
      </c>
      <c r="AA573" s="154">
        <f t="shared" si="535"/>
        <v>68343.200795228622</v>
      </c>
      <c r="AB573" s="380"/>
      <c r="AC573" s="252" t="s">
        <v>171</v>
      </c>
      <c r="AD573" s="145">
        <v>559</v>
      </c>
      <c r="AE573" s="154">
        <v>384</v>
      </c>
      <c r="AF573" s="154">
        <v>27018000</v>
      </c>
      <c r="AG573" s="155">
        <f t="shared" si="582"/>
        <v>6.6701406982803538E-2</v>
      </c>
      <c r="AH573" s="155">
        <f t="shared" si="536"/>
        <v>0.6869409660107334</v>
      </c>
      <c r="AI573" s="149">
        <f t="shared" si="537"/>
        <v>70359.375</v>
      </c>
      <c r="AJ573" s="380"/>
      <c r="AK573" s="252" t="s">
        <v>171</v>
      </c>
      <c r="AL573" s="145">
        <v>381</v>
      </c>
      <c r="AM573" s="154">
        <v>251</v>
      </c>
      <c r="AN573" s="154">
        <v>18791530</v>
      </c>
      <c r="AO573" s="155">
        <f t="shared" si="583"/>
        <v>6.7310270850093862E-2</v>
      </c>
      <c r="AP573" s="155">
        <f t="shared" si="538"/>
        <v>0.65879265091863515</v>
      </c>
      <c r="AQ573" s="149">
        <f t="shared" si="539"/>
        <v>74866.653386454185</v>
      </c>
      <c r="AR573" s="380"/>
      <c r="AS573" s="252" t="s">
        <v>171</v>
      </c>
      <c r="AT573" s="145">
        <v>127</v>
      </c>
      <c r="AU573" s="154">
        <v>75</v>
      </c>
      <c r="AV573" s="154">
        <v>5537280</v>
      </c>
      <c r="AW573" s="155">
        <f t="shared" si="584"/>
        <v>3.924646781789639E-2</v>
      </c>
      <c r="AX573" s="155">
        <f t="shared" si="540"/>
        <v>0.59055118110236215</v>
      </c>
      <c r="AY573" s="154">
        <f t="shared" si="541"/>
        <v>73830.399999999994</v>
      </c>
      <c r="AZ573" s="380"/>
      <c r="BA573" s="252" t="s">
        <v>171</v>
      </c>
      <c r="BB573" s="145">
        <v>32</v>
      </c>
      <c r="BC573" s="154">
        <v>20</v>
      </c>
      <c r="BD573" s="154">
        <v>1578210</v>
      </c>
      <c r="BE573" s="155">
        <f t="shared" si="585"/>
        <v>2.564102564102564E-2</v>
      </c>
      <c r="BF573" s="155">
        <f t="shared" si="542"/>
        <v>0.625</v>
      </c>
      <c r="BG573" s="181">
        <f t="shared" si="543"/>
        <v>78910.5</v>
      </c>
      <c r="BH573" s="380"/>
      <c r="BI573" s="252" t="s">
        <v>171</v>
      </c>
      <c r="BJ573" s="145">
        <f t="shared" si="544"/>
        <v>1793</v>
      </c>
      <c r="BK573" s="154">
        <f t="shared" si="528"/>
        <v>1233</v>
      </c>
      <c r="BL573" s="154">
        <f t="shared" si="529"/>
        <v>87301650</v>
      </c>
      <c r="BM573" s="155">
        <f t="shared" si="586"/>
        <v>6.2796027501909851E-2</v>
      </c>
      <c r="BN573" s="155">
        <f t="shared" si="545"/>
        <v>0.68767428890128279</v>
      </c>
      <c r="BO573" s="154">
        <f t="shared" si="546"/>
        <v>70804.257907542575</v>
      </c>
      <c r="BP573" s="218"/>
    </row>
    <row r="574" spans="2:68" s="87" customFormat="1">
      <c r="B574" s="390"/>
      <c r="C574" s="420"/>
      <c r="D574" s="380"/>
      <c r="E574" s="252" t="s">
        <v>172</v>
      </c>
      <c r="F574" s="145">
        <v>0</v>
      </c>
      <c r="G574" s="154">
        <v>0</v>
      </c>
      <c r="H574" s="154">
        <v>0</v>
      </c>
      <c r="I574" s="155">
        <f t="shared" si="579"/>
        <v>0</v>
      </c>
      <c r="J574" s="155" t="str">
        <f t="shared" si="530"/>
        <v>-</v>
      </c>
      <c r="K574" s="181" t="str">
        <f t="shared" si="531"/>
        <v>-</v>
      </c>
      <c r="L574" s="380"/>
      <c r="M574" s="252" t="s">
        <v>172</v>
      </c>
      <c r="N574" s="145">
        <v>1</v>
      </c>
      <c r="O574" s="154">
        <v>1</v>
      </c>
      <c r="P574" s="154">
        <v>233940</v>
      </c>
      <c r="Q574" s="155">
        <f t="shared" si="580"/>
        <v>3.3333333333333333E-2</v>
      </c>
      <c r="R574" s="155">
        <f t="shared" si="532"/>
        <v>1</v>
      </c>
      <c r="S574" s="149">
        <f t="shared" si="533"/>
        <v>233940</v>
      </c>
      <c r="T574" s="380"/>
      <c r="U574" s="252" t="s">
        <v>172</v>
      </c>
      <c r="V574" s="145">
        <v>404</v>
      </c>
      <c r="W574" s="154">
        <v>241</v>
      </c>
      <c r="X574" s="154">
        <v>16898060</v>
      </c>
      <c r="Y574" s="155">
        <f t="shared" si="581"/>
        <v>3.2479784366576822E-2</v>
      </c>
      <c r="Z574" s="155">
        <f t="shared" si="534"/>
        <v>0.59653465346534651</v>
      </c>
      <c r="AA574" s="154">
        <f t="shared" si="535"/>
        <v>70116.431535269716</v>
      </c>
      <c r="AB574" s="380"/>
      <c r="AC574" s="252" t="s">
        <v>172</v>
      </c>
      <c r="AD574" s="145">
        <v>413</v>
      </c>
      <c r="AE574" s="154">
        <v>261</v>
      </c>
      <c r="AF574" s="154">
        <v>18813450</v>
      </c>
      <c r="AG574" s="155">
        <f t="shared" si="582"/>
        <v>4.5336112558624284E-2</v>
      </c>
      <c r="AH574" s="155">
        <f t="shared" si="536"/>
        <v>0.63196125907990319</v>
      </c>
      <c r="AI574" s="149">
        <f t="shared" si="537"/>
        <v>72082.183908045976</v>
      </c>
      <c r="AJ574" s="380"/>
      <c r="AK574" s="252" t="s">
        <v>172</v>
      </c>
      <c r="AL574" s="145">
        <v>357</v>
      </c>
      <c r="AM574" s="154">
        <v>194</v>
      </c>
      <c r="AN574" s="154">
        <v>14137750</v>
      </c>
      <c r="AO574" s="155">
        <f t="shared" si="583"/>
        <v>5.2024671493698042E-2</v>
      </c>
      <c r="AP574" s="155">
        <f t="shared" si="538"/>
        <v>0.54341736694677867</v>
      </c>
      <c r="AQ574" s="149">
        <f t="shared" si="539"/>
        <v>72875</v>
      </c>
      <c r="AR574" s="380"/>
      <c r="AS574" s="252" t="s">
        <v>172</v>
      </c>
      <c r="AT574" s="145">
        <v>220</v>
      </c>
      <c r="AU574" s="154">
        <v>121</v>
      </c>
      <c r="AV574" s="154">
        <v>8294520</v>
      </c>
      <c r="AW574" s="155">
        <f t="shared" si="584"/>
        <v>6.3317634746206178E-2</v>
      </c>
      <c r="AX574" s="155">
        <f t="shared" si="540"/>
        <v>0.55000000000000004</v>
      </c>
      <c r="AY574" s="154">
        <f t="shared" si="541"/>
        <v>68549.752066115703</v>
      </c>
      <c r="AZ574" s="380"/>
      <c r="BA574" s="252" t="s">
        <v>172</v>
      </c>
      <c r="BB574" s="145">
        <v>70</v>
      </c>
      <c r="BC574" s="154">
        <v>42</v>
      </c>
      <c r="BD574" s="154">
        <v>4005990</v>
      </c>
      <c r="BE574" s="155">
        <f t="shared" si="585"/>
        <v>5.3846153846153849E-2</v>
      </c>
      <c r="BF574" s="155">
        <f t="shared" si="542"/>
        <v>0.6</v>
      </c>
      <c r="BG574" s="181">
        <f t="shared" si="543"/>
        <v>95380.71428571429</v>
      </c>
      <c r="BH574" s="380"/>
      <c r="BI574" s="252" t="s">
        <v>172</v>
      </c>
      <c r="BJ574" s="145">
        <f t="shared" si="544"/>
        <v>1465</v>
      </c>
      <c r="BK574" s="154">
        <f t="shared" si="528"/>
        <v>860</v>
      </c>
      <c r="BL574" s="154">
        <f t="shared" si="529"/>
        <v>62383710</v>
      </c>
      <c r="BM574" s="155">
        <f t="shared" si="586"/>
        <v>4.3799337916984975E-2</v>
      </c>
      <c r="BN574" s="155">
        <f t="shared" si="545"/>
        <v>0.58703071672354945</v>
      </c>
      <c r="BO574" s="154">
        <f t="shared" si="546"/>
        <v>72539.19767441861</v>
      </c>
      <c r="BP574" s="218"/>
    </row>
    <row r="575" spans="2:68" s="87" customFormat="1">
      <c r="B575" s="390"/>
      <c r="C575" s="420"/>
      <c r="D575" s="380"/>
      <c r="E575" s="252" t="s">
        <v>173</v>
      </c>
      <c r="F575" s="145">
        <v>1</v>
      </c>
      <c r="G575" s="154">
        <v>1</v>
      </c>
      <c r="H575" s="154">
        <v>35580</v>
      </c>
      <c r="I575" s="155">
        <f t="shared" si="579"/>
        <v>0.125</v>
      </c>
      <c r="J575" s="155">
        <f t="shared" si="530"/>
        <v>1</v>
      </c>
      <c r="K575" s="181">
        <f t="shared" si="531"/>
        <v>35580</v>
      </c>
      <c r="L575" s="380"/>
      <c r="M575" s="252" t="s">
        <v>173</v>
      </c>
      <c r="N575" s="145">
        <v>4</v>
      </c>
      <c r="O575" s="154">
        <v>3</v>
      </c>
      <c r="P575" s="154">
        <v>393420</v>
      </c>
      <c r="Q575" s="155">
        <f t="shared" si="580"/>
        <v>0.1</v>
      </c>
      <c r="R575" s="155">
        <f t="shared" si="532"/>
        <v>0.75</v>
      </c>
      <c r="S575" s="149">
        <f t="shared" si="533"/>
        <v>131140</v>
      </c>
      <c r="T575" s="380"/>
      <c r="U575" s="252" t="s">
        <v>173</v>
      </c>
      <c r="V575" s="145">
        <v>389</v>
      </c>
      <c r="W575" s="154">
        <v>277</v>
      </c>
      <c r="X575" s="154">
        <v>21258550</v>
      </c>
      <c r="Y575" s="155">
        <f t="shared" si="581"/>
        <v>3.7331536388140164E-2</v>
      </c>
      <c r="Z575" s="155">
        <f t="shared" si="534"/>
        <v>0.71208226221079696</v>
      </c>
      <c r="AA575" s="154">
        <f t="shared" si="535"/>
        <v>76745.667870036108</v>
      </c>
      <c r="AB575" s="380"/>
      <c r="AC575" s="252" t="s">
        <v>173</v>
      </c>
      <c r="AD575" s="145">
        <v>414</v>
      </c>
      <c r="AE575" s="154">
        <v>284</v>
      </c>
      <c r="AF575" s="154">
        <v>25250690</v>
      </c>
      <c r="AG575" s="155">
        <f t="shared" si="582"/>
        <v>4.9331248914365119E-2</v>
      </c>
      <c r="AH575" s="155">
        <f t="shared" si="536"/>
        <v>0.68599033816425126</v>
      </c>
      <c r="AI575" s="149">
        <f t="shared" si="537"/>
        <v>88910.880281690144</v>
      </c>
      <c r="AJ575" s="380"/>
      <c r="AK575" s="252" t="s">
        <v>173</v>
      </c>
      <c r="AL575" s="145">
        <v>320</v>
      </c>
      <c r="AM575" s="154">
        <v>207</v>
      </c>
      <c r="AN575" s="154">
        <v>15659490</v>
      </c>
      <c r="AO575" s="155">
        <f t="shared" si="583"/>
        <v>5.5510860820595337E-2</v>
      </c>
      <c r="AP575" s="155">
        <f t="shared" si="538"/>
        <v>0.64687499999999998</v>
      </c>
      <c r="AQ575" s="149">
        <f t="shared" si="539"/>
        <v>75649.710144927536</v>
      </c>
      <c r="AR575" s="380"/>
      <c r="AS575" s="252" t="s">
        <v>173</v>
      </c>
      <c r="AT575" s="145">
        <v>165</v>
      </c>
      <c r="AU575" s="154">
        <v>100</v>
      </c>
      <c r="AV575" s="154">
        <v>10981210</v>
      </c>
      <c r="AW575" s="155">
        <f t="shared" si="584"/>
        <v>5.2328623757195186E-2</v>
      </c>
      <c r="AX575" s="155">
        <f t="shared" si="540"/>
        <v>0.60606060606060608</v>
      </c>
      <c r="AY575" s="154">
        <f t="shared" si="541"/>
        <v>109812.1</v>
      </c>
      <c r="AZ575" s="380"/>
      <c r="BA575" s="252" t="s">
        <v>173</v>
      </c>
      <c r="BB575" s="145">
        <v>39</v>
      </c>
      <c r="BC575" s="154">
        <v>20</v>
      </c>
      <c r="BD575" s="154">
        <v>2159020</v>
      </c>
      <c r="BE575" s="155">
        <f t="shared" si="585"/>
        <v>2.564102564102564E-2</v>
      </c>
      <c r="BF575" s="155">
        <f t="shared" si="542"/>
        <v>0.51282051282051277</v>
      </c>
      <c r="BG575" s="181">
        <f t="shared" si="543"/>
        <v>107951</v>
      </c>
      <c r="BH575" s="380"/>
      <c r="BI575" s="252" t="s">
        <v>173</v>
      </c>
      <c r="BJ575" s="145">
        <f t="shared" si="544"/>
        <v>1332</v>
      </c>
      <c r="BK575" s="154">
        <f t="shared" si="528"/>
        <v>892</v>
      </c>
      <c r="BL575" s="154">
        <f t="shared" si="529"/>
        <v>75737960</v>
      </c>
      <c r="BM575" s="155">
        <f t="shared" si="586"/>
        <v>4.5429080723198373E-2</v>
      </c>
      <c r="BN575" s="155">
        <f t="shared" si="545"/>
        <v>0.66966966966966968</v>
      </c>
      <c r="BO575" s="154">
        <f t="shared" si="546"/>
        <v>84908.026905829596</v>
      </c>
      <c r="BP575" s="218"/>
    </row>
    <row r="576" spans="2:68" s="87" customFormat="1">
      <c r="B576" s="390"/>
      <c r="C576" s="420"/>
      <c r="D576" s="380"/>
      <c r="E576" s="252" t="s">
        <v>174</v>
      </c>
      <c r="F576" s="145">
        <v>4</v>
      </c>
      <c r="G576" s="154">
        <v>4</v>
      </c>
      <c r="H576" s="154">
        <v>237380</v>
      </c>
      <c r="I576" s="155">
        <f t="shared" si="579"/>
        <v>0.5</v>
      </c>
      <c r="J576" s="155">
        <f t="shared" si="530"/>
        <v>1</v>
      </c>
      <c r="K576" s="181">
        <f t="shared" si="531"/>
        <v>59345</v>
      </c>
      <c r="L576" s="380"/>
      <c r="M576" s="252" t="s">
        <v>174</v>
      </c>
      <c r="N576" s="145">
        <v>11</v>
      </c>
      <c r="O576" s="154">
        <v>7</v>
      </c>
      <c r="P576" s="154">
        <v>905590</v>
      </c>
      <c r="Q576" s="155">
        <f t="shared" si="580"/>
        <v>0.23333333333333334</v>
      </c>
      <c r="R576" s="155">
        <f t="shared" si="532"/>
        <v>0.63636363636363635</v>
      </c>
      <c r="S576" s="149">
        <f t="shared" si="533"/>
        <v>129370</v>
      </c>
      <c r="T576" s="380"/>
      <c r="U576" s="252" t="s">
        <v>174</v>
      </c>
      <c r="V576" s="145">
        <v>2680</v>
      </c>
      <c r="W576" s="154">
        <v>1915</v>
      </c>
      <c r="X576" s="154">
        <v>128884090</v>
      </c>
      <c r="Y576" s="155">
        <f t="shared" si="581"/>
        <v>0.25808625336927221</v>
      </c>
      <c r="Z576" s="155">
        <f t="shared" si="534"/>
        <v>0.71455223880597019</v>
      </c>
      <c r="AA576" s="154">
        <f t="shared" si="535"/>
        <v>67302.396866840732</v>
      </c>
      <c r="AB576" s="380"/>
      <c r="AC576" s="252" t="s">
        <v>174</v>
      </c>
      <c r="AD576" s="145">
        <v>2146</v>
      </c>
      <c r="AE576" s="154">
        <v>1493</v>
      </c>
      <c r="AF576" s="154">
        <v>104936510</v>
      </c>
      <c r="AG576" s="155">
        <f t="shared" si="582"/>
        <v>0.25933645996178567</v>
      </c>
      <c r="AH576" s="155">
        <f t="shared" si="536"/>
        <v>0.695712954333644</v>
      </c>
      <c r="AI576" s="149">
        <f t="shared" si="537"/>
        <v>70285.673141326188</v>
      </c>
      <c r="AJ576" s="380"/>
      <c r="AK576" s="252" t="s">
        <v>174</v>
      </c>
      <c r="AL576" s="145">
        <v>1234</v>
      </c>
      <c r="AM576" s="154">
        <v>795</v>
      </c>
      <c r="AN576" s="154">
        <v>64436610</v>
      </c>
      <c r="AO576" s="155">
        <f t="shared" si="583"/>
        <v>0.21319388576025744</v>
      </c>
      <c r="AP576" s="155">
        <f t="shared" si="538"/>
        <v>0.64424635332252833</v>
      </c>
      <c r="AQ576" s="149">
        <f t="shared" si="539"/>
        <v>81052.339622641506</v>
      </c>
      <c r="AR576" s="380"/>
      <c r="AS576" s="252" t="s">
        <v>174</v>
      </c>
      <c r="AT576" s="145">
        <v>549</v>
      </c>
      <c r="AU576" s="154">
        <v>307</v>
      </c>
      <c r="AV576" s="154">
        <v>25285370</v>
      </c>
      <c r="AW576" s="155">
        <f t="shared" si="584"/>
        <v>0.16064887493458921</v>
      </c>
      <c r="AX576" s="155">
        <f t="shared" si="540"/>
        <v>0.55919854280510017</v>
      </c>
      <c r="AY576" s="154">
        <f t="shared" si="541"/>
        <v>82362.768729641699</v>
      </c>
      <c r="AZ576" s="380"/>
      <c r="BA576" s="252" t="s">
        <v>174</v>
      </c>
      <c r="BB576" s="145">
        <v>151</v>
      </c>
      <c r="BC576" s="154">
        <v>63</v>
      </c>
      <c r="BD576" s="154">
        <v>4962330</v>
      </c>
      <c r="BE576" s="155">
        <f t="shared" si="585"/>
        <v>8.0769230769230774E-2</v>
      </c>
      <c r="BF576" s="155">
        <f t="shared" si="542"/>
        <v>0.41721854304635764</v>
      </c>
      <c r="BG576" s="181">
        <f t="shared" si="543"/>
        <v>78767.142857142855</v>
      </c>
      <c r="BH576" s="380"/>
      <c r="BI576" s="252" t="s">
        <v>174</v>
      </c>
      <c r="BJ576" s="145">
        <f t="shared" si="544"/>
        <v>6775</v>
      </c>
      <c r="BK576" s="154">
        <f t="shared" si="528"/>
        <v>4584</v>
      </c>
      <c r="BL576" s="154">
        <f t="shared" si="529"/>
        <v>329647880</v>
      </c>
      <c r="BM576" s="155">
        <f t="shared" si="586"/>
        <v>0.23346065699006877</v>
      </c>
      <c r="BN576" s="155">
        <f t="shared" si="545"/>
        <v>0.67660516605166054</v>
      </c>
      <c r="BO576" s="154">
        <f t="shared" si="546"/>
        <v>71912.713787085508</v>
      </c>
      <c r="BP576" s="218"/>
    </row>
    <row r="577" spans="2:68" s="87" customFormat="1">
      <c r="B577" s="390"/>
      <c r="C577" s="420"/>
      <c r="D577" s="380"/>
      <c r="E577" s="252" t="s">
        <v>175</v>
      </c>
      <c r="F577" s="145">
        <v>0</v>
      </c>
      <c r="G577" s="154">
        <v>0</v>
      </c>
      <c r="H577" s="154">
        <v>0</v>
      </c>
      <c r="I577" s="155">
        <f t="shared" si="579"/>
        <v>0</v>
      </c>
      <c r="J577" s="155" t="str">
        <f t="shared" si="530"/>
        <v>-</v>
      </c>
      <c r="K577" s="181" t="str">
        <f t="shared" si="531"/>
        <v>-</v>
      </c>
      <c r="L577" s="380"/>
      <c r="M577" s="252" t="s">
        <v>175</v>
      </c>
      <c r="N577" s="145">
        <v>6</v>
      </c>
      <c r="O577" s="154">
        <v>4</v>
      </c>
      <c r="P577" s="154">
        <v>536400</v>
      </c>
      <c r="Q577" s="155">
        <f t="shared" si="580"/>
        <v>0.13333333333333333</v>
      </c>
      <c r="R577" s="155">
        <f t="shared" si="532"/>
        <v>0.66666666666666663</v>
      </c>
      <c r="S577" s="149">
        <f t="shared" si="533"/>
        <v>134100</v>
      </c>
      <c r="T577" s="380"/>
      <c r="U577" s="252" t="s">
        <v>175</v>
      </c>
      <c r="V577" s="145">
        <v>438</v>
      </c>
      <c r="W577" s="154">
        <v>287</v>
      </c>
      <c r="X577" s="154">
        <v>21690080</v>
      </c>
      <c r="Y577" s="155">
        <f t="shared" si="581"/>
        <v>3.8679245283018866E-2</v>
      </c>
      <c r="Z577" s="155">
        <f t="shared" si="534"/>
        <v>0.65525114155251141</v>
      </c>
      <c r="AA577" s="154">
        <f t="shared" si="535"/>
        <v>75575.191637630662</v>
      </c>
      <c r="AB577" s="380"/>
      <c r="AC577" s="252" t="s">
        <v>175</v>
      </c>
      <c r="AD577" s="145">
        <v>485</v>
      </c>
      <c r="AE577" s="154">
        <v>331</v>
      </c>
      <c r="AF577" s="154">
        <v>25114590</v>
      </c>
      <c r="AG577" s="155">
        <f t="shared" si="582"/>
        <v>5.7495223206531179E-2</v>
      </c>
      <c r="AH577" s="155">
        <f t="shared" si="536"/>
        <v>0.68247422680412373</v>
      </c>
      <c r="AI577" s="149">
        <f t="shared" si="537"/>
        <v>75874.894259818728</v>
      </c>
      <c r="AJ577" s="380"/>
      <c r="AK577" s="252" t="s">
        <v>175</v>
      </c>
      <c r="AL577" s="145">
        <v>428</v>
      </c>
      <c r="AM577" s="154">
        <v>249</v>
      </c>
      <c r="AN577" s="154">
        <v>21819430</v>
      </c>
      <c r="AO577" s="155">
        <f t="shared" si="583"/>
        <v>6.6773934030571205E-2</v>
      </c>
      <c r="AP577" s="155">
        <f t="shared" si="538"/>
        <v>0.58177570093457942</v>
      </c>
      <c r="AQ577" s="149">
        <f t="shared" si="539"/>
        <v>87628.232931726903</v>
      </c>
      <c r="AR577" s="380"/>
      <c r="AS577" s="252" t="s">
        <v>175</v>
      </c>
      <c r="AT577" s="145">
        <v>261</v>
      </c>
      <c r="AU577" s="154">
        <v>145</v>
      </c>
      <c r="AV577" s="154">
        <v>11516430</v>
      </c>
      <c r="AW577" s="155">
        <f t="shared" si="584"/>
        <v>7.5876504447933021E-2</v>
      </c>
      <c r="AX577" s="155">
        <f t="shared" si="540"/>
        <v>0.55555555555555558</v>
      </c>
      <c r="AY577" s="154">
        <f t="shared" si="541"/>
        <v>79423.655172413797</v>
      </c>
      <c r="AZ577" s="380"/>
      <c r="BA577" s="252" t="s">
        <v>175</v>
      </c>
      <c r="BB577" s="145">
        <v>128</v>
      </c>
      <c r="BC577" s="154">
        <v>64</v>
      </c>
      <c r="BD577" s="154">
        <v>5381060</v>
      </c>
      <c r="BE577" s="155">
        <f t="shared" si="585"/>
        <v>8.2051282051282051E-2</v>
      </c>
      <c r="BF577" s="155">
        <f t="shared" si="542"/>
        <v>0.5</v>
      </c>
      <c r="BG577" s="181">
        <f t="shared" si="543"/>
        <v>84079.0625</v>
      </c>
      <c r="BH577" s="380"/>
      <c r="BI577" s="252" t="s">
        <v>175</v>
      </c>
      <c r="BJ577" s="145">
        <f t="shared" si="544"/>
        <v>1746</v>
      </c>
      <c r="BK577" s="154">
        <f t="shared" si="528"/>
        <v>1080</v>
      </c>
      <c r="BL577" s="154">
        <f t="shared" si="529"/>
        <v>86057990</v>
      </c>
      <c r="BM577" s="155">
        <f t="shared" si="586"/>
        <v>5.5003819709702063E-2</v>
      </c>
      <c r="BN577" s="155">
        <f t="shared" si="545"/>
        <v>0.61855670103092786</v>
      </c>
      <c r="BO577" s="154">
        <f t="shared" si="546"/>
        <v>79683.324074074073</v>
      </c>
      <c r="BP577" s="218"/>
    </row>
    <row r="578" spans="2:68" s="87" customFormat="1">
      <c r="B578" s="390"/>
      <c r="C578" s="420"/>
      <c r="D578" s="380"/>
      <c r="E578" s="249" t="s">
        <v>166</v>
      </c>
      <c r="F578" s="145">
        <v>2</v>
      </c>
      <c r="G578" s="154">
        <v>1</v>
      </c>
      <c r="H578" s="154">
        <v>47240</v>
      </c>
      <c r="I578" s="155">
        <f t="shared" si="579"/>
        <v>0.125</v>
      </c>
      <c r="J578" s="155">
        <f t="shared" si="530"/>
        <v>0.5</v>
      </c>
      <c r="K578" s="181">
        <f t="shared" si="531"/>
        <v>47240</v>
      </c>
      <c r="L578" s="380"/>
      <c r="M578" s="253" t="s">
        <v>166</v>
      </c>
      <c r="N578" s="145">
        <v>0</v>
      </c>
      <c r="O578" s="154">
        <v>0</v>
      </c>
      <c r="P578" s="154">
        <v>0</v>
      </c>
      <c r="Q578" s="155">
        <f t="shared" si="580"/>
        <v>0</v>
      </c>
      <c r="R578" s="155" t="str">
        <f t="shared" si="532"/>
        <v>-</v>
      </c>
      <c r="S578" s="149" t="str">
        <f t="shared" si="533"/>
        <v>-</v>
      </c>
      <c r="T578" s="380"/>
      <c r="U578" s="253" t="s">
        <v>166</v>
      </c>
      <c r="V578" s="145">
        <v>750</v>
      </c>
      <c r="W578" s="154">
        <v>487</v>
      </c>
      <c r="X578" s="154">
        <v>31516920</v>
      </c>
      <c r="Y578" s="155">
        <f t="shared" si="581"/>
        <v>6.5633423180592995E-2</v>
      </c>
      <c r="Z578" s="155">
        <f t="shared" si="534"/>
        <v>0.64933333333333332</v>
      </c>
      <c r="AA578" s="154">
        <f t="shared" si="535"/>
        <v>64716.468172484601</v>
      </c>
      <c r="AB578" s="380"/>
      <c r="AC578" s="253" t="s">
        <v>166</v>
      </c>
      <c r="AD578" s="145">
        <v>432</v>
      </c>
      <c r="AE578" s="154">
        <v>267</v>
      </c>
      <c r="AF578" s="154">
        <v>18869420</v>
      </c>
      <c r="AG578" s="155">
        <f t="shared" si="582"/>
        <v>4.637832204273059E-2</v>
      </c>
      <c r="AH578" s="155">
        <f t="shared" si="536"/>
        <v>0.61805555555555558</v>
      </c>
      <c r="AI578" s="149">
        <f t="shared" si="537"/>
        <v>70671.985018726598</v>
      </c>
      <c r="AJ578" s="380"/>
      <c r="AK578" s="253" t="s">
        <v>166</v>
      </c>
      <c r="AL578" s="145">
        <v>232</v>
      </c>
      <c r="AM578" s="154">
        <v>124</v>
      </c>
      <c r="AN578" s="154">
        <v>10968940</v>
      </c>
      <c r="AO578" s="155">
        <f t="shared" si="583"/>
        <v>3.3252882810404935E-2</v>
      </c>
      <c r="AP578" s="155">
        <f t="shared" si="538"/>
        <v>0.53448275862068961</v>
      </c>
      <c r="AQ578" s="149">
        <f t="shared" si="539"/>
        <v>88459.193548387091</v>
      </c>
      <c r="AR578" s="380"/>
      <c r="AS578" s="253" t="s">
        <v>166</v>
      </c>
      <c r="AT578" s="145">
        <v>116</v>
      </c>
      <c r="AU578" s="154">
        <v>53</v>
      </c>
      <c r="AV578" s="154">
        <v>5285740</v>
      </c>
      <c r="AW578" s="155">
        <f t="shared" si="584"/>
        <v>2.7734170591313449E-2</v>
      </c>
      <c r="AX578" s="155">
        <f t="shared" si="540"/>
        <v>0.45689655172413796</v>
      </c>
      <c r="AY578" s="154">
        <f t="shared" si="541"/>
        <v>99730.943396226416</v>
      </c>
      <c r="AZ578" s="380"/>
      <c r="BA578" s="253" t="s">
        <v>166</v>
      </c>
      <c r="BB578" s="145">
        <v>63</v>
      </c>
      <c r="BC578" s="154">
        <v>28</v>
      </c>
      <c r="BD578" s="154">
        <v>2729220</v>
      </c>
      <c r="BE578" s="155">
        <f t="shared" si="585"/>
        <v>3.5897435897435895E-2</v>
      </c>
      <c r="BF578" s="155">
        <f t="shared" si="542"/>
        <v>0.44444444444444442</v>
      </c>
      <c r="BG578" s="181">
        <f t="shared" si="543"/>
        <v>97472.142857142855</v>
      </c>
      <c r="BH578" s="380"/>
      <c r="BI578" s="253" t="s">
        <v>166</v>
      </c>
      <c r="BJ578" s="145">
        <f t="shared" si="544"/>
        <v>1595</v>
      </c>
      <c r="BK578" s="154">
        <f t="shared" si="528"/>
        <v>960</v>
      </c>
      <c r="BL578" s="154">
        <f t="shared" si="529"/>
        <v>69417480</v>
      </c>
      <c r="BM578" s="155">
        <f t="shared" si="586"/>
        <v>4.8892284186401833E-2</v>
      </c>
      <c r="BN578" s="155">
        <f t="shared" si="545"/>
        <v>0.60188087774294674</v>
      </c>
      <c r="BO578" s="154">
        <f t="shared" si="546"/>
        <v>72309.875</v>
      </c>
      <c r="BP578" s="218"/>
    </row>
    <row r="579" spans="2:68" s="87" customFormat="1">
      <c r="B579" s="390">
        <v>53</v>
      </c>
      <c r="C579" s="419" t="s">
        <v>23</v>
      </c>
      <c r="D579" s="388">
        <f>BS60</f>
        <v>37</v>
      </c>
      <c r="E579" s="250" t="s">
        <v>143</v>
      </c>
      <c r="F579" s="144">
        <v>19</v>
      </c>
      <c r="G579" s="152">
        <v>12</v>
      </c>
      <c r="H579" s="152">
        <v>632320</v>
      </c>
      <c r="I579" s="153">
        <f>IFERROR(G579/$D$579,"-")</f>
        <v>0.32432432432432434</v>
      </c>
      <c r="J579" s="153">
        <f t="shared" si="530"/>
        <v>0.63157894736842102</v>
      </c>
      <c r="K579" s="180">
        <f t="shared" si="531"/>
        <v>52693.333333333336</v>
      </c>
      <c r="L579" s="388">
        <f>BT60</f>
        <v>84</v>
      </c>
      <c r="M579" s="250" t="s">
        <v>143</v>
      </c>
      <c r="N579" s="144">
        <v>45</v>
      </c>
      <c r="O579" s="152">
        <v>20</v>
      </c>
      <c r="P579" s="152">
        <v>1503950</v>
      </c>
      <c r="Q579" s="153">
        <f>IFERROR(O579/$L$579,"-")</f>
        <v>0.23809523809523808</v>
      </c>
      <c r="R579" s="153">
        <f t="shared" si="532"/>
        <v>0.44444444444444442</v>
      </c>
      <c r="S579" s="148">
        <f t="shared" si="533"/>
        <v>75197.5</v>
      </c>
      <c r="T579" s="388">
        <f>BU60</f>
        <v>4204</v>
      </c>
      <c r="U579" s="250" t="s">
        <v>143</v>
      </c>
      <c r="V579" s="144">
        <v>2095</v>
      </c>
      <c r="W579" s="152">
        <v>1169</v>
      </c>
      <c r="X579" s="152">
        <v>84717590</v>
      </c>
      <c r="Y579" s="153">
        <f>IFERROR(W579/$T$579,"-")</f>
        <v>0.27806850618458612</v>
      </c>
      <c r="Z579" s="153">
        <f t="shared" si="534"/>
        <v>0.55799522673031021</v>
      </c>
      <c r="AA579" s="152">
        <f t="shared" si="535"/>
        <v>72470.136869118898</v>
      </c>
      <c r="AB579" s="388">
        <f>BV60</f>
        <v>3390</v>
      </c>
      <c r="AC579" s="250" t="s">
        <v>143</v>
      </c>
      <c r="AD579" s="144">
        <v>1833</v>
      </c>
      <c r="AE579" s="152">
        <v>992</v>
      </c>
      <c r="AF579" s="152">
        <v>71482320</v>
      </c>
      <c r="AG579" s="153">
        <f>IFERROR(AE579/$AB$579,"-")</f>
        <v>0.29262536873156342</v>
      </c>
      <c r="AH579" s="153">
        <f t="shared" si="536"/>
        <v>0.54118930714675395</v>
      </c>
      <c r="AI579" s="148">
        <f t="shared" si="537"/>
        <v>72058.790322580651</v>
      </c>
      <c r="AJ579" s="388">
        <f>BW60</f>
        <v>2028</v>
      </c>
      <c r="AK579" s="250" t="s">
        <v>143</v>
      </c>
      <c r="AL579" s="144">
        <v>1040</v>
      </c>
      <c r="AM579" s="152">
        <v>502</v>
      </c>
      <c r="AN579" s="152">
        <v>34815520</v>
      </c>
      <c r="AO579" s="153">
        <f>IFERROR(AM579/$AJ$579,"-")</f>
        <v>0.24753451676528598</v>
      </c>
      <c r="AP579" s="153">
        <f t="shared" si="538"/>
        <v>0.4826923076923077</v>
      </c>
      <c r="AQ579" s="148">
        <f t="shared" si="539"/>
        <v>69353.625498007968</v>
      </c>
      <c r="AR579" s="388">
        <f>BX60</f>
        <v>957</v>
      </c>
      <c r="AS579" s="250" t="s">
        <v>143</v>
      </c>
      <c r="AT579" s="144">
        <v>415</v>
      </c>
      <c r="AU579" s="152">
        <v>187</v>
      </c>
      <c r="AV579" s="152">
        <v>13127870</v>
      </c>
      <c r="AW579" s="153">
        <f>IFERROR(AU579/$AR$579,"-")</f>
        <v>0.19540229885057472</v>
      </c>
      <c r="AX579" s="153">
        <f t="shared" si="540"/>
        <v>0.45060240963855419</v>
      </c>
      <c r="AY579" s="152">
        <f t="shared" si="541"/>
        <v>70202.513368983957</v>
      </c>
      <c r="AZ579" s="388">
        <f>BY60</f>
        <v>360</v>
      </c>
      <c r="BA579" s="250" t="s">
        <v>143</v>
      </c>
      <c r="BB579" s="144">
        <v>122</v>
      </c>
      <c r="BC579" s="152">
        <v>56</v>
      </c>
      <c r="BD579" s="152">
        <v>5299180</v>
      </c>
      <c r="BE579" s="153">
        <f>IFERROR(BC579/$AZ$579,"-")</f>
        <v>0.15555555555555556</v>
      </c>
      <c r="BF579" s="153">
        <f t="shared" si="542"/>
        <v>0.45901639344262296</v>
      </c>
      <c r="BG579" s="180">
        <f t="shared" si="543"/>
        <v>94628.21428571429</v>
      </c>
      <c r="BH579" s="388">
        <f>BZ60</f>
        <v>11060</v>
      </c>
      <c r="BI579" s="250" t="s">
        <v>143</v>
      </c>
      <c r="BJ579" s="144">
        <f t="shared" si="544"/>
        <v>5569</v>
      </c>
      <c r="BK579" s="152">
        <f t="shared" si="528"/>
        <v>2938</v>
      </c>
      <c r="BL579" s="152">
        <f t="shared" si="529"/>
        <v>211578750</v>
      </c>
      <c r="BM579" s="153">
        <f>IFERROR(BK579/$BH$579,"-")</f>
        <v>0.26564195298372512</v>
      </c>
      <c r="BN579" s="153">
        <f t="shared" si="545"/>
        <v>0.52756329682169145</v>
      </c>
      <c r="BO579" s="152">
        <f t="shared" si="546"/>
        <v>72014.550714771947</v>
      </c>
      <c r="BP579" s="218"/>
    </row>
    <row r="580" spans="2:68" s="87" customFormat="1">
      <c r="B580" s="390"/>
      <c r="C580" s="420"/>
      <c r="D580" s="380"/>
      <c r="E580" s="251" t="s">
        <v>192</v>
      </c>
      <c r="F580" s="145">
        <v>11</v>
      </c>
      <c r="G580" s="154">
        <v>8</v>
      </c>
      <c r="H580" s="154">
        <v>379770</v>
      </c>
      <c r="I580" s="155">
        <f t="shared" ref="I580:I589" si="587">IFERROR(G580/$D$579,"-")</f>
        <v>0.21621621621621623</v>
      </c>
      <c r="J580" s="155">
        <f t="shared" si="530"/>
        <v>0.72727272727272729</v>
      </c>
      <c r="K580" s="181">
        <f t="shared" si="531"/>
        <v>47471.25</v>
      </c>
      <c r="L580" s="380"/>
      <c r="M580" s="251" t="s">
        <v>192</v>
      </c>
      <c r="N580" s="145">
        <v>40</v>
      </c>
      <c r="O580" s="154">
        <v>19</v>
      </c>
      <c r="P580" s="154">
        <v>2184360</v>
      </c>
      <c r="Q580" s="155">
        <f t="shared" ref="Q580:Q589" si="588">IFERROR(O580/$L$579,"-")</f>
        <v>0.22619047619047619</v>
      </c>
      <c r="R580" s="155">
        <f t="shared" si="532"/>
        <v>0.47499999999999998</v>
      </c>
      <c r="S580" s="149">
        <f t="shared" si="533"/>
        <v>114966.31578947368</v>
      </c>
      <c r="T580" s="380"/>
      <c r="U580" s="251" t="s">
        <v>192</v>
      </c>
      <c r="V580" s="145">
        <v>1846</v>
      </c>
      <c r="W580" s="154">
        <v>1042</v>
      </c>
      <c r="X580" s="154">
        <v>72047440</v>
      </c>
      <c r="Y580" s="155">
        <f t="shared" ref="Y580:Y589" si="589">IFERROR(W580/$T$579,"-")</f>
        <v>0.24785918173168411</v>
      </c>
      <c r="Z580" s="155">
        <f t="shared" si="534"/>
        <v>0.56446370530877576</v>
      </c>
      <c r="AA580" s="154">
        <f t="shared" si="535"/>
        <v>69143.416506717855</v>
      </c>
      <c r="AB580" s="380"/>
      <c r="AC580" s="251" t="s">
        <v>192</v>
      </c>
      <c r="AD580" s="145">
        <v>1497</v>
      </c>
      <c r="AE580" s="154">
        <v>819</v>
      </c>
      <c r="AF580" s="154">
        <v>59469340</v>
      </c>
      <c r="AG580" s="155">
        <f t="shared" ref="AG580:AG589" si="590">IFERROR(AE580/$AB$579,"-")</f>
        <v>0.2415929203539823</v>
      </c>
      <c r="AH580" s="155">
        <f t="shared" si="536"/>
        <v>0.5470941883767535</v>
      </c>
      <c r="AI580" s="149">
        <f t="shared" si="537"/>
        <v>72612.13675213675</v>
      </c>
      <c r="AJ580" s="380"/>
      <c r="AK580" s="251" t="s">
        <v>192</v>
      </c>
      <c r="AL580" s="145">
        <v>798</v>
      </c>
      <c r="AM580" s="154">
        <v>392</v>
      </c>
      <c r="AN580" s="154">
        <v>25614140</v>
      </c>
      <c r="AO580" s="155">
        <f t="shared" ref="AO580:AO589" si="591">IFERROR(AM580/$AJ$579,"-")</f>
        <v>0.1932938856015779</v>
      </c>
      <c r="AP580" s="155">
        <f t="shared" si="538"/>
        <v>0.49122807017543857</v>
      </c>
      <c r="AQ580" s="149">
        <f t="shared" si="539"/>
        <v>65342.193877551021</v>
      </c>
      <c r="AR580" s="380"/>
      <c r="AS580" s="251" t="s">
        <v>192</v>
      </c>
      <c r="AT580" s="145">
        <v>301</v>
      </c>
      <c r="AU580" s="154">
        <v>123</v>
      </c>
      <c r="AV580" s="154">
        <v>9761450</v>
      </c>
      <c r="AW580" s="155">
        <f t="shared" ref="AW580:AW589" si="592">IFERROR(AU580/$AR$579,"-")</f>
        <v>0.12852664576802508</v>
      </c>
      <c r="AX580" s="155">
        <f t="shared" si="540"/>
        <v>0.40863787375415284</v>
      </c>
      <c r="AY580" s="154">
        <f t="shared" si="541"/>
        <v>79361.382113821135</v>
      </c>
      <c r="AZ580" s="380"/>
      <c r="BA580" s="251" t="s">
        <v>192</v>
      </c>
      <c r="BB580" s="145">
        <v>70</v>
      </c>
      <c r="BC580" s="154">
        <v>32</v>
      </c>
      <c r="BD580" s="154">
        <v>3104630</v>
      </c>
      <c r="BE580" s="155">
        <f t="shared" ref="BE580:BE589" si="593">IFERROR(BC580/$AZ$579,"-")</f>
        <v>8.8888888888888892E-2</v>
      </c>
      <c r="BF580" s="155">
        <f t="shared" si="542"/>
        <v>0.45714285714285713</v>
      </c>
      <c r="BG580" s="181">
        <f t="shared" si="543"/>
        <v>97019.6875</v>
      </c>
      <c r="BH580" s="380"/>
      <c r="BI580" s="251" t="s">
        <v>192</v>
      </c>
      <c r="BJ580" s="145">
        <f t="shared" si="544"/>
        <v>4563</v>
      </c>
      <c r="BK580" s="154">
        <f t="shared" si="528"/>
        <v>2435</v>
      </c>
      <c r="BL580" s="154">
        <f t="shared" si="529"/>
        <v>172561130</v>
      </c>
      <c r="BM580" s="155">
        <f t="shared" ref="BM580:BM589" si="594">IFERROR(BK580/$BH$579,"-")</f>
        <v>0.22016274864376131</v>
      </c>
      <c r="BN580" s="155">
        <f t="shared" si="545"/>
        <v>0.53364014902476442</v>
      </c>
      <c r="BO580" s="154">
        <f t="shared" si="546"/>
        <v>70866.993839835734</v>
      </c>
      <c r="BP580" s="218"/>
    </row>
    <row r="581" spans="2:68" s="87" customFormat="1">
      <c r="B581" s="390"/>
      <c r="C581" s="420"/>
      <c r="D581" s="380"/>
      <c r="E581" s="252" t="s">
        <v>142</v>
      </c>
      <c r="F581" s="145">
        <v>20</v>
      </c>
      <c r="G581" s="154">
        <v>14</v>
      </c>
      <c r="H581" s="154">
        <v>659880</v>
      </c>
      <c r="I581" s="155">
        <f t="shared" si="587"/>
        <v>0.3783783783783784</v>
      </c>
      <c r="J581" s="155">
        <f t="shared" si="530"/>
        <v>0.7</v>
      </c>
      <c r="K581" s="181">
        <f t="shared" si="531"/>
        <v>47134.285714285717</v>
      </c>
      <c r="L581" s="380"/>
      <c r="M581" s="252" t="s">
        <v>142</v>
      </c>
      <c r="N581" s="145">
        <v>50</v>
      </c>
      <c r="O581" s="154">
        <v>25</v>
      </c>
      <c r="P581" s="154">
        <v>2714460</v>
      </c>
      <c r="Q581" s="155">
        <f t="shared" si="588"/>
        <v>0.29761904761904762</v>
      </c>
      <c r="R581" s="155">
        <f t="shared" si="532"/>
        <v>0.5</v>
      </c>
      <c r="S581" s="149">
        <f t="shared" si="533"/>
        <v>108578.4</v>
      </c>
      <c r="T581" s="380"/>
      <c r="U581" s="252" t="s">
        <v>142</v>
      </c>
      <c r="V581" s="145">
        <v>2645</v>
      </c>
      <c r="W581" s="154">
        <v>1449</v>
      </c>
      <c r="X581" s="154">
        <v>100669380</v>
      </c>
      <c r="Y581" s="155">
        <f t="shared" si="589"/>
        <v>0.34467174119885824</v>
      </c>
      <c r="Z581" s="155">
        <f t="shared" si="534"/>
        <v>0.54782608695652169</v>
      </c>
      <c r="AA581" s="154">
        <f t="shared" si="535"/>
        <v>69475.072463768112</v>
      </c>
      <c r="AB581" s="380"/>
      <c r="AC581" s="252" t="s">
        <v>142</v>
      </c>
      <c r="AD581" s="145">
        <v>2333</v>
      </c>
      <c r="AE581" s="154">
        <v>1223</v>
      </c>
      <c r="AF581" s="154">
        <v>90312820</v>
      </c>
      <c r="AG581" s="155">
        <f t="shared" si="590"/>
        <v>0.36076696165191741</v>
      </c>
      <c r="AH581" s="155">
        <f t="shared" si="536"/>
        <v>0.5242177453921989</v>
      </c>
      <c r="AI581" s="149">
        <f t="shared" si="537"/>
        <v>73845.314799672939</v>
      </c>
      <c r="AJ581" s="380"/>
      <c r="AK581" s="252" t="s">
        <v>142</v>
      </c>
      <c r="AL581" s="145">
        <v>1408</v>
      </c>
      <c r="AM581" s="154">
        <v>659</v>
      </c>
      <c r="AN581" s="154">
        <v>48570400</v>
      </c>
      <c r="AO581" s="155">
        <f t="shared" si="591"/>
        <v>0.32495069033530571</v>
      </c>
      <c r="AP581" s="155">
        <f t="shared" si="538"/>
        <v>0.46803977272727271</v>
      </c>
      <c r="AQ581" s="149">
        <f t="shared" si="539"/>
        <v>73703.186646433984</v>
      </c>
      <c r="AR581" s="380"/>
      <c r="AS581" s="252" t="s">
        <v>142</v>
      </c>
      <c r="AT581" s="145">
        <v>657</v>
      </c>
      <c r="AU581" s="154">
        <v>293</v>
      </c>
      <c r="AV581" s="154">
        <v>23284490</v>
      </c>
      <c r="AW581" s="155">
        <f t="shared" si="592"/>
        <v>0.30616509926854757</v>
      </c>
      <c r="AX581" s="155">
        <f t="shared" si="540"/>
        <v>0.44596651445966512</v>
      </c>
      <c r="AY581" s="154">
        <f t="shared" si="541"/>
        <v>79469.249146757676</v>
      </c>
      <c r="AZ581" s="380"/>
      <c r="BA581" s="252" t="s">
        <v>142</v>
      </c>
      <c r="BB581" s="145">
        <v>202</v>
      </c>
      <c r="BC581" s="154">
        <v>83</v>
      </c>
      <c r="BD581" s="154">
        <v>8264670</v>
      </c>
      <c r="BE581" s="155">
        <f t="shared" si="593"/>
        <v>0.23055555555555557</v>
      </c>
      <c r="BF581" s="155">
        <f t="shared" si="542"/>
        <v>0.41089108910891087</v>
      </c>
      <c r="BG581" s="181">
        <f t="shared" si="543"/>
        <v>99574.337349397596</v>
      </c>
      <c r="BH581" s="380"/>
      <c r="BI581" s="252" t="s">
        <v>142</v>
      </c>
      <c r="BJ581" s="145">
        <f t="shared" si="544"/>
        <v>7315</v>
      </c>
      <c r="BK581" s="154">
        <f t="shared" si="528"/>
        <v>3746</v>
      </c>
      <c r="BL581" s="154">
        <f t="shared" si="529"/>
        <v>274476100</v>
      </c>
      <c r="BM581" s="155">
        <f t="shared" si="594"/>
        <v>0.33869801084990958</v>
      </c>
      <c r="BN581" s="155">
        <f t="shared" si="545"/>
        <v>0.51209842788790161</v>
      </c>
      <c r="BO581" s="154">
        <f t="shared" si="546"/>
        <v>73271.783235451148</v>
      </c>
      <c r="BP581" s="218"/>
    </row>
    <row r="582" spans="2:68" s="87" customFormat="1">
      <c r="B582" s="390"/>
      <c r="C582" s="420"/>
      <c r="D582" s="380"/>
      <c r="E582" s="252" t="s">
        <v>151</v>
      </c>
      <c r="F582" s="145">
        <v>9</v>
      </c>
      <c r="G582" s="154">
        <v>6</v>
      </c>
      <c r="H582" s="154">
        <v>327800</v>
      </c>
      <c r="I582" s="155">
        <f t="shared" si="587"/>
        <v>0.16216216216216217</v>
      </c>
      <c r="J582" s="155">
        <f t="shared" si="530"/>
        <v>0.66666666666666663</v>
      </c>
      <c r="K582" s="181">
        <f t="shared" si="531"/>
        <v>54633.333333333336</v>
      </c>
      <c r="L582" s="380"/>
      <c r="M582" s="252" t="s">
        <v>151</v>
      </c>
      <c r="N582" s="145">
        <v>28</v>
      </c>
      <c r="O582" s="154">
        <v>12</v>
      </c>
      <c r="P582" s="154">
        <v>989900</v>
      </c>
      <c r="Q582" s="155">
        <f t="shared" si="588"/>
        <v>0.14285714285714285</v>
      </c>
      <c r="R582" s="155">
        <f t="shared" si="532"/>
        <v>0.42857142857142855</v>
      </c>
      <c r="S582" s="149">
        <f t="shared" si="533"/>
        <v>82491.666666666672</v>
      </c>
      <c r="T582" s="380"/>
      <c r="U582" s="252" t="s">
        <v>151</v>
      </c>
      <c r="V582" s="145">
        <v>830</v>
      </c>
      <c r="W582" s="154">
        <v>450</v>
      </c>
      <c r="X582" s="154">
        <v>30805590</v>
      </c>
      <c r="Y582" s="155">
        <f t="shared" si="589"/>
        <v>0.10704091341579448</v>
      </c>
      <c r="Z582" s="155">
        <f t="shared" si="534"/>
        <v>0.54216867469879515</v>
      </c>
      <c r="AA582" s="154">
        <f t="shared" si="535"/>
        <v>68456.866666666669</v>
      </c>
      <c r="AB582" s="380"/>
      <c r="AC582" s="252" t="s">
        <v>151</v>
      </c>
      <c r="AD582" s="145">
        <v>826</v>
      </c>
      <c r="AE582" s="154">
        <v>432</v>
      </c>
      <c r="AF582" s="154">
        <v>33511410</v>
      </c>
      <c r="AG582" s="155">
        <f t="shared" si="590"/>
        <v>0.12743362831858407</v>
      </c>
      <c r="AH582" s="155">
        <f t="shared" si="536"/>
        <v>0.52300242130750607</v>
      </c>
      <c r="AI582" s="149">
        <f t="shared" si="537"/>
        <v>77572.708333333328</v>
      </c>
      <c r="AJ582" s="380"/>
      <c r="AK582" s="252" t="s">
        <v>151</v>
      </c>
      <c r="AL582" s="145">
        <v>543</v>
      </c>
      <c r="AM582" s="154">
        <v>257</v>
      </c>
      <c r="AN582" s="154">
        <v>17528140</v>
      </c>
      <c r="AO582" s="155">
        <f t="shared" si="591"/>
        <v>0.12672583826429981</v>
      </c>
      <c r="AP582" s="155">
        <f t="shared" si="538"/>
        <v>0.47329650092081033</v>
      </c>
      <c r="AQ582" s="149">
        <f t="shared" si="539"/>
        <v>68202.879377431906</v>
      </c>
      <c r="AR582" s="380"/>
      <c r="AS582" s="252" t="s">
        <v>151</v>
      </c>
      <c r="AT582" s="145">
        <v>274</v>
      </c>
      <c r="AU582" s="154">
        <v>118</v>
      </c>
      <c r="AV582" s="154">
        <v>7724280</v>
      </c>
      <c r="AW582" s="155">
        <f t="shared" si="592"/>
        <v>0.12330198537095088</v>
      </c>
      <c r="AX582" s="155">
        <f t="shared" si="540"/>
        <v>0.43065693430656932</v>
      </c>
      <c r="AY582" s="154">
        <f t="shared" si="541"/>
        <v>65460</v>
      </c>
      <c r="AZ582" s="380"/>
      <c r="BA582" s="252" t="s">
        <v>151</v>
      </c>
      <c r="BB582" s="145">
        <v>72</v>
      </c>
      <c r="BC582" s="154">
        <v>25</v>
      </c>
      <c r="BD582" s="154">
        <v>3027390</v>
      </c>
      <c r="BE582" s="155">
        <f t="shared" si="593"/>
        <v>6.9444444444444448E-2</v>
      </c>
      <c r="BF582" s="155">
        <f t="shared" si="542"/>
        <v>0.34722222222222221</v>
      </c>
      <c r="BG582" s="181">
        <f t="shared" si="543"/>
        <v>121095.6</v>
      </c>
      <c r="BH582" s="380"/>
      <c r="BI582" s="252" t="s">
        <v>151</v>
      </c>
      <c r="BJ582" s="145">
        <f t="shared" si="544"/>
        <v>2582</v>
      </c>
      <c r="BK582" s="154">
        <f t="shared" si="528"/>
        <v>1300</v>
      </c>
      <c r="BL582" s="154">
        <f t="shared" si="529"/>
        <v>93914510</v>
      </c>
      <c r="BM582" s="155">
        <f t="shared" si="594"/>
        <v>0.11754068716094032</v>
      </c>
      <c r="BN582" s="155">
        <f t="shared" si="545"/>
        <v>0.50348567002323785</v>
      </c>
      <c r="BO582" s="154">
        <f t="shared" si="546"/>
        <v>72241.930769230763</v>
      </c>
      <c r="BP582" s="218"/>
    </row>
    <row r="583" spans="2:68" s="87" customFormat="1">
      <c r="B583" s="390"/>
      <c r="C583" s="420"/>
      <c r="D583" s="380"/>
      <c r="E583" s="252" t="s">
        <v>170</v>
      </c>
      <c r="F583" s="145">
        <v>12</v>
      </c>
      <c r="G583" s="154">
        <v>9</v>
      </c>
      <c r="H583" s="154">
        <v>465790</v>
      </c>
      <c r="I583" s="155">
        <f t="shared" si="587"/>
        <v>0.24324324324324326</v>
      </c>
      <c r="J583" s="155">
        <f t="shared" si="530"/>
        <v>0.75</v>
      </c>
      <c r="K583" s="181">
        <f t="shared" si="531"/>
        <v>51754.444444444445</v>
      </c>
      <c r="L583" s="380"/>
      <c r="M583" s="252" t="s">
        <v>170</v>
      </c>
      <c r="N583" s="145">
        <v>37</v>
      </c>
      <c r="O583" s="154">
        <v>16</v>
      </c>
      <c r="P583" s="154">
        <v>2021990</v>
      </c>
      <c r="Q583" s="155">
        <f t="shared" si="588"/>
        <v>0.19047619047619047</v>
      </c>
      <c r="R583" s="155">
        <f t="shared" si="532"/>
        <v>0.43243243243243246</v>
      </c>
      <c r="S583" s="149">
        <f t="shared" si="533"/>
        <v>126374.375</v>
      </c>
      <c r="T583" s="380"/>
      <c r="U583" s="252" t="s">
        <v>170</v>
      </c>
      <c r="V583" s="145">
        <v>933</v>
      </c>
      <c r="W583" s="154">
        <v>514</v>
      </c>
      <c r="X583" s="154">
        <v>38017140</v>
      </c>
      <c r="Y583" s="155">
        <f t="shared" si="589"/>
        <v>0.12226450999048526</v>
      </c>
      <c r="Z583" s="155">
        <f t="shared" si="534"/>
        <v>0.55091103965702037</v>
      </c>
      <c r="AA583" s="154">
        <f t="shared" si="535"/>
        <v>73963.30739299611</v>
      </c>
      <c r="AB583" s="380"/>
      <c r="AC583" s="252" t="s">
        <v>170</v>
      </c>
      <c r="AD583" s="145">
        <v>965</v>
      </c>
      <c r="AE583" s="154">
        <v>530</v>
      </c>
      <c r="AF583" s="154">
        <v>40487310</v>
      </c>
      <c r="AG583" s="155">
        <f t="shared" si="590"/>
        <v>0.15634218289085547</v>
      </c>
      <c r="AH583" s="155">
        <f t="shared" si="536"/>
        <v>0.54922279792746109</v>
      </c>
      <c r="AI583" s="149">
        <f t="shared" si="537"/>
        <v>76391.15094339622</v>
      </c>
      <c r="AJ583" s="380"/>
      <c r="AK583" s="252" t="s">
        <v>170</v>
      </c>
      <c r="AL583" s="145">
        <v>622</v>
      </c>
      <c r="AM583" s="154">
        <v>309</v>
      </c>
      <c r="AN583" s="154">
        <v>21683580</v>
      </c>
      <c r="AO583" s="155">
        <f t="shared" si="591"/>
        <v>0.15236686390532544</v>
      </c>
      <c r="AP583" s="155">
        <f t="shared" si="538"/>
        <v>0.49678456591639869</v>
      </c>
      <c r="AQ583" s="149">
        <f t="shared" si="539"/>
        <v>70173.398058252424</v>
      </c>
      <c r="AR583" s="380"/>
      <c r="AS583" s="252" t="s">
        <v>170</v>
      </c>
      <c r="AT583" s="145">
        <v>275</v>
      </c>
      <c r="AU583" s="154">
        <v>135</v>
      </c>
      <c r="AV583" s="154">
        <v>10835330</v>
      </c>
      <c r="AW583" s="155">
        <f t="shared" si="592"/>
        <v>0.14106583072100312</v>
      </c>
      <c r="AX583" s="155">
        <f t="shared" si="540"/>
        <v>0.49090909090909091</v>
      </c>
      <c r="AY583" s="154">
        <f t="shared" si="541"/>
        <v>80261.703703703708</v>
      </c>
      <c r="AZ583" s="380"/>
      <c r="BA583" s="252" t="s">
        <v>170</v>
      </c>
      <c r="BB583" s="145">
        <v>104</v>
      </c>
      <c r="BC583" s="154">
        <v>45</v>
      </c>
      <c r="BD583" s="154">
        <v>4588210</v>
      </c>
      <c r="BE583" s="155">
        <f t="shared" si="593"/>
        <v>0.125</v>
      </c>
      <c r="BF583" s="155">
        <f t="shared" si="542"/>
        <v>0.43269230769230771</v>
      </c>
      <c r="BG583" s="181">
        <f t="shared" si="543"/>
        <v>101960.22222222222</v>
      </c>
      <c r="BH583" s="380"/>
      <c r="BI583" s="252" t="s">
        <v>170</v>
      </c>
      <c r="BJ583" s="145">
        <f t="shared" si="544"/>
        <v>2948</v>
      </c>
      <c r="BK583" s="154">
        <f t="shared" ref="BK583:BK646" si="595">SUM(G583,O583,W583,AE583,AM583,AU583,BC583)</f>
        <v>1558</v>
      </c>
      <c r="BL583" s="154">
        <f t="shared" ref="BL583:BL646" si="596">SUM(H583,P583,X583,AF583,AN583,AV583,BD583)</f>
        <v>118099350</v>
      </c>
      <c r="BM583" s="155">
        <f t="shared" si="594"/>
        <v>0.14086799276672696</v>
      </c>
      <c r="BN583" s="155">
        <f t="shared" si="545"/>
        <v>0.52849389416553594</v>
      </c>
      <c r="BO583" s="154">
        <f t="shared" si="546"/>
        <v>75801.893453145065</v>
      </c>
      <c r="BP583" s="218"/>
    </row>
    <row r="584" spans="2:68" s="87" customFormat="1">
      <c r="B584" s="390"/>
      <c r="C584" s="420"/>
      <c r="D584" s="380"/>
      <c r="E584" s="252" t="s">
        <v>171</v>
      </c>
      <c r="F584" s="145">
        <v>9</v>
      </c>
      <c r="G584" s="154">
        <v>7</v>
      </c>
      <c r="H584" s="154">
        <v>277010</v>
      </c>
      <c r="I584" s="155">
        <f t="shared" si="587"/>
        <v>0.1891891891891892</v>
      </c>
      <c r="J584" s="155">
        <f t="shared" ref="J584:J647" si="597">IFERROR(G584/F584,"-")</f>
        <v>0.77777777777777779</v>
      </c>
      <c r="K584" s="181">
        <f t="shared" ref="K584:K647" si="598">IFERROR(H584/G584,"-")</f>
        <v>39572.857142857145</v>
      </c>
      <c r="L584" s="380"/>
      <c r="M584" s="252" t="s">
        <v>171</v>
      </c>
      <c r="N584" s="145">
        <v>26</v>
      </c>
      <c r="O584" s="154">
        <v>13</v>
      </c>
      <c r="P584" s="154">
        <v>727680</v>
      </c>
      <c r="Q584" s="155">
        <f t="shared" si="588"/>
        <v>0.15476190476190477</v>
      </c>
      <c r="R584" s="155">
        <f t="shared" ref="R584:R647" si="599">IFERROR(O584/N584,"-")</f>
        <v>0.5</v>
      </c>
      <c r="S584" s="149">
        <f t="shared" ref="S584:S647" si="600">IFERROR(P584/O584,"-")</f>
        <v>55975.384615384617</v>
      </c>
      <c r="T584" s="380"/>
      <c r="U584" s="252" t="s">
        <v>171</v>
      </c>
      <c r="V584" s="145">
        <v>523</v>
      </c>
      <c r="W584" s="154">
        <v>294</v>
      </c>
      <c r="X584" s="154">
        <v>21732590</v>
      </c>
      <c r="Y584" s="155">
        <f t="shared" si="589"/>
        <v>6.9933396764985722E-2</v>
      </c>
      <c r="Z584" s="155">
        <f t="shared" ref="Z584:Z647" si="601">IFERROR(W584/V584,"-")</f>
        <v>0.5621414913957935</v>
      </c>
      <c r="AA584" s="154">
        <f t="shared" ref="AA584:AA647" si="602">IFERROR(X584/W584,"-")</f>
        <v>73920.374149659867</v>
      </c>
      <c r="AB584" s="380"/>
      <c r="AC584" s="252" t="s">
        <v>171</v>
      </c>
      <c r="AD584" s="145">
        <v>468</v>
      </c>
      <c r="AE584" s="154">
        <v>269</v>
      </c>
      <c r="AF584" s="154">
        <v>19507690</v>
      </c>
      <c r="AG584" s="155">
        <f t="shared" si="590"/>
        <v>7.9351032448377587E-2</v>
      </c>
      <c r="AH584" s="155">
        <f t="shared" ref="AH584:AH647" si="603">IFERROR(AE584/AD584,"-")</f>
        <v>0.57478632478632474</v>
      </c>
      <c r="AI584" s="149">
        <f t="shared" ref="AI584:AI647" si="604">IFERROR(AF584/AE584,"-")</f>
        <v>72519.2936802974</v>
      </c>
      <c r="AJ584" s="380"/>
      <c r="AK584" s="252" t="s">
        <v>171</v>
      </c>
      <c r="AL584" s="145">
        <v>266</v>
      </c>
      <c r="AM584" s="154">
        <v>138</v>
      </c>
      <c r="AN584" s="154">
        <v>8669240</v>
      </c>
      <c r="AO584" s="155">
        <f t="shared" si="591"/>
        <v>6.8047337278106509E-2</v>
      </c>
      <c r="AP584" s="155">
        <f t="shared" ref="AP584:AP647" si="605">IFERROR(AM584/AL584,"-")</f>
        <v>0.51879699248120303</v>
      </c>
      <c r="AQ584" s="149">
        <f t="shared" ref="AQ584:AQ647" si="606">IFERROR(AN584/AM584,"-")</f>
        <v>62820.579710144928</v>
      </c>
      <c r="AR584" s="380"/>
      <c r="AS584" s="252" t="s">
        <v>171</v>
      </c>
      <c r="AT584" s="145">
        <v>114</v>
      </c>
      <c r="AU584" s="154">
        <v>50</v>
      </c>
      <c r="AV584" s="154">
        <v>3008070</v>
      </c>
      <c r="AW584" s="155">
        <f t="shared" si="592"/>
        <v>5.2246603970741899E-2</v>
      </c>
      <c r="AX584" s="155">
        <f t="shared" ref="AX584:AX647" si="607">IFERROR(AU584/AT584,"-")</f>
        <v>0.43859649122807015</v>
      </c>
      <c r="AY584" s="154">
        <f t="shared" ref="AY584:AY647" si="608">IFERROR(AV584/AU584,"-")</f>
        <v>60161.4</v>
      </c>
      <c r="AZ584" s="380"/>
      <c r="BA584" s="252" t="s">
        <v>171</v>
      </c>
      <c r="BB584" s="145">
        <v>24</v>
      </c>
      <c r="BC584" s="154">
        <v>9</v>
      </c>
      <c r="BD584" s="154">
        <v>965640</v>
      </c>
      <c r="BE584" s="155">
        <f t="shared" si="593"/>
        <v>2.5000000000000001E-2</v>
      </c>
      <c r="BF584" s="155">
        <f t="shared" ref="BF584:BF647" si="609">IFERROR(BC584/BB584,"-")</f>
        <v>0.375</v>
      </c>
      <c r="BG584" s="181">
        <f t="shared" ref="BG584:BG647" si="610">IFERROR(BD584/BC584,"-")</f>
        <v>107293.33333333333</v>
      </c>
      <c r="BH584" s="380"/>
      <c r="BI584" s="252" t="s">
        <v>171</v>
      </c>
      <c r="BJ584" s="145">
        <f t="shared" ref="BJ584:BJ647" si="611">SUM(F584,N584,V584,AD584,AL584,AT584,BB584)</f>
        <v>1430</v>
      </c>
      <c r="BK584" s="154">
        <f t="shared" si="595"/>
        <v>780</v>
      </c>
      <c r="BL584" s="154">
        <f t="shared" si="596"/>
        <v>54887920</v>
      </c>
      <c r="BM584" s="155">
        <f t="shared" si="594"/>
        <v>7.0524412296564198E-2</v>
      </c>
      <c r="BN584" s="155">
        <f t="shared" ref="BN584:BN647" si="612">IFERROR(BK584/BJ584,"-")</f>
        <v>0.54545454545454541</v>
      </c>
      <c r="BO584" s="154">
        <f t="shared" ref="BO584:BO647" si="613">IFERROR(BL584/BK584,"-")</f>
        <v>70369.128205128203</v>
      </c>
      <c r="BP584" s="218"/>
    </row>
    <row r="585" spans="2:68" s="87" customFormat="1">
      <c r="B585" s="390"/>
      <c r="C585" s="420"/>
      <c r="D585" s="380"/>
      <c r="E585" s="252" t="s">
        <v>172</v>
      </c>
      <c r="F585" s="145">
        <v>6</v>
      </c>
      <c r="G585" s="154">
        <v>4</v>
      </c>
      <c r="H585" s="154">
        <v>147690</v>
      </c>
      <c r="I585" s="155">
        <f t="shared" si="587"/>
        <v>0.10810810810810811</v>
      </c>
      <c r="J585" s="155">
        <f t="shared" si="597"/>
        <v>0.66666666666666663</v>
      </c>
      <c r="K585" s="181">
        <f t="shared" si="598"/>
        <v>36922.5</v>
      </c>
      <c r="L585" s="380"/>
      <c r="M585" s="252" t="s">
        <v>172</v>
      </c>
      <c r="N585" s="145">
        <v>15</v>
      </c>
      <c r="O585" s="154">
        <v>5</v>
      </c>
      <c r="P585" s="154">
        <v>384110</v>
      </c>
      <c r="Q585" s="155">
        <f t="shared" si="588"/>
        <v>5.9523809523809521E-2</v>
      </c>
      <c r="R585" s="155">
        <f t="shared" si="599"/>
        <v>0.33333333333333331</v>
      </c>
      <c r="S585" s="149">
        <f t="shared" si="600"/>
        <v>76822</v>
      </c>
      <c r="T585" s="380"/>
      <c r="U585" s="252" t="s">
        <v>172</v>
      </c>
      <c r="V585" s="145">
        <v>271</v>
      </c>
      <c r="W585" s="154">
        <v>136</v>
      </c>
      <c r="X585" s="154">
        <v>9453300</v>
      </c>
      <c r="Y585" s="155">
        <f t="shared" si="589"/>
        <v>3.2350142721217889E-2</v>
      </c>
      <c r="Z585" s="155">
        <f t="shared" si="601"/>
        <v>0.50184501845018448</v>
      </c>
      <c r="AA585" s="154">
        <f t="shared" si="602"/>
        <v>69509.558823529413</v>
      </c>
      <c r="AB585" s="380"/>
      <c r="AC585" s="252" t="s">
        <v>172</v>
      </c>
      <c r="AD585" s="145">
        <v>288</v>
      </c>
      <c r="AE585" s="154">
        <v>141</v>
      </c>
      <c r="AF585" s="154">
        <v>10576240</v>
      </c>
      <c r="AG585" s="155">
        <f t="shared" si="590"/>
        <v>4.15929203539823E-2</v>
      </c>
      <c r="AH585" s="155">
        <f t="shared" si="603"/>
        <v>0.48958333333333331</v>
      </c>
      <c r="AI585" s="149">
        <f t="shared" si="604"/>
        <v>75008.794326241128</v>
      </c>
      <c r="AJ585" s="380"/>
      <c r="AK585" s="252" t="s">
        <v>172</v>
      </c>
      <c r="AL585" s="145">
        <v>237</v>
      </c>
      <c r="AM585" s="154">
        <v>123</v>
      </c>
      <c r="AN585" s="154">
        <v>9184290</v>
      </c>
      <c r="AO585" s="155">
        <f t="shared" si="591"/>
        <v>6.0650887573964495E-2</v>
      </c>
      <c r="AP585" s="155">
        <f t="shared" si="605"/>
        <v>0.51898734177215189</v>
      </c>
      <c r="AQ585" s="149">
        <f t="shared" si="606"/>
        <v>74669.024390243896</v>
      </c>
      <c r="AR585" s="380"/>
      <c r="AS585" s="252" t="s">
        <v>172</v>
      </c>
      <c r="AT585" s="145">
        <v>110</v>
      </c>
      <c r="AU585" s="154">
        <v>50</v>
      </c>
      <c r="AV585" s="154">
        <v>3761560</v>
      </c>
      <c r="AW585" s="155">
        <f t="shared" si="592"/>
        <v>5.2246603970741899E-2</v>
      </c>
      <c r="AX585" s="155">
        <f t="shared" si="607"/>
        <v>0.45454545454545453</v>
      </c>
      <c r="AY585" s="154">
        <f t="shared" si="608"/>
        <v>75231.199999999997</v>
      </c>
      <c r="AZ585" s="380"/>
      <c r="BA585" s="252" t="s">
        <v>172</v>
      </c>
      <c r="BB585" s="145">
        <v>64</v>
      </c>
      <c r="BC585" s="154">
        <v>25</v>
      </c>
      <c r="BD585" s="154">
        <v>1997390</v>
      </c>
      <c r="BE585" s="155">
        <f t="shared" si="593"/>
        <v>6.9444444444444448E-2</v>
      </c>
      <c r="BF585" s="155">
        <f t="shared" si="609"/>
        <v>0.390625</v>
      </c>
      <c r="BG585" s="181">
        <f t="shared" si="610"/>
        <v>79895.600000000006</v>
      </c>
      <c r="BH585" s="380"/>
      <c r="BI585" s="252" t="s">
        <v>172</v>
      </c>
      <c r="BJ585" s="145">
        <f t="shared" si="611"/>
        <v>991</v>
      </c>
      <c r="BK585" s="154">
        <f t="shared" si="595"/>
        <v>484</v>
      </c>
      <c r="BL585" s="154">
        <f t="shared" si="596"/>
        <v>35504580</v>
      </c>
      <c r="BM585" s="155">
        <f t="shared" si="594"/>
        <v>4.3761301989150091E-2</v>
      </c>
      <c r="BN585" s="155">
        <f t="shared" si="612"/>
        <v>0.48839556004036327</v>
      </c>
      <c r="BO585" s="154">
        <f t="shared" si="613"/>
        <v>73356.57024793388</v>
      </c>
      <c r="BP585" s="218"/>
    </row>
    <row r="586" spans="2:68" s="87" customFormat="1">
      <c r="B586" s="390"/>
      <c r="C586" s="420"/>
      <c r="D586" s="380"/>
      <c r="E586" s="252" t="s">
        <v>173</v>
      </c>
      <c r="F586" s="145">
        <v>4</v>
      </c>
      <c r="G586" s="154">
        <v>2</v>
      </c>
      <c r="H586" s="154">
        <v>52280</v>
      </c>
      <c r="I586" s="155">
        <f t="shared" si="587"/>
        <v>5.4054054054054057E-2</v>
      </c>
      <c r="J586" s="155">
        <f t="shared" si="597"/>
        <v>0.5</v>
      </c>
      <c r="K586" s="181">
        <f t="shared" si="598"/>
        <v>26140</v>
      </c>
      <c r="L586" s="380"/>
      <c r="M586" s="252" t="s">
        <v>173</v>
      </c>
      <c r="N586" s="145">
        <v>11</v>
      </c>
      <c r="O586" s="154">
        <v>5</v>
      </c>
      <c r="P586" s="154">
        <v>428380</v>
      </c>
      <c r="Q586" s="155">
        <f t="shared" si="588"/>
        <v>5.9523809523809521E-2</v>
      </c>
      <c r="R586" s="155">
        <f t="shared" si="599"/>
        <v>0.45454545454545453</v>
      </c>
      <c r="S586" s="149">
        <f t="shared" si="600"/>
        <v>85676</v>
      </c>
      <c r="T586" s="380"/>
      <c r="U586" s="252" t="s">
        <v>173</v>
      </c>
      <c r="V586" s="145">
        <v>251</v>
      </c>
      <c r="W586" s="154">
        <v>159</v>
      </c>
      <c r="X586" s="154">
        <v>11141100</v>
      </c>
      <c r="Y586" s="155">
        <f t="shared" si="589"/>
        <v>3.7821122740247383E-2</v>
      </c>
      <c r="Z586" s="155">
        <f t="shared" si="601"/>
        <v>0.63346613545816732</v>
      </c>
      <c r="AA586" s="154">
        <f t="shared" si="602"/>
        <v>70069.811320754714</v>
      </c>
      <c r="AB586" s="380"/>
      <c r="AC586" s="252" t="s">
        <v>173</v>
      </c>
      <c r="AD586" s="145">
        <v>237</v>
      </c>
      <c r="AE586" s="154">
        <v>138</v>
      </c>
      <c r="AF586" s="154">
        <v>11475930</v>
      </c>
      <c r="AG586" s="155">
        <f t="shared" si="590"/>
        <v>4.0707964601769911E-2</v>
      </c>
      <c r="AH586" s="155">
        <f t="shared" si="603"/>
        <v>0.58227848101265822</v>
      </c>
      <c r="AI586" s="149">
        <f t="shared" si="604"/>
        <v>83158.913043478256</v>
      </c>
      <c r="AJ586" s="380"/>
      <c r="AK586" s="252" t="s">
        <v>173</v>
      </c>
      <c r="AL586" s="145">
        <v>121</v>
      </c>
      <c r="AM586" s="154">
        <v>74</v>
      </c>
      <c r="AN586" s="154">
        <v>5790640</v>
      </c>
      <c r="AO586" s="155">
        <f t="shared" si="591"/>
        <v>3.6489151873767257E-2</v>
      </c>
      <c r="AP586" s="155">
        <f t="shared" si="605"/>
        <v>0.61157024793388426</v>
      </c>
      <c r="AQ586" s="149">
        <f t="shared" si="606"/>
        <v>78251.891891891893</v>
      </c>
      <c r="AR586" s="380"/>
      <c r="AS586" s="252" t="s">
        <v>173</v>
      </c>
      <c r="AT586" s="145">
        <v>62</v>
      </c>
      <c r="AU586" s="154">
        <v>40</v>
      </c>
      <c r="AV586" s="154">
        <v>3001730</v>
      </c>
      <c r="AW586" s="155">
        <f t="shared" si="592"/>
        <v>4.1797283176593522E-2</v>
      </c>
      <c r="AX586" s="155">
        <f t="shared" si="607"/>
        <v>0.64516129032258063</v>
      </c>
      <c r="AY586" s="154">
        <f t="shared" si="608"/>
        <v>75043.25</v>
      </c>
      <c r="AZ586" s="380"/>
      <c r="BA586" s="252" t="s">
        <v>173</v>
      </c>
      <c r="BB586" s="145">
        <v>27</v>
      </c>
      <c r="BC586" s="154">
        <v>12</v>
      </c>
      <c r="BD586" s="154">
        <v>1154380</v>
      </c>
      <c r="BE586" s="155">
        <f t="shared" si="593"/>
        <v>3.3333333333333333E-2</v>
      </c>
      <c r="BF586" s="155">
        <f t="shared" si="609"/>
        <v>0.44444444444444442</v>
      </c>
      <c r="BG586" s="181">
        <f t="shared" si="610"/>
        <v>96198.333333333328</v>
      </c>
      <c r="BH586" s="380"/>
      <c r="BI586" s="252" t="s">
        <v>173</v>
      </c>
      <c r="BJ586" s="145">
        <f t="shared" si="611"/>
        <v>713</v>
      </c>
      <c r="BK586" s="154">
        <f t="shared" si="595"/>
        <v>430</v>
      </c>
      <c r="BL586" s="154">
        <f t="shared" si="596"/>
        <v>33044440</v>
      </c>
      <c r="BM586" s="155">
        <f t="shared" si="594"/>
        <v>3.8878842676311032E-2</v>
      </c>
      <c r="BN586" s="155">
        <f t="shared" si="612"/>
        <v>0.60308555399719499</v>
      </c>
      <c r="BO586" s="154">
        <f t="shared" si="613"/>
        <v>76847.534883720931</v>
      </c>
      <c r="BP586" s="218"/>
    </row>
    <row r="587" spans="2:68" s="87" customFormat="1">
      <c r="B587" s="390"/>
      <c r="C587" s="420"/>
      <c r="D587" s="380"/>
      <c r="E587" s="252" t="s">
        <v>174</v>
      </c>
      <c r="F587" s="145">
        <v>12</v>
      </c>
      <c r="G587" s="154">
        <v>7</v>
      </c>
      <c r="H587" s="154">
        <v>426100</v>
      </c>
      <c r="I587" s="155">
        <f t="shared" si="587"/>
        <v>0.1891891891891892</v>
      </c>
      <c r="J587" s="155">
        <f t="shared" si="597"/>
        <v>0.58333333333333337</v>
      </c>
      <c r="K587" s="181">
        <f t="shared" si="598"/>
        <v>60871.428571428572</v>
      </c>
      <c r="L587" s="380"/>
      <c r="M587" s="252" t="s">
        <v>174</v>
      </c>
      <c r="N587" s="145">
        <v>38</v>
      </c>
      <c r="O587" s="154">
        <v>18</v>
      </c>
      <c r="P587" s="154">
        <v>1387510</v>
      </c>
      <c r="Q587" s="155">
        <f t="shared" si="588"/>
        <v>0.21428571428571427</v>
      </c>
      <c r="R587" s="155">
        <f t="shared" si="599"/>
        <v>0.47368421052631576</v>
      </c>
      <c r="S587" s="149">
        <f t="shared" si="600"/>
        <v>77083.888888888891</v>
      </c>
      <c r="T587" s="380"/>
      <c r="U587" s="252" t="s">
        <v>174</v>
      </c>
      <c r="V587" s="145">
        <v>1564</v>
      </c>
      <c r="W587" s="154">
        <v>922</v>
      </c>
      <c r="X587" s="154">
        <v>65783770</v>
      </c>
      <c r="Y587" s="155">
        <f t="shared" si="589"/>
        <v>0.21931493815413891</v>
      </c>
      <c r="Z587" s="155">
        <f t="shared" si="601"/>
        <v>0.58951406649616367</v>
      </c>
      <c r="AA587" s="154">
        <f t="shared" si="602"/>
        <v>71348.991323210415</v>
      </c>
      <c r="AB587" s="380"/>
      <c r="AC587" s="252" t="s">
        <v>174</v>
      </c>
      <c r="AD587" s="145">
        <v>1338</v>
      </c>
      <c r="AE587" s="154">
        <v>761</v>
      </c>
      <c r="AF587" s="154">
        <v>55142450</v>
      </c>
      <c r="AG587" s="155">
        <f t="shared" si="590"/>
        <v>0.22448377581120943</v>
      </c>
      <c r="AH587" s="155">
        <f t="shared" si="603"/>
        <v>0.56875934230194325</v>
      </c>
      <c r="AI587" s="149">
        <f t="shared" si="604"/>
        <v>72460.512483574246</v>
      </c>
      <c r="AJ587" s="380"/>
      <c r="AK587" s="252" t="s">
        <v>174</v>
      </c>
      <c r="AL587" s="145">
        <v>715</v>
      </c>
      <c r="AM587" s="154">
        <v>354</v>
      </c>
      <c r="AN587" s="154">
        <v>26810180</v>
      </c>
      <c r="AO587" s="155">
        <f t="shared" si="591"/>
        <v>0.17455621301775148</v>
      </c>
      <c r="AP587" s="155">
        <f t="shared" si="605"/>
        <v>0.49510489510489508</v>
      </c>
      <c r="AQ587" s="149">
        <f t="shared" si="606"/>
        <v>75734.971751412435</v>
      </c>
      <c r="AR587" s="380"/>
      <c r="AS587" s="252" t="s">
        <v>174</v>
      </c>
      <c r="AT587" s="145">
        <v>301</v>
      </c>
      <c r="AU587" s="154">
        <v>145</v>
      </c>
      <c r="AV587" s="154">
        <v>10588490</v>
      </c>
      <c r="AW587" s="155">
        <f t="shared" si="592"/>
        <v>0.15151515151515152</v>
      </c>
      <c r="AX587" s="155">
        <f t="shared" si="607"/>
        <v>0.48172757475083056</v>
      </c>
      <c r="AY587" s="154">
        <f t="shared" si="608"/>
        <v>73024.068965517246</v>
      </c>
      <c r="AZ587" s="380"/>
      <c r="BA587" s="252" t="s">
        <v>174</v>
      </c>
      <c r="BB587" s="145">
        <v>75</v>
      </c>
      <c r="BC587" s="154">
        <v>30</v>
      </c>
      <c r="BD587" s="154">
        <v>2471170</v>
      </c>
      <c r="BE587" s="155">
        <f t="shared" si="593"/>
        <v>8.3333333333333329E-2</v>
      </c>
      <c r="BF587" s="155">
        <f t="shared" si="609"/>
        <v>0.4</v>
      </c>
      <c r="BG587" s="181">
        <f t="shared" si="610"/>
        <v>82372.333333333328</v>
      </c>
      <c r="BH587" s="380"/>
      <c r="BI587" s="252" t="s">
        <v>174</v>
      </c>
      <c r="BJ587" s="145">
        <f t="shared" si="611"/>
        <v>4043</v>
      </c>
      <c r="BK587" s="154">
        <f t="shared" si="595"/>
        <v>2237</v>
      </c>
      <c r="BL587" s="154">
        <f t="shared" si="596"/>
        <v>162609670</v>
      </c>
      <c r="BM587" s="155">
        <f t="shared" si="594"/>
        <v>0.20226039783001809</v>
      </c>
      <c r="BN587" s="155">
        <f t="shared" si="612"/>
        <v>0.55330200346277514</v>
      </c>
      <c r="BO587" s="154">
        <f t="shared" si="613"/>
        <v>72690.956638354939</v>
      </c>
      <c r="BP587" s="218"/>
    </row>
    <row r="588" spans="2:68" s="87" customFormat="1">
      <c r="B588" s="390"/>
      <c r="C588" s="420"/>
      <c r="D588" s="380"/>
      <c r="E588" s="252" t="s">
        <v>175</v>
      </c>
      <c r="F588" s="145">
        <v>4</v>
      </c>
      <c r="G588" s="154">
        <v>3</v>
      </c>
      <c r="H588" s="154">
        <v>397070</v>
      </c>
      <c r="I588" s="155">
        <f t="shared" si="587"/>
        <v>8.1081081081081086E-2</v>
      </c>
      <c r="J588" s="155">
        <f t="shared" si="597"/>
        <v>0.75</v>
      </c>
      <c r="K588" s="181">
        <f t="shared" si="598"/>
        <v>132356.66666666666</v>
      </c>
      <c r="L588" s="380"/>
      <c r="M588" s="252" t="s">
        <v>175</v>
      </c>
      <c r="N588" s="145">
        <v>10</v>
      </c>
      <c r="O588" s="154">
        <v>4</v>
      </c>
      <c r="P588" s="154">
        <v>546490</v>
      </c>
      <c r="Q588" s="155">
        <f t="shared" si="588"/>
        <v>4.7619047619047616E-2</v>
      </c>
      <c r="R588" s="155">
        <f t="shared" si="599"/>
        <v>0.4</v>
      </c>
      <c r="S588" s="149">
        <f t="shared" si="600"/>
        <v>136622.5</v>
      </c>
      <c r="T588" s="380"/>
      <c r="U588" s="252" t="s">
        <v>175</v>
      </c>
      <c r="V588" s="145">
        <v>269</v>
      </c>
      <c r="W588" s="154">
        <v>150</v>
      </c>
      <c r="X588" s="154">
        <v>9954720</v>
      </c>
      <c r="Y588" s="155">
        <f t="shared" si="589"/>
        <v>3.5680304471931497E-2</v>
      </c>
      <c r="Z588" s="155">
        <f t="shared" si="601"/>
        <v>0.55762081784386619</v>
      </c>
      <c r="AA588" s="154">
        <f t="shared" si="602"/>
        <v>66364.800000000003</v>
      </c>
      <c r="AB588" s="380"/>
      <c r="AC588" s="252" t="s">
        <v>175</v>
      </c>
      <c r="AD588" s="145">
        <v>305</v>
      </c>
      <c r="AE588" s="154">
        <v>156</v>
      </c>
      <c r="AF588" s="154">
        <v>11698190</v>
      </c>
      <c r="AG588" s="155">
        <f t="shared" si="590"/>
        <v>4.6017699115044247E-2</v>
      </c>
      <c r="AH588" s="155">
        <f t="shared" si="603"/>
        <v>0.51147540983606554</v>
      </c>
      <c r="AI588" s="149">
        <f t="shared" si="604"/>
        <v>74988.397435897437</v>
      </c>
      <c r="AJ588" s="380"/>
      <c r="AK588" s="252" t="s">
        <v>175</v>
      </c>
      <c r="AL588" s="145">
        <v>234</v>
      </c>
      <c r="AM588" s="154">
        <v>120</v>
      </c>
      <c r="AN588" s="154">
        <v>7957220</v>
      </c>
      <c r="AO588" s="155">
        <f t="shared" si="591"/>
        <v>5.9171597633136092E-2</v>
      </c>
      <c r="AP588" s="155">
        <f t="shared" si="605"/>
        <v>0.51282051282051277</v>
      </c>
      <c r="AQ588" s="149">
        <f t="shared" si="606"/>
        <v>66310.166666666672</v>
      </c>
      <c r="AR588" s="380"/>
      <c r="AS588" s="252" t="s">
        <v>175</v>
      </c>
      <c r="AT588" s="145">
        <v>157</v>
      </c>
      <c r="AU588" s="154">
        <v>77</v>
      </c>
      <c r="AV588" s="154">
        <v>6192710</v>
      </c>
      <c r="AW588" s="155">
        <f t="shared" si="592"/>
        <v>8.0459770114942528E-2</v>
      </c>
      <c r="AX588" s="155">
        <f t="shared" si="607"/>
        <v>0.49044585987261147</v>
      </c>
      <c r="AY588" s="154">
        <f t="shared" si="608"/>
        <v>80424.805194805202</v>
      </c>
      <c r="AZ588" s="380"/>
      <c r="BA588" s="252" t="s">
        <v>175</v>
      </c>
      <c r="BB588" s="145">
        <v>55</v>
      </c>
      <c r="BC588" s="154">
        <v>19</v>
      </c>
      <c r="BD588" s="154">
        <v>1432820</v>
      </c>
      <c r="BE588" s="155">
        <f t="shared" si="593"/>
        <v>5.2777777777777778E-2</v>
      </c>
      <c r="BF588" s="155">
        <f t="shared" si="609"/>
        <v>0.34545454545454546</v>
      </c>
      <c r="BG588" s="181">
        <f t="shared" si="610"/>
        <v>75411.578947368427</v>
      </c>
      <c r="BH588" s="380"/>
      <c r="BI588" s="252" t="s">
        <v>175</v>
      </c>
      <c r="BJ588" s="145">
        <f t="shared" si="611"/>
        <v>1034</v>
      </c>
      <c r="BK588" s="154">
        <f t="shared" si="595"/>
        <v>529</v>
      </c>
      <c r="BL588" s="154">
        <f t="shared" si="596"/>
        <v>38179220</v>
      </c>
      <c r="BM588" s="155">
        <f t="shared" si="594"/>
        <v>4.7830018083182643E-2</v>
      </c>
      <c r="BN588" s="155">
        <f t="shared" si="612"/>
        <v>0.51160541586073505</v>
      </c>
      <c r="BO588" s="154">
        <f t="shared" si="613"/>
        <v>72172.438563327029</v>
      </c>
      <c r="BP588" s="218"/>
    </row>
    <row r="589" spans="2:68" s="87" customFormat="1">
      <c r="B589" s="390"/>
      <c r="C589" s="420"/>
      <c r="D589" s="380"/>
      <c r="E589" s="249" t="s">
        <v>166</v>
      </c>
      <c r="F589" s="145">
        <v>5</v>
      </c>
      <c r="G589" s="154">
        <v>1</v>
      </c>
      <c r="H589" s="154">
        <v>164230</v>
      </c>
      <c r="I589" s="155">
        <f t="shared" si="587"/>
        <v>2.7027027027027029E-2</v>
      </c>
      <c r="J589" s="155">
        <f t="shared" si="597"/>
        <v>0.2</v>
      </c>
      <c r="K589" s="181">
        <f t="shared" si="598"/>
        <v>164230</v>
      </c>
      <c r="L589" s="380"/>
      <c r="M589" s="253" t="s">
        <v>166</v>
      </c>
      <c r="N589" s="145">
        <v>4</v>
      </c>
      <c r="O589" s="154">
        <v>1</v>
      </c>
      <c r="P589" s="154">
        <v>44600</v>
      </c>
      <c r="Q589" s="155">
        <f t="shared" si="588"/>
        <v>1.1904761904761904E-2</v>
      </c>
      <c r="R589" s="155">
        <f t="shared" si="599"/>
        <v>0.25</v>
      </c>
      <c r="S589" s="149">
        <f t="shared" si="600"/>
        <v>44600</v>
      </c>
      <c r="T589" s="380"/>
      <c r="U589" s="253" t="s">
        <v>166</v>
      </c>
      <c r="V589" s="145">
        <v>376</v>
      </c>
      <c r="W589" s="154">
        <v>194</v>
      </c>
      <c r="X589" s="154">
        <v>13325690</v>
      </c>
      <c r="Y589" s="155">
        <f t="shared" si="589"/>
        <v>4.6146527117031398E-2</v>
      </c>
      <c r="Z589" s="155">
        <f t="shared" si="601"/>
        <v>0.51595744680851063</v>
      </c>
      <c r="AA589" s="154">
        <f t="shared" si="602"/>
        <v>68689.123711340202</v>
      </c>
      <c r="AB589" s="380"/>
      <c r="AC589" s="253" t="s">
        <v>166</v>
      </c>
      <c r="AD589" s="145">
        <v>187</v>
      </c>
      <c r="AE589" s="154">
        <v>86</v>
      </c>
      <c r="AF589" s="154">
        <v>7542830</v>
      </c>
      <c r="AG589" s="155">
        <f t="shared" si="590"/>
        <v>2.5368731563421829E-2</v>
      </c>
      <c r="AH589" s="155">
        <f t="shared" si="603"/>
        <v>0.45989304812834225</v>
      </c>
      <c r="AI589" s="149">
        <f t="shared" si="604"/>
        <v>87707.325581395344</v>
      </c>
      <c r="AJ589" s="380"/>
      <c r="AK589" s="253" t="s">
        <v>166</v>
      </c>
      <c r="AL589" s="145">
        <v>118</v>
      </c>
      <c r="AM589" s="154">
        <v>46</v>
      </c>
      <c r="AN589" s="154">
        <v>4734600</v>
      </c>
      <c r="AO589" s="155">
        <f t="shared" si="591"/>
        <v>2.2682445759368838E-2</v>
      </c>
      <c r="AP589" s="155">
        <f t="shared" si="605"/>
        <v>0.38983050847457629</v>
      </c>
      <c r="AQ589" s="149">
        <f t="shared" si="606"/>
        <v>102926.08695652174</v>
      </c>
      <c r="AR589" s="380"/>
      <c r="AS589" s="253" t="s">
        <v>166</v>
      </c>
      <c r="AT589" s="145">
        <v>66</v>
      </c>
      <c r="AU589" s="154">
        <v>23</v>
      </c>
      <c r="AV589" s="154">
        <v>2987740</v>
      </c>
      <c r="AW589" s="155">
        <f t="shared" si="592"/>
        <v>2.4033437826541274E-2</v>
      </c>
      <c r="AX589" s="155">
        <f t="shared" si="607"/>
        <v>0.34848484848484851</v>
      </c>
      <c r="AY589" s="154">
        <f t="shared" si="608"/>
        <v>129901.73913043478</v>
      </c>
      <c r="AZ589" s="380"/>
      <c r="BA589" s="253" t="s">
        <v>166</v>
      </c>
      <c r="BB589" s="145">
        <v>30</v>
      </c>
      <c r="BC589" s="154">
        <v>16</v>
      </c>
      <c r="BD589" s="154">
        <v>1784660</v>
      </c>
      <c r="BE589" s="155">
        <f t="shared" si="593"/>
        <v>4.4444444444444446E-2</v>
      </c>
      <c r="BF589" s="155">
        <f t="shared" si="609"/>
        <v>0.53333333333333333</v>
      </c>
      <c r="BG589" s="181">
        <f t="shared" si="610"/>
        <v>111541.25</v>
      </c>
      <c r="BH589" s="380"/>
      <c r="BI589" s="253" t="s">
        <v>166</v>
      </c>
      <c r="BJ589" s="145">
        <f t="shared" si="611"/>
        <v>786</v>
      </c>
      <c r="BK589" s="154">
        <f t="shared" si="595"/>
        <v>367</v>
      </c>
      <c r="BL589" s="154">
        <f t="shared" si="596"/>
        <v>30584350</v>
      </c>
      <c r="BM589" s="155">
        <f t="shared" si="594"/>
        <v>3.318264014466546E-2</v>
      </c>
      <c r="BN589" s="155">
        <f t="shared" si="612"/>
        <v>0.4669211195928753</v>
      </c>
      <c r="BO589" s="154">
        <f t="shared" si="613"/>
        <v>83336.103542234327</v>
      </c>
      <c r="BP589" s="218"/>
    </row>
    <row r="590" spans="2:68" s="87" customFormat="1">
      <c r="B590" s="390">
        <v>54</v>
      </c>
      <c r="C590" s="390" t="s">
        <v>29</v>
      </c>
      <c r="D590" s="394">
        <f>BS61</f>
        <v>70</v>
      </c>
      <c r="E590" s="250" t="s">
        <v>143</v>
      </c>
      <c r="F590" s="144">
        <v>38</v>
      </c>
      <c r="G590" s="152">
        <v>22</v>
      </c>
      <c r="H590" s="152">
        <v>1878210</v>
      </c>
      <c r="I590" s="153">
        <f>IFERROR(G590/$D$590,"-")</f>
        <v>0.31428571428571428</v>
      </c>
      <c r="J590" s="153">
        <f t="shared" si="597"/>
        <v>0.57894736842105265</v>
      </c>
      <c r="K590" s="180">
        <f t="shared" si="598"/>
        <v>85373.181818181823</v>
      </c>
      <c r="L590" s="394">
        <f>BT61</f>
        <v>180</v>
      </c>
      <c r="M590" s="250" t="s">
        <v>143</v>
      </c>
      <c r="N590" s="144">
        <v>91</v>
      </c>
      <c r="O590" s="152">
        <v>47</v>
      </c>
      <c r="P590" s="152">
        <v>5391080</v>
      </c>
      <c r="Q590" s="153">
        <f>IFERROR(O590/$L$590,"-")</f>
        <v>0.26111111111111113</v>
      </c>
      <c r="R590" s="153">
        <f t="shared" si="599"/>
        <v>0.51648351648351654</v>
      </c>
      <c r="S590" s="148">
        <f t="shared" si="600"/>
        <v>114703.82978723405</v>
      </c>
      <c r="T590" s="394">
        <f>BU61</f>
        <v>6996</v>
      </c>
      <c r="U590" s="250" t="s">
        <v>143</v>
      </c>
      <c r="V590" s="144">
        <v>3352</v>
      </c>
      <c r="W590" s="152">
        <v>2021</v>
      </c>
      <c r="X590" s="152">
        <v>148082410</v>
      </c>
      <c r="Y590" s="153">
        <f>IFERROR(W590/$T$590,"-")</f>
        <v>0.28887935963407663</v>
      </c>
      <c r="Z590" s="153">
        <f t="shared" si="601"/>
        <v>0.60292362768496421</v>
      </c>
      <c r="AA590" s="152">
        <f t="shared" si="602"/>
        <v>73271.850569025235</v>
      </c>
      <c r="AB590" s="394">
        <f>BV61</f>
        <v>5539</v>
      </c>
      <c r="AC590" s="250" t="s">
        <v>143</v>
      </c>
      <c r="AD590" s="144">
        <v>2823</v>
      </c>
      <c r="AE590" s="152">
        <v>1746</v>
      </c>
      <c r="AF590" s="152">
        <v>134608720</v>
      </c>
      <c r="AG590" s="153">
        <f>IFERROR(AE590/$AB$590,"-")</f>
        <v>0.31521935367394838</v>
      </c>
      <c r="AH590" s="153">
        <f t="shared" si="603"/>
        <v>0.61849096705632312</v>
      </c>
      <c r="AI590" s="148">
        <f t="shared" si="604"/>
        <v>77095.486827033223</v>
      </c>
      <c r="AJ590" s="394">
        <f>BW61</f>
        <v>3575</v>
      </c>
      <c r="AK590" s="250" t="s">
        <v>143</v>
      </c>
      <c r="AL590" s="144">
        <v>1763</v>
      </c>
      <c r="AM590" s="152">
        <v>977</v>
      </c>
      <c r="AN590" s="152">
        <v>79826730</v>
      </c>
      <c r="AO590" s="153">
        <f>IFERROR(AM590/$AJ$590,"-")</f>
        <v>0.27328671328671328</v>
      </c>
      <c r="AP590" s="153">
        <f t="shared" si="605"/>
        <v>0.5541690300623936</v>
      </c>
      <c r="AQ590" s="148">
        <f t="shared" si="606"/>
        <v>81705.967246673492</v>
      </c>
      <c r="AR590" s="394">
        <f>BX61</f>
        <v>1676</v>
      </c>
      <c r="AS590" s="250" t="s">
        <v>143</v>
      </c>
      <c r="AT590" s="144">
        <v>714</v>
      </c>
      <c r="AU590" s="152">
        <v>351</v>
      </c>
      <c r="AV590" s="152">
        <v>31436920</v>
      </c>
      <c r="AW590" s="153">
        <f>IFERROR(AU590/$AR$590,"-")</f>
        <v>0.20942720763723149</v>
      </c>
      <c r="AX590" s="153">
        <f t="shared" si="607"/>
        <v>0.49159663865546216</v>
      </c>
      <c r="AY590" s="152">
        <f t="shared" si="608"/>
        <v>89563.874643874646</v>
      </c>
      <c r="AZ590" s="394">
        <f>BY61</f>
        <v>598</v>
      </c>
      <c r="BA590" s="250" t="s">
        <v>143</v>
      </c>
      <c r="BB590" s="144">
        <v>177</v>
      </c>
      <c r="BC590" s="152">
        <v>69</v>
      </c>
      <c r="BD590" s="152">
        <v>5754590</v>
      </c>
      <c r="BE590" s="153">
        <f>IFERROR(BC590/$AZ$590,"-")</f>
        <v>0.11538461538461539</v>
      </c>
      <c r="BF590" s="153">
        <f t="shared" si="609"/>
        <v>0.38983050847457629</v>
      </c>
      <c r="BG590" s="180">
        <f t="shared" si="610"/>
        <v>83399.855072463775</v>
      </c>
      <c r="BH590" s="394">
        <f>BZ61</f>
        <v>18634</v>
      </c>
      <c r="BI590" s="250" t="s">
        <v>143</v>
      </c>
      <c r="BJ590" s="144">
        <f t="shared" si="611"/>
        <v>8958</v>
      </c>
      <c r="BK590" s="152">
        <f t="shared" si="595"/>
        <v>5233</v>
      </c>
      <c r="BL590" s="152">
        <f t="shared" si="596"/>
        <v>406978660</v>
      </c>
      <c r="BM590" s="153">
        <f>IFERROR(BK590/$BH$590,"-")</f>
        <v>0.28083073950842546</v>
      </c>
      <c r="BN590" s="153">
        <f t="shared" si="612"/>
        <v>0.58417057378879211</v>
      </c>
      <c r="BO590" s="152">
        <f t="shared" si="613"/>
        <v>77771.576533537169</v>
      </c>
      <c r="BP590" s="218"/>
    </row>
    <row r="591" spans="2:68" s="87" customFormat="1">
      <c r="B591" s="390"/>
      <c r="C591" s="390"/>
      <c r="D591" s="394"/>
      <c r="E591" s="251" t="s">
        <v>192</v>
      </c>
      <c r="F591" s="145">
        <v>29</v>
      </c>
      <c r="G591" s="154">
        <v>17</v>
      </c>
      <c r="H591" s="154">
        <v>1247350</v>
      </c>
      <c r="I591" s="155">
        <f t="shared" ref="I591:I600" si="614">IFERROR(G591/$D$590,"-")</f>
        <v>0.24285714285714285</v>
      </c>
      <c r="J591" s="155">
        <f t="shared" si="597"/>
        <v>0.58620689655172409</v>
      </c>
      <c r="K591" s="181">
        <f t="shared" si="598"/>
        <v>73373.529411764699</v>
      </c>
      <c r="L591" s="394"/>
      <c r="M591" s="251" t="s">
        <v>192</v>
      </c>
      <c r="N591" s="145">
        <v>70</v>
      </c>
      <c r="O591" s="154">
        <v>43</v>
      </c>
      <c r="P591" s="154">
        <v>5577720</v>
      </c>
      <c r="Q591" s="155">
        <f t="shared" ref="Q591:Q600" si="615">IFERROR(O591/$L$590,"-")</f>
        <v>0.2388888888888889</v>
      </c>
      <c r="R591" s="155">
        <f t="shared" si="599"/>
        <v>0.61428571428571432</v>
      </c>
      <c r="S591" s="149">
        <f t="shared" si="600"/>
        <v>129714.41860465116</v>
      </c>
      <c r="T591" s="394"/>
      <c r="U591" s="251" t="s">
        <v>192</v>
      </c>
      <c r="V591" s="145">
        <v>2963</v>
      </c>
      <c r="W591" s="154">
        <v>1821</v>
      </c>
      <c r="X591" s="154">
        <v>126547280</v>
      </c>
      <c r="Y591" s="155">
        <f t="shared" ref="Y591:Y600" si="616">IFERROR(W591/$T$590,"-")</f>
        <v>0.26029159519725559</v>
      </c>
      <c r="Z591" s="155">
        <f t="shared" si="601"/>
        <v>0.6145798177522781</v>
      </c>
      <c r="AA591" s="154">
        <f t="shared" si="602"/>
        <v>69493.289401427784</v>
      </c>
      <c r="AB591" s="394"/>
      <c r="AC591" s="251" t="s">
        <v>192</v>
      </c>
      <c r="AD591" s="145">
        <v>2387</v>
      </c>
      <c r="AE591" s="154">
        <v>1475</v>
      </c>
      <c r="AF591" s="154">
        <v>109165480</v>
      </c>
      <c r="AG591" s="155">
        <f t="shared" ref="AG591:AG600" si="617">IFERROR(AE591/$AB$590,"-")</f>
        <v>0.26629355479328398</v>
      </c>
      <c r="AH591" s="155">
        <f t="shared" si="603"/>
        <v>0.61793045664013402</v>
      </c>
      <c r="AI591" s="149">
        <f t="shared" si="604"/>
        <v>74010.494915254239</v>
      </c>
      <c r="AJ591" s="394"/>
      <c r="AK591" s="251" t="s">
        <v>192</v>
      </c>
      <c r="AL591" s="145">
        <v>1377</v>
      </c>
      <c r="AM591" s="154">
        <v>776</v>
      </c>
      <c r="AN591" s="154">
        <v>61634300</v>
      </c>
      <c r="AO591" s="155">
        <f t="shared" ref="AO591:AO600" si="618">IFERROR(AM591/$AJ$590,"-")</f>
        <v>0.21706293706293706</v>
      </c>
      <c r="AP591" s="155">
        <f t="shared" si="605"/>
        <v>0.56354393609295572</v>
      </c>
      <c r="AQ591" s="149">
        <f t="shared" si="606"/>
        <v>79425.64432989691</v>
      </c>
      <c r="AR591" s="394"/>
      <c r="AS591" s="251" t="s">
        <v>192</v>
      </c>
      <c r="AT591" s="145">
        <v>502</v>
      </c>
      <c r="AU591" s="154">
        <v>247</v>
      </c>
      <c r="AV591" s="154">
        <v>22568530</v>
      </c>
      <c r="AW591" s="155">
        <f t="shared" ref="AW591:AW600" si="619">IFERROR(AU591/$AR$590,"-")</f>
        <v>0.1473747016706444</v>
      </c>
      <c r="AX591" s="155">
        <f t="shared" si="607"/>
        <v>0.49203187250996017</v>
      </c>
      <c r="AY591" s="154">
        <f t="shared" si="608"/>
        <v>91370.56680161944</v>
      </c>
      <c r="AZ591" s="394"/>
      <c r="BA591" s="251" t="s">
        <v>192</v>
      </c>
      <c r="BB591" s="145">
        <v>107</v>
      </c>
      <c r="BC591" s="154">
        <v>51</v>
      </c>
      <c r="BD591" s="154">
        <v>4861950</v>
      </c>
      <c r="BE591" s="155">
        <f t="shared" ref="BE591:BE600" si="620">IFERROR(BC591/$AZ$590,"-")</f>
        <v>8.5284280936454848E-2</v>
      </c>
      <c r="BF591" s="155">
        <f t="shared" si="609"/>
        <v>0.47663551401869159</v>
      </c>
      <c r="BG591" s="181">
        <f t="shared" si="610"/>
        <v>95332.352941176476</v>
      </c>
      <c r="BH591" s="394"/>
      <c r="BI591" s="251" t="s">
        <v>192</v>
      </c>
      <c r="BJ591" s="145">
        <f t="shared" si="611"/>
        <v>7435</v>
      </c>
      <c r="BK591" s="154">
        <f t="shared" si="595"/>
        <v>4430</v>
      </c>
      <c r="BL591" s="154">
        <f t="shared" si="596"/>
        <v>331602610</v>
      </c>
      <c r="BM591" s="155">
        <f t="shared" ref="BM591:BM600" si="621">IFERROR(BK591/$BH$590,"-")</f>
        <v>0.23773746914242783</v>
      </c>
      <c r="BN591" s="155">
        <f t="shared" si="612"/>
        <v>0.59583053127101548</v>
      </c>
      <c r="BO591" s="154">
        <f t="shared" si="613"/>
        <v>74853.862302483074</v>
      </c>
      <c r="BP591" s="218"/>
    </row>
    <row r="592" spans="2:68" s="87" customFormat="1">
      <c r="B592" s="390"/>
      <c r="C592" s="390"/>
      <c r="D592" s="394"/>
      <c r="E592" s="252" t="s">
        <v>142</v>
      </c>
      <c r="F592" s="145">
        <v>41</v>
      </c>
      <c r="G592" s="154">
        <v>22</v>
      </c>
      <c r="H592" s="154">
        <v>1550610</v>
      </c>
      <c r="I592" s="155">
        <f t="shared" si="614"/>
        <v>0.31428571428571428</v>
      </c>
      <c r="J592" s="155">
        <f t="shared" si="597"/>
        <v>0.53658536585365857</v>
      </c>
      <c r="K592" s="181">
        <f t="shared" si="598"/>
        <v>70482.272727272721</v>
      </c>
      <c r="L592" s="394"/>
      <c r="M592" s="252" t="s">
        <v>142</v>
      </c>
      <c r="N592" s="145">
        <v>123</v>
      </c>
      <c r="O592" s="154">
        <v>63</v>
      </c>
      <c r="P592" s="154">
        <v>7682500</v>
      </c>
      <c r="Q592" s="155">
        <f t="shared" si="615"/>
        <v>0.35</v>
      </c>
      <c r="R592" s="155">
        <f t="shared" si="599"/>
        <v>0.51219512195121952</v>
      </c>
      <c r="S592" s="149">
        <f t="shared" si="600"/>
        <v>121944.44444444444</v>
      </c>
      <c r="T592" s="394"/>
      <c r="U592" s="252" t="s">
        <v>142</v>
      </c>
      <c r="V592" s="145">
        <v>4235</v>
      </c>
      <c r="W592" s="154">
        <v>2539</v>
      </c>
      <c r="X592" s="154">
        <v>181021640</v>
      </c>
      <c r="Y592" s="155">
        <f t="shared" si="616"/>
        <v>0.36292166952544314</v>
      </c>
      <c r="Z592" s="155">
        <f t="shared" si="601"/>
        <v>0.59952774498229044</v>
      </c>
      <c r="AA592" s="154">
        <f t="shared" si="602"/>
        <v>71296.431666010234</v>
      </c>
      <c r="AB592" s="394"/>
      <c r="AC592" s="252" t="s">
        <v>142</v>
      </c>
      <c r="AD592" s="145">
        <v>3639</v>
      </c>
      <c r="AE592" s="154">
        <v>2205</v>
      </c>
      <c r="AF592" s="154">
        <v>167837770</v>
      </c>
      <c r="AG592" s="155">
        <f t="shared" si="617"/>
        <v>0.39808629716555333</v>
      </c>
      <c r="AH592" s="155">
        <f t="shared" si="603"/>
        <v>0.6059356966199505</v>
      </c>
      <c r="AI592" s="149">
        <f t="shared" si="604"/>
        <v>76116.902494331065</v>
      </c>
      <c r="AJ592" s="394"/>
      <c r="AK592" s="252" t="s">
        <v>142</v>
      </c>
      <c r="AL592" s="145">
        <v>2483</v>
      </c>
      <c r="AM592" s="154">
        <v>1406</v>
      </c>
      <c r="AN592" s="154">
        <v>119352330</v>
      </c>
      <c r="AO592" s="155">
        <f t="shared" si="618"/>
        <v>0.39328671328671327</v>
      </c>
      <c r="AP592" s="155">
        <f t="shared" si="605"/>
        <v>0.56625050342327832</v>
      </c>
      <c r="AQ592" s="149">
        <f t="shared" si="606"/>
        <v>84887.85917496444</v>
      </c>
      <c r="AR592" s="394"/>
      <c r="AS592" s="252" t="s">
        <v>142</v>
      </c>
      <c r="AT592" s="145">
        <v>1143</v>
      </c>
      <c r="AU592" s="154">
        <v>578</v>
      </c>
      <c r="AV592" s="154">
        <v>51469190</v>
      </c>
      <c r="AW592" s="155">
        <f t="shared" si="619"/>
        <v>0.34486873508353222</v>
      </c>
      <c r="AX592" s="155">
        <f t="shared" si="607"/>
        <v>0.50568678915135612</v>
      </c>
      <c r="AY592" s="154">
        <f t="shared" si="608"/>
        <v>89047.041522491345</v>
      </c>
      <c r="AZ592" s="394"/>
      <c r="BA592" s="252" t="s">
        <v>142</v>
      </c>
      <c r="BB592" s="145">
        <v>369</v>
      </c>
      <c r="BC592" s="154">
        <v>161</v>
      </c>
      <c r="BD592" s="154">
        <v>13896610</v>
      </c>
      <c r="BE592" s="155">
        <f t="shared" si="620"/>
        <v>0.26923076923076922</v>
      </c>
      <c r="BF592" s="155">
        <f t="shared" si="609"/>
        <v>0.43631436314363142</v>
      </c>
      <c r="BG592" s="181">
        <f t="shared" si="610"/>
        <v>86314.34782608696</v>
      </c>
      <c r="BH592" s="394"/>
      <c r="BI592" s="252" t="s">
        <v>142</v>
      </c>
      <c r="BJ592" s="145">
        <f t="shared" si="611"/>
        <v>12033</v>
      </c>
      <c r="BK592" s="154">
        <f t="shared" si="595"/>
        <v>6974</v>
      </c>
      <c r="BL592" s="154">
        <f t="shared" si="596"/>
        <v>542810650</v>
      </c>
      <c r="BM592" s="155">
        <f t="shared" si="621"/>
        <v>0.37426210153482881</v>
      </c>
      <c r="BN592" s="155">
        <f t="shared" si="612"/>
        <v>0.57957284135294607</v>
      </c>
      <c r="BO592" s="154">
        <f t="shared" si="613"/>
        <v>77833.47433323774</v>
      </c>
      <c r="BP592" s="218"/>
    </row>
    <row r="593" spans="2:68" s="87" customFormat="1">
      <c r="B593" s="390"/>
      <c r="C593" s="390"/>
      <c r="D593" s="394"/>
      <c r="E593" s="252" t="s">
        <v>151</v>
      </c>
      <c r="F593" s="145">
        <v>19</v>
      </c>
      <c r="G593" s="154">
        <v>12</v>
      </c>
      <c r="H593" s="154">
        <v>488950</v>
      </c>
      <c r="I593" s="155">
        <f t="shared" si="614"/>
        <v>0.17142857142857143</v>
      </c>
      <c r="J593" s="155">
        <f t="shared" si="597"/>
        <v>0.63157894736842102</v>
      </c>
      <c r="K593" s="181">
        <f t="shared" si="598"/>
        <v>40745.833333333336</v>
      </c>
      <c r="L593" s="394"/>
      <c r="M593" s="252" t="s">
        <v>151</v>
      </c>
      <c r="N593" s="145">
        <v>47</v>
      </c>
      <c r="O593" s="154">
        <v>32</v>
      </c>
      <c r="P593" s="154">
        <v>4034370</v>
      </c>
      <c r="Q593" s="155">
        <f t="shared" si="615"/>
        <v>0.17777777777777778</v>
      </c>
      <c r="R593" s="155">
        <f t="shared" si="599"/>
        <v>0.68085106382978722</v>
      </c>
      <c r="S593" s="149">
        <f t="shared" si="600"/>
        <v>126074.0625</v>
      </c>
      <c r="T593" s="394"/>
      <c r="U593" s="252" t="s">
        <v>151</v>
      </c>
      <c r="V593" s="145">
        <v>1443</v>
      </c>
      <c r="W593" s="154">
        <v>879</v>
      </c>
      <c r="X593" s="154">
        <v>62670560</v>
      </c>
      <c r="Y593" s="155">
        <f t="shared" si="616"/>
        <v>0.12564322469982847</v>
      </c>
      <c r="Z593" s="155">
        <f t="shared" si="601"/>
        <v>0.60914760914760913</v>
      </c>
      <c r="AA593" s="154">
        <f t="shared" si="602"/>
        <v>71297.565415244593</v>
      </c>
      <c r="AB593" s="394"/>
      <c r="AC593" s="252" t="s">
        <v>151</v>
      </c>
      <c r="AD593" s="145">
        <v>1411</v>
      </c>
      <c r="AE593" s="154">
        <v>896</v>
      </c>
      <c r="AF593" s="154">
        <v>70835640</v>
      </c>
      <c r="AG593" s="155">
        <f t="shared" si="617"/>
        <v>0.16176205091171691</v>
      </c>
      <c r="AH593" s="155">
        <f t="shared" si="603"/>
        <v>0.63501063075832742</v>
      </c>
      <c r="AI593" s="149">
        <f t="shared" si="604"/>
        <v>79057.633928571435</v>
      </c>
      <c r="AJ593" s="394"/>
      <c r="AK593" s="252" t="s">
        <v>151</v>
      </c>
      <c r="AL593" s="145">
        <v>982</v>
      </c>
      <c r="AM593" s="154">
        <v>571</v>
      </c>
      <c r="AN593" s="154">
        <v>49633050</v>
      </c>
      <c r="AO593" s="155">
        <f t="shared" si="618"/>
        <v>0.15972027972027972</v>
      </c>
      <c r="AP593" s="155">
        <f t="shared" si="605"/>
        <v>0.58146639511201625</v>
      </c>
      <c r="AQ593" s="149">
        <f t="shared" si="606"/>
        <v>86923.029772329246</v>
      </c>
      <c r="AR593" s="394"/>
      <c r="AS593" s="252" t="s">
        <v>151</v>
      </c>
      <c r="AT593" s="145">
        <v>481</v>
      </c>
      <c r="AU593" s="154">
        <v>246</v>
      </c>
      <c r="AV593" s="154">
        <v>23786380</v>
      </c>
      <c r="AW593" s="155">
        <f t="shared" si="619"/>
        <v>0.1467780429594272</v>
      </c>
      <c r="AX593" s="155">
        <f t="shared" si="607"/>
        <v>0.51143451143451146</v>
      </c>
      <c r="AY593" s="154">
        <f t="shared" si="608"/>
        <v>96692.601626016258</v>
      </c>
      <c r="AZ593" s="394"/>
      <c r="BA593" s="252" t="s">
        <v>151</v>
      </c>
      <c r="BB593" s="145">
        <v>145</v>
      </c>
      <c r="BC593" s="154">
        <v>61</v>
      </c>
      <c r="BD593" s="154">
        <v>6000840</v>
      </c>
      <c r="BE593" s="155">
        <f t="shared" si="620"/>
        <v>0.1020066889632107</v>
      </c>
      <c r="BF593" s="155">
        <f t="shared" si="609"/>
        <v>0.4206896551724138</v>
      </c>
      <c r="BG593" s="181">
        <f t="shared" si="610"/>
        <v>98374.426229508201</v>
      </c>
      <c r="BH593" s="394"/>
      <c r="BI593" s="252" t="s">
        <v>151</v>
      </c>
      <c r="BJ593" s="145">
        <f t="shared" si="611"/>
        <v>4528</v>
      </c>
      <c r="BK593" s="154">
        <f t="shared" si="595"/>
        <v>2697</v>
      </c>
      <c r="BL593" s="154">
        <f t="shared" si="596"/>
        <v>217449790</v>
      </c>
      <c r="BM593" s="155">
        <f t="shared" si="621"/>
        <v>0.1447354298593968</v>
      </c>
      <c r="BN593" s="155">
        <f t="shared" si="612"/>
        <v>0.59562720848056538</v>
      </c>
      <c r="BO593" s="154">
        <f t="shared" si="613"/>
        <v>80626.54430849092</v>
      </c>
      <c r="BP593" s="218"/>
    </row>
    <row r="594" spans="2:68" s="87" customFormat="1">
      <c r="B594" s="390"/>
      <c r="C594" s="390"/>
      <c r="D594" s="394"/>
      <c r="E594" s="252" t="s">
        <v>170</v>
      </c>
      <c r="F594" s="145">
        <v>22</v>
      </c>
      <c r="G594" s="154">
        <v>10</v>
      </c>
      <c r="H594" s="154">
        <v>692830</v>
      </c>
      <c r="I594" s="155">
        <f t="shared" si="614"/>
        <v>0.14285714285714285</v>
      </c>
      <c r="J594" s="155">
        <f t="shared" si="597"/>
        <v>0.45454545454545453</v>
      </c>
      <c r="K594" s="181">
        <f t="shared" si="598"/>
        <v>69283</v>
      </c>
      <c r="L594" s="394"/>
      <c r="M594" s="252" t="s">
        <v>170</v>
      </c>
      <c r="N594" s="145">
        <v>76</v>
      </c>
      <c r="O594" s="154">
        <v>35</v>
      </c>
      <c r="P594" s="154">
        <v>4786850</v>
      </c>
      <c r="Q594" s="155">
        <f t="shared" si="615"/>
        <v>0.19444444444444445</v>
      </c>
      <c r="R594" s="155">
        <f t="shared" si="599"/>
        <v>0.46052631578947367</v>
      </c>
      <c r="S594" s="149">
        <f t="shared" si="600"/>
        <v>136767.14285714287</v>
      </c>
      <c r="T594" s="394"/>
      <c r="U594" s="252" t="s">
        <v>170</v>
      </c>
      <c r="V594" s="145">
        <v>1654</v>
      </c>
      <c r="W594" s="154">
        <v>1010</v>
      </c>
      <c r="X594" s="154">
        <v>77738760</v>
      </c>
      <c r="Y594" s="155">
        <f t="shared" si="616"/>
        <v>0.14436821040594625</v>
      </c>
      <c r="Z594" s="155">
        <f t="shared" si="601"/>
        <v>0.61064087061668681</v>
      </c>
      <c r="AA594" s="154">
        <f t="shared" si="602"/>
        <v>76969.069306930687</v>
      </c>
      <c r="AB594" s="394"/>
      <c r="AC594" s="252" t="s">
        <v>170</v>
      </c>
      <c r="AD594" s="145">
        <v>1617</v>
      </c>
      <c r="AE594" s="154">
        <v>1021</v>
      </c>
      <c r="AF594" s="154">
        <v>83558140</v>
      </c>
      <c r="AG594" s="155">
        <f t="shared" si="617"/>
        <v>0.18432930131792744</v>
      </c>
      <c r="AH594" s="155">
        <f t="shared" si="603"/>
        <v>0.63141620284477429</v>
      </c>
      <c r="AI594" s="149">
        <f t="shared" si="604"/>
        <v>81839.510284035263</v>
      </c>
      <c r="AJ594" s="394"/>
      <c r="AK594" s="252" t="s">
        <v>170</v>
      </c>
      <c r="AL594" s="145">
        <v>1108</v>
      </c>
      <c r="AM594" s="154">
        <v>642</v>
      </c>
      <c r="AN594" s="154">
        <v>57945800</v>
      </c>
      <c r="AO594" s="155">
        <f t="shared" si="618"/>
        <v>0.17958041958041959</v>
      </c>
      <c r="AP594" s="155">
        <f t="shared" si="605"/>
        <v>0.57942238267148016</v>
      </c>
      <c r="AQ594" s="149">
        <f t="shared" si="606"/>
        <v>90258.255451713398</v>
      </c>
      <c r="AR594" s="394"/>
      <c r="AS594" s="252" t="s">
        <v>170</v>
      </c>
      <c r="AT594" s="145">
        <v>462</v>
      </c>
      <c r="AU594" s="154">
        <v>254</v>
      </c>
      <c r="AV594" s="154">
        <v>24701790</v>
      </c>
      <c r="AW594" s="155">
        <f t="shared" si="619"/>
        <v>0.15155131264916469</v>
      </c>
      <c r="AX594" s="155">
        <f t="shared" si="607"/>
        <v>0.54978354978354982</v>
      </c>
      <c r="AY594" s="154">
        <f t="shared" si="608"/>
        <v>97251.14173228346</v>
      </c>
      <c r="AZ594" s="394"/>
      <c r="BA594" s="252" t="s">
        <v>170</v>
      </c>
      <c r="BB594" s="145">
        <v>155</v>
      </c>
      <c r="BC594" s="154">
        <v>66</v>
      </c>
      <c r="BD594" s="154">
        <v>5678810</v>
      </c>
      <c r="BE594" s="155">
        <f t="shared" si="620"/>
        <v>0.11036789297658862</v>
      </c>
      <c r="BF594" s="155">
        <f t="shared" si="609"/>
        <v>0.4258064516129032</v>
      </c>
      <c r="BG594" s="181">
        <f t="shared" si="610"/>
        <v>86042.57575757576</v>
      </c>
      <c r="BH594" s="394"/>
      <c r="BI594" s="252" t="s">
        <v>170</v>
      </c>
      <c r="BJ594" s="145">
        <f t="shared" si="611"/>
        <v>5094</v>
      </c>
      <c r="BK594" s="154">
        <f t="shared" si="595"/>
        <v>3038</v>
      </c>
      <c r="BL594" s="154">
        <f t="shared" si="596"/>
        <v>255102980</v>
      </c>
      <c r="BM594" s="155">
        <f t="shared" si="621"/>
        <v>0.16303531179564237</v>
      </c>
      <c r="BN594" s="155">
        <f t="shared" si="612"/>
        <v>0.59638790734197089</v>
      </c>
      <c r="BO594" s="154">
        <f t="shared" si="613"/>
        <v>83970.697827518103</v>
      </c>
      <c r="BP594" s="218"/>
    </row>
    <row r="595" spans="2:68" s="87" customFormat="1">
      <c r="B595" s="390"/>
      <c r="C595" s="390"/>
      <c r="D595" s="394"/>
      <c r="E595" s="252" t="s">
        <v>171</v>
      </c>
      <c r="F595" s="145">
        <v>13</v>
      </c>
      <c r="G595" s="154">
        <v>8</v>
      </c>
      <c r="H595" s="154">
        <v>425090</v>
      </c>
      <c r="I595" s="155">
        <f t="shared" si="614"/>
        <v>0.11428571428571428</v>
      </c>
      <c r="J595" s="155">
        <f t="shared" si="597"/>
        <v>0.61538461538461542</v>
      </c>
      <c r="K595" s="181">
        <f t="shared" si="598"/>
        <v>53136.25</v>
      </c>
      <c r="L595" s="394"/>
      <c r="M595" s="252" t="s">
        <v>171</v>
      </c>
      <c r="N595" s="145">
        <v>49</v>
      </c>
      <c r="O595" s="154">
        <v>24</v>
      </c>
      <c r="P595" s="154">
        <v>2267200</v>
      </c>
      <c r="Q595" s="155">
        <f t="shared" si="615"/>
        <v>0.13333333333333333</v>
      </c>
      <c r="R595" s="155">
        <f t="shared" si="599"/>
        <v>0.48979591836734693</v>
      </c>
      <c r="S595" s="149">
        <f t="shared" si="600"/>
        <v>94466.666666666672</v>
      </c>
      <c r="T595" s="394"/>
      <c r="U595" s="252" t="s">
        <v>171</v>
      </c>
      <c r="V595" s="145">
        <v>1200</v>
      </c>
      <c r="W595" s="154">
        <v>813</v>
      </c>
      <c r="X595" s="154">
        <v>60159310</v>
      </c>
      <c r="Y595" s="155">
        <f t="shared" si="616"/>
        <v>0.11620926243567753</v>
      </c>
      <c r="Z595" s="155">
        <f t="shared" si="601"/>
        <v>0.67749999999999999</v>
      </c>
      <c r="AA595" s="154">
        <f t="shared" si="602"/>
        <v>73996.691266912676</v>
      </c>
      <c r="AB595" s="394"/>
      <c r="AC595" s="252" t="s">
        <v>171</v>
      </c>
      <c r="AD595" s="145">
        <v>1035</v>
      </c>
      <c r="AE595" s="154">
        <v>690</v>
      </c>
      <c r="AF595" s="154">
        <v>50284950</v>
      </c>
      <c r="AG595" s="155">
        <f t="shared" si="617"/>
        <v>0.124571222242282</v>
      </c>
      <c r="AH595" s="155">
        <f t="shared" si="603"/>
        <v>0.66666666666666663</v>
      </c>
      <c r="AI595" s="149">
        <f t="shared" si="604"/>
        <v>72876.739130434784</v>
      </c>
      <c r="AJ595" s="394"/>
      <c r="AK595" s="252" t="s">
        <v>171</v>
      </c>
      <c r="AL595" s="145">
        <v>568</v>
      </c>
      <c r="AM595" s="154">
        <v>347</v>
      </c>
      <c r="AN595" s="154">
        <v>26789270</v>
      </c>
      <c r="AO595" s="155">
        <f t="shared" si="618"/>
        <v>9.706293706293706E-2</v>
      </c>
      <c r="AP595" s="155">
        <f t="shared" si="605"/>
        <v>0.6109154929577465</v>
      </c>
      <c r="AQ595" s="149">
        <f t="shared" si="606"/>
        <v>77202.507204610956</v>
      </c>
      <c r="AR595" s="394"/>
      <c r="AS595" s="252" t="s">
        <v>171</v>
      </c>
      <c r="AT595" s="145">
        <v>178</v>
      </c>
      <c r="AU595" s="154">
        <v>88</v>
      </c>
      <c r="AV595" s="154">
        <v>6144680</v>
      </c>
      <c r="AW595" s="155">
        <f t="shared" si="619"/>
        <v>5.2505966587112173E-2</v>
      </c>
      <c r="AX595" s="155">
        <f t="shared" si="607"/>
        <v>0.4943820224719101</v>
      </c>
      <c r="AY595" s="154">
        <f t="shared" si="608"/>
        <v>69825.909090909088</v>
      </c>
      <c r="AZ595" s="394"/>
      <c r="BA595" s="252" t="s">
        <v>171</v>
      </c>
      <c r="BB595" s="145">
        <v>31</v>
      </c>
      <c r="BC595" s="154">
        <v>15</v>
      </c>
      <c r="BD595" s="154">
        <v>1123420</v>
      </c>
      <c r="BE595" s="155">
        <f t="shared" si="620"/>
        <v>2.508361204013378E-2</v>
      </c>
      <c r="BF595" s="155">
        <f t="shared" si="609"/>
        <v>0.4838709677419355</v>
      </c>
      <c r="BG595" s="181">
        <f t="shared" si="610"/>
        <v>74894.666666666672</v>
      </c>
      <c r="BH595" s="394"/>
      <c r="BI595" s="252" t="s">
        <v>171</v>
      </c>
      <c r="BJ595" s="145">
        <f t="shared" si="611"/>
        <v>3074</v>
      </c>
      <c r="BK595" s="154">
        <f t="shared" si="595"/>
        <v>1985</v>
      </c>
      <c r="BL595" s="154">
        <f t="shared" si="596"/>
        <v>147193920</v>
      </c>
      <c r="BM595" s="155">
        <f t="shared" si="621"/>
        <v>0.10652570569925941</v>
      </c>
      <c r="BN595" s="155">
        <f t="shared" si="612"/>
        <v>0.64573845152895248</v>
      </c>
      <c r="BO595" s="154">
        <f t="shared" si="613"/>
        <v>74153.108312342563</v>
      </c>
      <c r="BP595" s="218"/>
    </row>
    <row r="596" spans="2:68" s="87" customFormat="1">
      <c r="B596" s="390"/>
      <c r="C596" s="390"/>
      <c r="D596" s="394"/>
      <c r="E596" s="252" t="s">
        <v>172</v>
      </c>
      <c r="F596" s="145">
        <v>13</v>
      </c>
      <c r="G596" s="154">
        <v>5</v>
      </c>
      <c r="H596" s="154">
        <v>192640</v>
      </c>
      <c r="I596" s="155">
        <f t="shared" si="614"/>
        <v>7.1428571428571425E-2</v>
      </c>
      <c r="J596" s="155">
        <f t="shared" si="597"/>
        <v>0.38461538461538464</v>
      </c>
      <c r="K596" s="181">
        <f t="shared" si="598"/>
        <v>38528</v>
      </c>
      <c r="L596" s="394"/>
      <c r="M596" s="252" t="s">
        <v>172</v>
      </c>
      <c r="N596" s="145">
        <v>41</v>
      </c>
      <c r="O596" s="154">
        <v>23</v>
      </c>
      <c r="P596" s="154">
        <v>2150680</v>
      </c>
      <c r="Q596" s="155">
        <f t="shared" si="615"/>
        <v>0.12777777777777777</v>
      </c>
      <c r="R596" s="155">
        <f t="shared" si="599"/>
        <v>0.56097560975609762</v>
      </c>
      <c r="S596" s="149">
        <f t="shared" si="600"/>
        <v>93507.826086956527</v>
      </c>
      <c r="T596" s="394"/>
      <c r="U596" s="252" t="s">
        <v>172</v>
      </c>
      <c r="V596" s="145">
        <v>310</v>
      </c>
      <c r="W596" s="154">
        <v>164</v>
      </c>
      <c r="X596" s="154">
        <v>11870510</v>
      </c>
      <c r="Y596" s="155">
        <f t="shared" si="616"/>
        <v>2.3441966838193252E-2</v>
      </c>
      <c r="Z596" s="155">
        <f t="shared" si="601"/>
        <v>0.52903225806451615</v>
      </c>
      <c r="AA596" s="154">
        <f t="shared" si="602"/>
        <v>72381.158536585368</v>
      </c>
      <c r="AB596" s="394"/>
      <c r="AC596" s="252" t="s">
        <v>172</v>
      </c>
      <c r="AD596" s="145">
        <v>333</v>
      </c>
      <c r="AE596" s="154">
        <v>193</v>
      </c>
      <c r="AF596" s="154">
        <v>14143380</v>
      </c>
      <c r="AG596" s="155">
        <f t="shared" si="617"/>
        <v>3.484383462718902E-2</v>
      </c>
      <c r="AH596" s="155">
        <f t="shared" si="603"/>
        <v>0.57957957957957962</v>
      </c>
      <c r="AI596" s="149">
        <f t="shared" si="604"/>
        <v>73281.761658031086</v>
      </c>
      <c r="AJ596" s="394"/>
      <c r="AK596" s="252" t="s">
        <v>172</v>
      </c>
      <c r="AL596" s="145">
        <v>291</v>
      </c>
      <c r="AM596" s="154">
        <v>155</v>
      </c>
      <c r="AN596" s="154">
        <v>13390770</v>
      </c>
      <c r="AO596" s="155">
        <f t="shared" si="618"/>
        <v>4.3356643356643354E-2</v>
      </c>
      <c r="AP596" s="155">
        <f t="shared" si="605"/>
        <v>0.53264604810996563</v>
      </c>
      <c r="AQ596" s="149">
        <f t="shared" si="606"/>
        <v>86392.06451612903</v>
      </c>
      <c r="AR596" s="394"/>
      <c r="AS596" s="252" t="s">
        <v>172</v>
      </c>
      <c r="AT596" s="145">
        <v>152</v>
      </c>
      <c r="AU596" s="154">
        <v>86</v>
      </c>
      <c r="AV596" s="154">
        <v>6070950</v>
      </c>
      <c r="AW596" s="155">
        <f t="shared" si="619"/>
        <v>5.1312649164677801E-2</v>
      </c>
      <c r="AX596" s="155">
        <f t="shared" si="607"/>
        <v>0.56578947368421051</v>
      </c>
      <c r="AY596" s="154">
        <f t="shared" si="608"/>
        <v>70592.441860465115</v>
      </c>
      <c r="AZ596" s="394"/>
      <c r="BA596" s="252" t="s">
        <v>172</v>
      </c>
      <c r="BB596" s="145">
        <v>64</v>
      </c>
      <c r="BC596" s="154">
        <v>24</v>
      </c>
      <c r="BD596" s="154">
        <v>1688340</v>
      </c>
      <c r="BE596" s="155">
        <f t="shared" si="620"/>
        <v>4.0133779264214048E-2</v>
      </c>
      <c r="BF596" s="155">
        <f t="shared" si="609"/>
        <v>0.375</v>
      </c>
      <c r="BG596" s="181">
        <f t="shared" si="610"/>
        <v>70347.5</v>
      </c>
      <c r="BH596" s="394"/>
      <c r="BI596" s="252" t="s">
        <v>172</v>
      </c>
      <c r="BJ596" s="145">
        <f t="shared" si="611"/>
        <v>1204</v>
      </c>
      <c r="BK596" s="154">
        <f t="shared" si="595"/>
        <v>650</v>
      </c>
      <c r="BL596" s="154">
        <f t="shared" si="596"/>
        <v>49507270</v>
      </c>
      <c r="BM596" s="155">
        <f t="shared" si="621"/>
        <v>3.4882472899001822E-2</v>
      </c>
      <c r="BN596" s="155">
        <f t="shared" si="612"/>
        <v>0.53986710963455153</v>
      </c>
      <c r="BO596" s="154">
        <f t="shared" si="613"/>
        <v>76165.030769230769</v>
      </c>
      <c r="BP596" s="218"/>
    </row>
    <row r="597" spans="2:68" s="87" customFormat="1">
      <c r="B597" s="390"/>
      <c r="C597" s="390"/>
      <c r="D597" s="394"/>
      <c r="E597" s="252" t="s">
        <v>173</v>
      </c>
      <c r="F597" s="145">
        <v>7</v>
      </c>
      <c r="G597" s="154">
        <v>5</v>
      </c>
      <c r="H597" s="154">
        <v>360360</v>
      </c>
      <c r="I597" s="155">
        <f t="shared" si="614"/>
        <v>7.1428571428571425E-2</v>
      </c>
      <c r="J597" s="155">
        <f t="shared" si="597"/>
        <v>0.7142857142857143</v>
      </c>
      <c r="K597" s="181">
        <f t="shared" si="598"/>
        <v>72072</v>
      </c>
      <c r="L597" s="394"/>
      <c r="M597" s="252" t="s">
        <v>173</v>
      </c>
      <c r="N597" s="145">
        <v>20</v>
      </c>
      <c r="O597" s="154">
        <v>10</v>
      </c>
      <c r="P597" s="154">
        <v>861720</v>
      </c>
      <c r="Q597" s="155">
        <f t="shared" si="615"/>
        <v>5.5555555555555552E-2</v>
      </c>
      <c r="R597" s="155">
        <f t="shared" si="599"/>
        <v>0.5</v>
      </c>
      <c r="S597" s="149">
        <f t="shared" si="600"/>
        <v>86172</v>
      </c>
      <c r="T597" s="394"/>
      <c r="U597" s="252" t="s">
        <v>173</v>
      </c>
      <c r="V597" s="145">
        <v>483</v>
      </c>
      <c r="W597" s="154">
        <v>304</v>
      </c>
      <c r="X597" s="154">
        <v>22981550</v>
      </c>
      <c r="Y597" s="155">
        <f t="shared" si="616"/>
        <v>4.3453401943967983E-2</v>
      </c>
      <c r="Z597" s="155">
        <f t="shared" si="601"/>
        <v>0.62939958592132506</v>
      </c>
      <c r="AA597" s="154">
        <f t="shared" si="602"/>
        <v>75597.203947368427</v>
      </c>
      <c r="AB597" s="394"/>
      <c r="AC597" s="252" t="s">
        <v>173</v>
      </c>
      <c r="AD597" s="145">
        <v>448</v>
      </c>
      <c r="AE597" s="154">
        <v>295</v>
      </c>
      <c r="AF597" s="154">
        <v>24413340</v>
      </c>
      <c r="AG597" s="155">
        <f t="shared" si="617"/>
        <v>5.3258710958656801E-2</v>
      </c>
      <c r="AH597" s="155">
        <f t="shared" si="603"/>
        <v>0.6584821428571429</v>
      </c>
      <c r="AI597" s="149">
        <f t="shared" si="604"/>
        <v>82757.08474576271</v>
      </c>
      <c r="AJ597" s="394"/>
      <c r="AK597" s="252" t="s">
        <v>173</v>
      </c>
      <c r="AL597" s="145">
        <v>338</v>
      </c>
      <c r="AM597" s="154">
        <v>209</v>
      </c>
      <c r="AN597" s="154">
        <v>20651520</v>
      </c>
      <c r="AO597" s="155">
        <f t="shared" si="618"/>
        <v>5.8461538461538461E-2</v>
      </c>
      <c r="AP597" s="155">
        <f t="shared" si="605"/>
        <v>0.61834319526627224</v>
      </c>
      <c r="AQ597" s="149">
        <f t="shared" si="606"/>
        <v>98811.100478468899</v>
      </c>
      <c r="AR597" s="394"/>
      <c r="AS597" s="252" t="s">
        <v>173</v>
      </c>
      <c r="AT597" s="145">
        <v>140</v>
      </c>
      <c r="AU597" s="154">
        <v>78</v>
      </c>
      <c r="AV597" s="154">
        <v>7226760</v>
      </c>
      <c r="AW597" s="155">
        <f t="shared" si="619"/>
        <v>4.6539379474940336E-2</v>
      </c>
      <c r="AX597" s="155">
        <f t="shared" si="607"/>
        <v>0.55714285714285716</v>
      </c>
      <c r="AY597" s="154">
        <f t="shared" si="608"/>
        <v>92650.769230769234</v>
      </c>
      <c r="AZ597" s="394"/>
      <c r="BA597" s="252" t="s">
        <v>173</v>
      </c>
      <c r="BB597" s="145">
        <v>34</v>
      </c>
      <c r="BC597" s="154">
        <v>16</v>
      </c>
      <c r="BD597" s="154">
        <v>1535020</v>
      </c>
      <c r="BE597" s="155">
        <f t="shared" si="620"/>
        <v>2.6755852842809364E-2</v>
      </c>
      <c r="BF597" s="155">
        <f t="shared" si="609"/>
        <v>0.47058823529411764</v>
      </c>
      <c r="BG597" s="181">
        <f t="shared" si="610"/>
        <v>95938.75</v>
      </c>
      <c r="BH597" s="394"/>
      <c r="BI597" s="252" t="s">
        <v>173</v>
      </c>
      <c r="BJ597" s="145">
        <f t="shared" si="611"/>
        <v>1470</v>
      </c>
      <c r="BK597" s="154">
        <f t="shared" si="595"/>
        <v>917</v>
      </c>
      <c r="BL597" s="154">
        <f t="shared" si="596"/>
        <v>78030270</v>
      </c>
      <c r="BM597" s="155">
        <f t="shared" si="621"/>
        <v>4.9211119459053342E-2</v>
      </c>
      <c r="BN597" s="155">
        <f t="shared" si="612"/>
        <v>0.62380952380952381</v>
      </c>
      <c r="BO597" s="154">
        <f t="shared" si="613"/>
        <v>85092.988004362051</v>
      </c>
      <c r="BP597" s="218"/>
    </row>
    <row r="598" spans="2:68" s="87" customFormat="1">
      <c r="B598" s="390"/>
      <c r="C598" s="390"/>
      <c r="D598" s="394"/>
      <c r="E598" s="252" t="s">
        <v>174</v>
      </c>
      <c r="F598" s="145">
        <v>22</v>
      </c>
      <c r="G598" s="154">
        <v>13</v>
      </c>
      <c r="H598" s="154">
        <v>872870</v>
      </c>
      <c r="I598" s="155">
        <f t="shared" si="614"/>
        <v>0.18571428571428572</v>
      </c>
      <c r="J598" s="155">
        <f t="shared" si="597"/>
        <v>0.59090909090909094</v>
      </c>
      <c r="K598" s="181">
        <f t="shared" si="598"/>
        <v>67143.846153846156</v>
      </c>
      <c r="L598" s="394"/>
      <c r="M598" s="252" t="s">
        <v>174</v>
      </c>
      <c r="N598" s="145">
        <v>73</v>
      </c>
      <c r="O598" s="154">
        <v>38</v>
      </c>
      <c r="P598" s="154">
        <v>4397550</v>
      </c>
      <c r="Q598" s="155">
        <f t="shared" si="615"/>
        <v>0.21111111111111111</v>
      </c>
      <c r="R598" s="155">
        <f t="shared" si="599"/>
        <v>0.52054794520547942</v>
      </c>
      <c r="S598" s="149">
        <f t="shared" si="600"/>
        <v>115725</v>
      </c>
      <c r="T598" s="394"/>
      <c r="U598" s="252" t="s">
        <v>174</v>
      </c>
      <c r="V598" s="145">
        <v>2682</v>
      </c>
      <c r="W598" s="154">
        <v>1746</v>
      </c>
      <c r="X598" s="154">
        <v>130549620</v>
      </c>
      <c r="Y598" s="155">
        <f t="shared" si="616"/>
        <v>0.24957118353344768</v>
      </c>
      <c r="Z598" s="155">
        <f t="shared" si="601"/>
        <v>0.65100671140939592</v>
      </c>
      <c r="AA598" s="154">
        <f t="shared" si="602"/>
        <v>74770.687285223365</v>
      </c>
      <c r="AB598" s="394"/>
      <c r="AC598" s="252" t="s">
        <v>174</v>
      </c>
      <c r="AD598" s="145">
        <v>2268</v>
      </c>
      <c r="AE598" s="154">
        <v>1452</v>
      </c>
      <c r="AF598" s="154">
        <v>105369650</v>
      </c>
      <c r="AG598" s="155">
        <f t="shared" si="617"/>
        <v>0.26214118071854126</v>
      </c>
      <c r="AH598" s="155">
        <f t="shared" si="603"/>
        <v>0.64021164021164023</v>
      </c>
      <c r="AI598" s="149">
        <f t="shared" si="604"/>
        <v>72568.629476584028</v>
      </c>
      <c r="AJ598" s="394"/>
      <c r="AK598" s="252" t="s">
        <v>174</v>
      </c>
      <c r="AL598" s="145">
        <v>1350</v>
      </c>
      <c r="AM598" s="154">
        <v>779</v>
      </c>
      <c r="AN598" s="154">
        <v>62492780</v>
      </c>
      <c r="AO598" s="155">
        <f t="shared" si="618"/>
        <v>0.21790209790209791</v>
      </c>
      <c r="AP598" s="155">
        <f t="shared" si="605"/>
        <v>0.57703703703703701</v>
      </c>
      <c r="AQ598" s="149">
        <f t="shared" si="606"/>
        <v>80221.797175866493</v>
      </c>
      <c r="AR598" s="394"/>
      <c r="AS598" s="252" t="s">
        <v>174</v>
      </c>
      <c r="AT598" s="145">
        <v>536</v>
      </c>
      <c r="AU598" s="154">
        <v>280</v>
      </c>
      <c r="AV598" s="154">
        <v>23386470</v>
      </c>
      <c r="AW598" s="155">
        <f t="shared" si="619"/>
        <v>0.16706443914081145</v>
      </c>
      <c r="AX598" s="155">
        <f t="shared" si="607"/>
        <v>0.52238805970149249</v>
      </c>
      <c r="AY598" s="154">
        <f t="shared" si="608"/>
        <v>83523.107142857145</v>
      </c>
      <c r="AZ598" s="394"/>
      <c r="BA598" s="252" t="s">
        <v>174</v>
      </c>
      <c r="BB598" s="145">
        <v>163</v>
      </c>
      <c r="BC598" s="154">
        <v>77</v>
      </c>
      <c r="BD598" s="154">
        <v>6176600</v>
      </c>
      <c r="BE598" s="155">
        <f t="shared" si="620"/>
        <v>0.12876254180602006</v>
      </c>
      <c r="BF598" s="155">
        <f t="shared" si="609"/>
        <v>0.47239263803680981</v>
      </c>
      <c r="BG598" s="181">
        <f t="shared" si="610"/>
        <v>80215.58441558441</v>
      </c>
      <c r="BH598" s="394"/>
      <c r="BI598" s="252" t="s">
        <v>174</v>
      </c>
      <c r="BJ598" s="145">
        <f t="shared" si="611"/>
        <v>7094</v>
      </c>
      <c r="BK598" s="154">
        <f t="shared" si="595"/>
        <v>4385</v>
      </c>
      <c r="BL598" s="154">
        <f t="shared" si="596"/>
        <v>333245540</v>
      </c>
      <c r="BM598" s="155">
        <f t="shared" si="621"/>
        <v>0.23532252871095846</v>
      </c>
      <c r="BN598" s="155">
        <f t="shared" si="612"/>
        <v>0.61812799548914577</v>
      </c>
      <c r="BO598" s="154">
        <f t="shared" si="613"/>
        <v>75996.702394526801</v>
      </c>
      <c r="BP598" s="218"/>
    </row>
    <row r="599" spans="2:68" s="87" customFormat="1">
      <c r="B599" s="390"/>
      <c r="C599" s="390"/>
      <c r="D599" s="394"/>
      <c r="E599" s="252" t="s">
        <v>175</v>
      </c>
      <c r="F599" s="145">
        <v>7</v>
      </c>
      <c r="G599" s="154">
        <v>6</v>
      </c>
      <c r="H599" s="154">
        <v>461310</v>
      </c>
      <c r="I599" s="155">
        <f t="shared" si="614"/>
        <v>8.5714285714285715E-2</v>
      </c>
      <c r="J599" s="155">
        <f t="shared" si="597"/>
        <v>0.8571428571428571</v>
      </c>
      <c r="K599" s="181">
        <f t="shared" si="598"/>
        <v>76885</v>
      </c>
      <c r="L599" s="394"/>
      <c r="M599" s="252" t="s">
        <v>175</v>
      </c>
      <c r="N599" s="145">
        <v>21</v>
      </c>
      <c r="O599" s="154">
        <v>10</v>
      </c>
      <c r="P599" s="154">
        <v>1597340</v>
      </c>
      <c r="Q599" s="155">
        <f t="shared" si="615"/>
        <v>5.5555555555555552E-2</v>
      </c>
      <c r="R599" s="155">
        <f t="shared" si="599"/>
        <v>0.47619047619047616</v>
      </c>
      <c r="S599" s="149">
        <f t="shared" si="600"/>
        <v>159734</v>
      </c>
      <c r="T599" s="394"/>
      <c r="U599" s="252" t="s">
        <v>175</v>
      </c>
      <c r="V599" s="145">
        <v>474</v>
      </c>
      <c r="W599" s="154">
        <v>312</v>
      </c>
      <c r="X599" s="154">
        <v>22758850</v>
      </c>
      <c r="Y599" s="155">
        <f t="shared" si="616"/>
        <v>4.4596912521440824E-2</v>
      </c>
      <c r="Z599" s="155">
        <f t="shared" si="601"/>
        <v>0.65822784810126578</v>
      </c>
      <c r="AA599" s="154">
        <f t="shared" si="602"/>
        <v>72945.032051282047</v>
      </c>
      <c r="AB599" s="394"/>
      <c r="AC599" s="252" t="s">
        <v>175</v>
      </c>
      <c r="AD599" s="145">
        <v>511</v>
      </c>
      <c r="AE599" s="154">
        <v>317</v>
      </c>
      <c r="AF599" s="154">
        <v>26828380</v>
      </c>
      <c r="AG599" s="155">
        <f t="shared" si="617"/>
        <v>5.7230547030149848E-2</v>
      </c>
      <c r="AH599" s="155">
        <f t="shared" si="603"/>
        <v>0.62035225048923681</v>
      </c>
      <c r="AI599" s="149">
        <f t="shared" si="604"/>
        <v>84632.113564668776</v>
      </c>
      <c r="AJ599" s="394"/>
      <c r="AK599" s="252" t="s">
        <v>175</v>
      </c>
      <c r="AL599" s="145">
        <v>469</v>
      </c>
      <c r="AM599" s="154">
        <v>267</v>
      </c>
      <c r="AN599" s="154">
        <v>26409630</v>
      </c>
      <c r="AO599" s="155">
        <f t="shared" si="618"/>
        <v>7.4685314685314683E-2</v>
      </c>
      <c r="AP599" s="155">
        <f t="shared" si="605"/>
        <v>0.56929637526652455</v>
      </c>
      <c r="AQ599" s="149">
        <f t="shared" si="606"/>
        <v>98912.471910112363</v>
      </c>
      <c r="AR599" s="394"/>
      <c r="AS599" s="252" t="s">
        <v>175</v>
      </c>
      <c r="AT599" s="145">
        <v>269</v>
      </c>
      <c r="AU599" s="154">
        <v>131</v>
      </c>
      <c r="AV599" s="154">
        <v>13349490</v>
      </c>
      <c r="AW599" s="155">
        <f t="shared" si="619"/>
        <v>7.8162291169451073E-2</v>
      </c>
      <c r="AX599" s="155">
        <f t="shared" si="607"/>
        <v>0.48698884758364314</v>
      </c>
      <c r="AY599" s="154">
        <f t="shared" si="608"/>
        <v>101904.50381679389</v>
      </c>
      <c r="AZ599" s="394"/>
      <c r="BA599" s="252" t="s">
        <v>175</v>
      </c>
      <c r="BB599" s="145">
        <v>101</v>
      </c>
      <c r="BC599" s="154">
        <v>49</v>
      </c>
      <c r="BD599" s="154">
        <v>4219990</v>
      </c>
      <c r="BE599" s="155">
        <f t="shared" si="620"/>
        <v>8.193979933110368E-2</v>
      </c>
      <c r="BF599" s="155">
        <f t="shared" si="609"/>
        <v>0.48514851485148514</v>
      </c>
      <c r="BG599" s="181">
        <f t="shared" si="610"/>
        <v>86122.244897959186</v>
      </c>
      <c r="BH599" s="394"/>
      <c r="BI599" s="252" t="s">
        <v>175</v>
      </c>
      <c r="BJ599" s="145">
        <f t="shared" si="611"/>
        <v>1852</v>
      </c>
      <c r="BK599" s="154">
        <f t="shared" si="595"/>
        <v>1092</v>
      </c>
      <c r="BL599" s="154">
        <f t="shared" si="596"/>
        <v>95624990</v>
      </c>
      <c r="BM599" s="155">
        <f t="shared" si="621"/>
        <v>5.8602554470323066E-2</v>
      </c>
      <c r="BN599" s="155">
        <f t="shared" si="612"/>
        <v>0.58963282937365014</v>
      </c>
      <c r="BO599" s="154">
        <f t="shared" si="613"/>
        <v>87568.672161172159</v>
      </c>
      <c r="BP599" s="218"/>
    </row>
    <row r="600" spans="2:68" s="87" customFormat="1">
      <c r="B600" s="390"/>
      <c r="C600" s="390"/>
      <c r="D600" s="394"/>
      <c r="E600" s="249" t="s">
        <v>166</v>
      </c>
      <c r="F600" s="147">
        <v>6</v>
      </c>
      <c r="G600" s="158">
        <v>3</v>
      </c>
      <c r="H600" s="158">
        <v>690350</v>
      </c>
      <c r="I600" s="159">
        <f t="shared" si="614"/>
        <v>4.2857142857142858E-2</v>
      </c>
      <c r="J600" s="159">
        <f t="shared" si="597"/>
        <v>0.5</v>
      </c>
      <c r="K600" s="212">
        <f t="shared" si="598"/>
        <v>230116.66666666666</v>
      </c>
      <c r="L600" s="394"/>
      <c r="M600" s="249" t="s">
        <v>166</v>
      </c>
      <c r="N600" s="147">
        <v>9</v>
      </c>
      <c r="O600" s="158">
        <v>3</v>
      </c>
      <c r="P600" s="158">
        <v>171190</v>
      </c>
      <c r="Q600" s="159">
        <f t="shared" si="615"/>
        <v>1.6666666666666666E-2</v>
      </c>
      <c r="R600" s="159">
        <f t="shared" si="599"/>
        <v>0.33333333333333331</v>
      </c>
      <c r="S600" s="151">
        <f t="shared" si="600"/>
        <v>57063.333333333336</v>
      </c>
      <c r="T600" s="394"/>
      <c r="U600" s="249" t="s">
        <v>166</v>
      </c>
      <c r="V600" s="147">
        <v>624</v>
      </c>
      <c r="W600" s="158">
        <v>346</v>
      </c>
      <c r="X600" s="158">
        <v>21242290</v>
      </c>
      <c r="Y600" s="159">
        <f t="shared" si="616"/>
        <v>4.9456832475700402E-2</v>
      </c>
      <c r="Z600" s="159">
        <f t="shared" si="601"/>
        <v>0.55448717948717952</v>
      </c>
      <c r="AA600" s="158">
        <f t="shared" si="602"/>
        <v>61393.901734104045</v>
      </c>
      <c r="AB600" s="394"/>
      <c r="AC600" s="249" t="s">
        <v>166</v>
      </c>
      <c r="AD600" s="147">
        <v>355</v>
      </c>
      <c r="AE600" s="158">
        <v>209</v>
      </c>
      <c r="AF600" s="158">
        <v>16335360</v>
      </c>
      <c r="AG600" s="159">
        <f t="shared" si="617"/>
        <v>3.7732442679183971E-2</v>
      </c>
      <c r="AH600" s="159">
        <f t="shared" si="603"/>
        <v>0.58873239436619718</v>
      </c>
      <c r="AI600" s="151">
        <f t="shared" si="604"/>
        <v>78159.617224880378</v>
      </c>
      <c r="AJ600" s="394"/>
      <c r="AK600" s="249" t="s">
        <v>166</v>
      </c>
      <c r="AL600" s="147">
        <v>170</v>
      </c>
      <c r="AM600" s="158">
        <v>89</v>
      </c>
      <c r="AN600" s="158">
        <v>8491590</v>
      </c>
      <c r="AO600" s="159">
        <f t="shared" si="618"/>
        <v>2.4895104895104894E-2</v>
      </c>
      <c r="AP600" s="159">
        <f t="shared" si="605"/>
        <v>0.52352941176470591</v>
      </c>
      <c r="AQ600" s="151">
        <f t="shared" si="606"/>
        <v>95411.123595505618</v>
      </c>
      <c r="AR600" s="394"/>
      <c r="AS600" s="249" t="s">
        <v>166</v>
      </c>
      <c r="AT600" s="147">
        <v>89</v>
      </c>
      <c r="AU600" s="158">
        <v>38</v>
      </c>
      <c r="AV600" s="158">
        <v>3726000</v>
      </c>
      <c r="AW600" s="159">
        <f t="shared" si="619"/>
        <v>2.2673031026252982E-2</v>
      </c>
      <c r="AX600" s="159">
        <f t="shared" si="607"/>
        <v>0.42696629213483145</v>
      </c>
      <c r="AY600" s="158">
        <f t="shared" si="608"/>
        <v>98052.631578947374</v>
      </c>
      <c r="AZ600" s="394"/>
      <c r="BA600" s="249" t="s">
        <v>166</v>
      </c>
      <c r="BB600" s="147">
        <v>47</v>
      </c>
      <c r="BC600" s="158">
        <v>13</v>
      </c>
      <c r="BD600" s="158">
        <v>992170</v>
      </c>
      <c r="BE600" s="159">
        <f t="shared" si="620"/>
        <v>2.1739130434782608E-2</v>
      </c>
      <c r="BF600" s="159">
        <f t="shared" si="609"/>
        <v>0.27659574468085107</v>
      </c>
      <c r="BG600" s="212">
        <f t="shared" si="610"/>
        <v>76320.769230769234</v>
      </c>
      <c r="BH600" s="394"/>
      <c r="BI600" s="249" t="s">
        <v>166</v>
      </c>
      <c r="BJ600" s="147">
        <f t="shared" si="611"/>
        <v>1300</v>
      </c>
      <c r="BK600" s="158">
        <f t="shared" si="595"/>
        <v>701</v>
      </c>
      <c r="BL600" s="158">
        <f t="shared" si="596"/>
        <v>51648950</v>
      </c>
      <c r="BM600" s="159">
        <f t="shared" si="621"/>
        <v>3.7619405388000432E-2</v>
      </c>
      <c r="BN600" s="159">
        <f t="shared" si="612"/>
        <v>0.53923076923076918</v>
      </c>
      <c r="BO600" s="158">
        <f t="shared" si="613"/>
        <v>73678.958630527821</v>
      </c>
      <c r="BP600" s="218"/>
    </row>
    <row r="601" spans="2:68" s="87" customFormat="1">
      <c r="B601" s="390">
        <v>55</v>
      </c>
      <c r="C601" s="390" t="s">
        <v>18</v>
      </c>
      <c r="D601" s="394">
        <f>BS62</f>
        <v>25</v>
      </c>
      <c r="E601" s="250" t="s">
        <v>143</v>
      </c>
      <c r="F601" s="144">
        <v>14</v>
      </c>
      <c r="G601" s="152">
        <v>7</v>
      </c>
      <c r="H601" s="152">
        <v>723800</v>
      </c>
      <c r="I601" s="153">
        <f>IFERROR(G601/$D$601,"-")</f>
        <v>0.28000000000000003</v>
      </c>
      <c r="J601" s="153">
        <f t="shared" si="597"/>
        <v>0.5</v>
      </c>
      <c r="K601" s="180">
        <f t="shared" si="598"/>
        <v>103400</v>
      </c>
      <c r="L601" s="394">
        <f>BT62</f>
        <v>121</v>
      </c>
      <c r="M601" s="250" t="s">
        <v>143</v>
      </c>
      <c r="N601" s="144">
        <v>69</v>
      </c>
      <c r="O601" s="152">
        <v>42</v>
      </c>
      <c r="P601" s="152">
        <v>3072850</v>
      </c>
      <c r="Q601" s="153">
        <f>IFERROR(O601/$L$601,"-")</f>
        <v>0.34710743801652894</v>
      </c>
      <c r="R601" s="153">
        <f t="shared" si="599"/>
        <v>0.60869565217391308</v>
      </c>
      <c r="S601" s="148">
        <f t="shared" si="600"/>
        <v>73163.095238095237</v>
      </c>
      <c r="T601" s="394">
        <f>BU62</f>
        <v>7587</v>
      </c>
      <c r="U601" s="250" t="s">
        <v>143</v>
      </c>
      <c r="V601" s="144">
        <v>3644</v>
      </c>
      <c r="W601" s="152">
        <v>2069</v>
      </c>
      <c r="X601" s="152">
        <v>156626490</v>
      </c>
      <c r="Y601" s="153">
        <f>IFERROR(W601/$T$601,"-")</f>
        <v>0.27270330829049688</v>
      </c>
      <c r="Z601" s="153">
        <f t="shared" si="601"/>
        <v>0.56778265642151482</v>
      </c>
      <c r="AA601" s="152">
        <f t="shared" si="602"/>
        <v>75701.541807636546</v>
      </c>
      <c r="AB601" s="394">
        <f>BV62</f>
        <v>6333</v>
      </c>
      <c r="AC601" s="250" t="s">
        <v>143</v>
      </c>
      <c r="AD601" s="144">
        <v>3258</v>
      </c>
      <c r="AE601" s="152">
        <v>1823</v>
      </c>
      <c r="AF601" s="152">
        <v>148466950</v>
      </c>
      <c r="AG601" s="153">
        <f>IFERROR(AE601/$AB$601,"-")</f>
        <v>0.28785725564503395</v>
      </c>
      <c r="AH601" s="153">
        <f t="shared" si="603"/>
        <v>0.55954573357888271</v>
      </c>
      <c r="AI601" s="148">
        <f t="shared" si="604"/>
        <v>81441.003839824465</v>
      </c>
      <c r="AJ601" s="394">
        <f>BW62</f>
        <v>3656</v>
      </c>
      <c r="AK601" s="250" t="s">
        <v>143</v>
      </c>
      <c r="AL601" s="144">
        <v>1873</v>
      </c>
      <c r="AM601" s="152">
        <v>960</v>
      </c>
      <c r="AN601" s="152">
        <v>79627980</v>
      </c>
      <c r="AO601" s="153">
        <f>IFERROR(AM601/$AJ$601,"-")</f>
        <v>0.26258205689277897</v>
      </c>
      <c r="AP601" s="153">
        <f t="shared" si="605"/>
        <v>0.51254671649759742</v>
      </c>
      <c r="AQ601" s="148">
        <f t="shared" si="606"/>
        <v>82945.8125</v>
      </c>
      <c r="AR601" s="394">
        <f>BX62</f>
        <v>1322</v>
      </c>
      <c r="AS601" s="250" t="s">
        <v>143</v>
      </c>
      <c r="AT601" s="144">
        <v>620</v>
      </c>
      <c r="AU601" s="152">
        <v>299</v>
      </c>
      <c r="AV601" s="152">
        <v>26856780</v>
      </c>
      <c r="AW601" s="153">
        <f>IFERROR(AU601/$AR$601,"-")</f>
        <v>0.22617246596066565</v>
      </c>
      <c r="AX601" s="153">
        <f t="shared" si="607"/>
        <v>0.48225806451612901</v>
      </c>
      <c r="AY601" s="152">
        <f t="shared" si="608"/>
        <v>89822.006688963214</v>
      </c>
      <c r="AZ601" s="394">
        <f>BY62</f>
        <v>407</v>
      </c>
      <c r="BA601" s="250" t="s">
        <v>143</v>
      </c>
      <c r="BB601" s="144">
        <v>148</v>
      </c>
      <c r="BC601" s="152">
        <v>59</v>
      </c>
      <c r="BD601" s="152">
        <v>5035410</v>
      </c>
      <c r="BE601" s="153">
        <f>IFERROR(BC601/$AZ$601,"-")</f>
        <v>0.14496314496314497</v>
      </c>
      <c r="BF601" s="153">
        <f t="shared" si="609"/>
        <v>0.39864864864864863</v>
      </c>
      <c r="BG601" s="180">
        <f t="shared" si="610"/>
        <v>85345.932203389835</v>
      </c>
      <c r="BH601" s="394">
        <f>BZ62</f>
        <v>19451</v>
      </c>
      <c r="BI601" s="250" t="s">
        <v>143</v>
      </c>
      <c r="BJ601" s="144">
        <f t="shared" si="611"/>
        <v>9626</v>
      </c>
      <c r="BK601" s="152">
        <f t="shared" si="595"/>
        <v>5259</v>
      </c>
      <c r="BL601" s="152">
        <f t="shared" si="596"/>
        <v>420410260</v>
      </c>
      <c r="BM601" s="153">
        <f>IFERROR(BK601/$BH$601,"-")</f>
        <v>0.27037170325433141</v>
      </c>
      <c r="BN601" s="153">
        <f t="shared" si="612"/>
        <v>0.54633284853521713</v>
      </c>
      <c r="BO601" s="152">
        <f t="shared" si="613"/>
        <v>79941.102871268304</v>
      </c>
      <c r="BP601" s="218"/>
    </row>
    <row r="602" spans="2:68" s="87" customFormat="1">
      <c r="B602" s="390"/>
      <c r="C602" s="390"/>
      <c r="D602" s="394"/>
      <c r="E602" s="251" t="s">
        <v>192</v>
      </c>
      <c r="F602" s="145">
        <v>9</v>
      </c>
      <c r="G602" s="154">
        <v>5</v>
      </c>
      <c r="H602" s="154">
        <v>341740</v>
      </c>
      <c r="I602" s="155">
        <f t="shared" ref="I602:I611" si="622">IFERROR(G602/$D$601,"-")</f>
        <v>0.2</v>
      </c>
      <c r="J602" s="155">
        <f t="shared" si="597"/>
        <v>0.55555555555555558</v>
      </c>
      <c r="K602" s="181">
        <f t="shared" si="598"/>
        <v>68348</v>
      </c>
      <c r="L602" s="394"/>
      <c r="M602" s="251" t="s">
        <v>192</v>
      </c>
      <c r="N602" s="145">
        <v>58</v>
      </c>
      <c r="O602" s="154">
        <v>41</v>
      </c>
      <c r="P602" s="154">
        <v>2983910</v>
      </c>
      <c r="Q602" s="155">
        <f t="shared" ref="Q602:Q611" si="623">IFERROR(O602/$L$601,"-")</f>
        <v>0.33884297520661155</v>
      </c>
      <c r="R602" s="155">
        <f t="shared" si="599"/>
        <v>0.7068965517241379</v>
      </c>
      <c r="S602" s="149">
        <f t="shared" si="600"/>
        <v>72778.292682926825</v>
      </c>
      <c r="T602" s="394"/>
      <c r="U602" s="251" t="s">
        <v>192</v>
      </c>
      <c r="V602" s="145">
        <v>3409</v>
      </c>
      <c r="W602" s="154">
        <v>1967</v>
      </c>
      <c r="X602" s="154">
        <v>145144350</v>
      </c>
      <c r="Y602" s="155">
        <f t="shared" ref="Y602:Y611" si="624">IFERROR(W602/$T$601,"-")</f>
        <v>0.25925925925925924</v>
      </c>
      <c r="Z602" s="155">
        <f t="shared" si="601"/>
        <v>0.5770020533880903</v>
      </c>
      <c r="AA602" s="154">
        <f t="shared" si="602"/>
        <v>73789.705134722928</v>
      </c>
      <c r="AB602" s="394"/>
      <c r="AC602" s="251" t="s">
        <v>192</v>
      </c>
      <c r="AD602" s="145">
        <v>2947</v>
      </c>
      <c r="AE602" s="154">
        <v>1652</v>
      </c>
      <c r="AF602" s="154">
        <v>131039170</v>
      </c>
      <c r="AG602" s="155">
        <f t="shared" ref="AG602:AG611" si="625">IFERROR(AE602/$AB$601,"-")</f>
        <v>0.26085583451760619</v>
      </c>
      <c r="AH602" s="155">
        <f t="shared" si="603"/>
        <v>0.56057007125890734</v>
      </c>
      <c r="AI602" s="149">
        <f t="shared" si="604"/>
        <v>79321.531476997581</v>
      </c>
      <c r="AJ602" s="394"/>
      <c r="AK602" s="251" t="s">
        <v>192</v>
      </c>
      <c r="AL602" s="145">
        <v>1495</v>
      </c>
      <c r="AM602" s="154">
        <v>787</v>
      </c>
      <c r="AN602" s="154">
        <v>62458780</v>
      </c>
      <c r="AO602" s="155">
        <f t="shared" ref="AO602:AO611" si="626">IFERROR(AM602/$AJ$601,"-")</f>
        <v>0.21526258205689278</v>
      </c>
      <c r="AP602" s="155">
        <f t="shared" si="605"/>
        <v>0.52642140468227427</v>
      </c>
      <c r="AQ602" s="149">
        <f t="shared" si="606"/>
        <v>79363.125794155014</v>
      </c>
      <c r="AR602" s="394"/>
      <c r="AS602" s="251" t="s">
        <v>192</v>
      </c>
      <c r="AT602" s="145">
        <v>412</v>
      </c>
      <c r="AU602" s="154">
        <v>170</v>
      </c>
      <c r="AV602" s="154">
        <v>12789540</v>
      </c>
      <c r="AW602" s="155">
        <f t="shared" ref="AW602:AW611" si="627">IFERROR(AU602/$AR$601,"-")</f>
        <v>0.12859304084720122</v>
      </c>
      <c r="AX602" s="155">
        <f t="shared" si="607"/>
        <v>0.41262135922330095</v>
      </c>
      <c r="AY602" s="154">
        <f t="shared" si="608"/>
        <v>75232.588235294112</v>
      </c>
      <c r="AZ602" s="394"/>
      <c r="BA602" s="251" t="s">
        <v>192</v>
      </c>
      <c r="BB602" s="145">
        <v>76</v>
      </c>
      <c r="BC602" s="154">
        <v>29</v>
      </c>
      <c r="BD602" s="154">
        <v>2193440</v>
      </c>
      <c r="BE602" s="155">
        <f t="shared" ref="BE602:BE611" si="628">IFERROR(BC602/$AZ$601,"-")</f>
        <v>7.125307125307126E-2</v>
      </c>
      <c r="BF602" s="155">
        <f t="shared" si="609"/>
        <v>0.38157894736842107</v>
      </c>
      <c r="BG602" s="181">
        <f t="shared" si="610"/>
        <v>75635.862068965522</v>
      </c>
      <c r="BH602" s="394"/>
      <c r="BI602" s="251" t="s">
        <v>192</v>
      </c>
      <c r="BJ602" s="145">
        <f t="shared" si="611"/>
        <v>8406</v>
      </c>
      <c r="BK602" s="154">
        <f t="shared" si="595"/>
        <v>4651</v>
      </c>
      <c r="BL602" s="154">
        <f t="shared" si="596"/>
        <v>356950930</v>
      </c>
      <c r="BM602" s="155">
        <f t="shared" ref="BM602:BM611" si="629">IFERROR(BK602/$BH$601,"-")</f>
        <v>0.23911367024831628</v>
      </c>
      <c r="BN602" s="155">
        <f t="shared" si="612"/>
        <v>0.55329526528669992</v>
      </c>
      <c r="BO602" s="154">
        <f t="shared" si="613"/>
        <v>76747.136099763491</v>
      </c>
      <c r="BP602" s="218"/>
    </row>
    <row r="603" spans="2:68" s="87" customFormat="1">
      <c r="B603" s="390"/>
      <c r="C603" s="390"/>
      <c r="D603" s="394"/>
      <c r="E603" s="252" t="s">
        <v>142</v>
      </c>
      <c r="F603" s="145">
        <v>17</v>
      </c>
      <c r="G603" s="154">
        <v>8</v>
      </c>
      <c r="H603" s="154">
        <v>497360</v>
      </c>
      <c r="I603" s="155">
        <f t="shared" si="622"/>
        <v>0.32</v>
      </c>
      <c r="J603" s="155">
        <f t="shared" si="597"/>
        <v>0.47058823529411764</v>
      </c>
      <c r="K603" s="181">
        <f t="shared" si="598"/>
        <v>62170</v>
      </c>
      <c r="L603" s="394"/>
      <c r="M603" s="252" t="s">
        <v>142</v>
      </c>
      <c r="N603" s="145">
        <v>84</v>
      </c>
      <c r="O603" s="154">
        <v>52</v>
      </c>
      <c r="P603" s="154">
        <v>3985280</v>
      </c>
      <c r="Q603" s="155">
        <f t="shared" si="623"/>
        <v>0.42975206611570249</v>
      </c>
      <c r="R603" s="155">
        <f t="shared" si="599"/>
        <v>0.61904761904761907</v>
      </c>
      <c r="S603" s="149">
        <f t="shared" si="600"/>
        <v>76640</v>
      </c>
      <c r="T603" s="394"/>
      <c r="U603" s="252" t="s">
        <v>142</v>
      </c>
      <c r="V603" s="145">
        <v>4748</v>
      </c>
      <c r="W603" s="154">
        <v>2578</v>
      </c>
      <c r="X603" s="154">
        <v>195728810</v>
      </c>
      <c r="Y603" s="155">
        <f t="shared" si="624"/>
        <v>0.33979174904441806</v>
      </c>
      <c r="Z603" s="155">
        <f t="shared" si="601"/>
        <v>0.54296545914069083</v>
      </c>
      <c r="AA603" s="154">
        <f t="shared" si="602"/>
        <v>75922.734678045003</v>
      </c>
      <c r="AB603" s="394"/>
      <c r="AC603" s="252" t="s">
        <v>142</v>
      </c>
      <c r="AD603" s="145">
        <v>4264</v>
      </c>
      <c r="AE603" s="154">
        <v>2325</v>
      </c>
      <c r="AF603" s="154">
        <v>187083290</v>
      </c>
      <c r="AG603" s="155">
        <f t="shared" si="625"/>
        <v>0.36712458550450022</v>
      </c>
      <c r="AH603" s="155">
        <f t="shared" si="603"/>
        <v>0.54526266416510316</v>
      </c>
      <c r="AI603" s="149">
        <f t="shared" si="604"/>
        <v>80465.931182795699</v>
      </c>
      <c r="AJ603" s="394"/>
      <c r="AK603" s="252" t="s">
        <v>142</v>
      </c>
      <c r="AL603" s="145">
        <v>2570</v>
      </c>
      <c r="AM603" s="154">
        <v>1337</v>
      </c>
      <c r="AN603" s="154">
        <v>113495740</v>
      </c>
      <c r="AO603" s="155">
        <f t="shared" si="626"/>
        <v>0.36570021881838072</v>
      </c>
      <c r="AP603" s="155">
        <f t="shared" si="605"/>
        <v>0.52023346303501949</v>
      </c>
      <c r="AQ603" s="149">
        <f t="shared" si="606"/>
        <v>84888.362004487659</v>
      </c>
      <c r="AR603" s="394"/>
      <c r="AS603" s="252" t="s">
        <v>142</v>
      </c>
      <c r="AT603" s="145">
        <v>894</v>
      </c>
      <c r="AU603" s="154">
        <v>408</v>
      </c>
      <c r="AV603" s="154">
        <v>36833800</v>
      </c>
      <c r="AW603" s="155">
        <f t="shared" si="627"/>
        <v>0.30862329803328292</v>
      </c>
      <c r="AX603" s="155">
        <f t="shared" si="607"/>
        <v>0.4563758389261745</v>
      </c>
      <c r="AY603" s="154">
        <f t="shared" si="608"/>
        <v>90278.921568627455</v>
      </c>
      <c r="AZ603" s="394"/>
      <c r="BA603" s="252" t="s">
        <v>142</v>
      </c>
      <c r="BB603" s="145">
        <v>260</v>
      </c>
      <c r="BC603" s="154">
        <v>113</v>
      </c>
      <c r="BD603" s="154">
        <v>10448620</v>
      </c>
      <c r="BE603" s="155">
        <f t="shared" si="628"/>
        <v>0.27764127764127766</v>
      </c>
      <c r="BF603" s="155">
        <f t="shared" si="609"/>
        <v>0.43461538461538463</v>
      </c>
      <c r="BG603" s="181">
        <f t="shared" si="610"/>
        <v>92465.663716814161</v>
      </c>
      <c r="BH603" s="394"/>
      <c r="BI603" s="252" t="s">
        <v>142</v>
      </c>
      <c r="BJ603" s="145">
        <f t="shared" si="611"/>
        <v>12837</v>
      </c>
      <c r="BK603" s="154">
        <f t="shared" si="595"/>
        <v>6821</v>
      </c>
      <c r="BL603" s="154">
        <f t="shared" si="596"/>
        <v>548072900</v>
      </c>
      <c r="BM603" s="155">
        <f t="shared" si="629"/>
        <v>0.35067605778623206</v>
      </c>
      <c r="BN603" s="155">
        <f t="shared" si="612"/>
        <v>0.53135467788424084</v>
      </c>
      <c r="BO603" s="154">
        <f t="shared" si="613"/>
        <v>80350.81366368568</v>
      </c>
      <c r="BP603" s="218"/>
    </row>
    <row r="604" spans="2:68" s="87" customFormat="1">
      <c r="B604" s="390"/>
      <c r="C604" s="390"/>
      <c r="D604" s="394"/>
      <c r="E604" s="252" t="s">
        <v>151</v>
      </c>
      <c r="F604" s="145">
        <v>6</v>
      </c>
      <c r="G604" s="154">
        <v>2</v>
      </c>
      <c r="H604" s="154">
        <v>29610</v>
      </c>
      <c r="I604" s="155">
        <f t="shared" si="622"/>
        <v>0.08</v>
      </c>
      <c r="J604" s="155">
        <f t="shared" si="597"/>
        <v>0.33333333333333331</v>
      </c>
      <c r="K604" s="181">
        <f t="shared" si="598"/>
        <v>14805</v>
      </c>
      <c r="L604" s="394"/>
      <c r="M604" s="252" t="s">
        <v>151</v>
      </c>
      <c r="N604" s="145">
        <v>46</v>
      </c>
      <c r="O604" s="154">
        <v>27</v>
      </c>
      <c r="P604" s="154">
        <v>1875430</v>
      </c>
      <c r="Q604" s="155">
        <f t="shared" si="623"/>
        <v>0.2231404958677686</v>
      </c>
      <c r="R604" s="155">
        <f t="shared" si="599"/>
        <v>0.58695652173913049</v>
      </c>
      <c r="S604" s="149">
        <f t="shared" si="600"/>
        <v>69460.370370370365</v>
      </c>
      <c r="T604" s="394"/>
      <c r="U604" s="252" t="s">
        <v>151</v>
      </c>
      <c r="V604" s="145">
        <v>1586</v>
      </c>
      <c r="W604" s="154">
        <v>887</v>
      </c>
      <c r="X604" s="154">
        <v>67663810</v>
      </c>
      <c r="Y604" s="155">
        <f t="shared" si="624"/>
        <v>0.11691050481086068</v>
      </c>
      <c r="Z604" s="155">
        <f t="shared" si="601"/>
        <v>0.55926860025220682</v>
      </c>
      <c r="AA604" s="154">
        <f t="shared" si="602"/>
        <v>76283.889515219838</v>
      </c>
      <c r="AB604" s="394"/>
      <c r="AC604" s="252" t="s">
        <v>151</v>
      </c>
      <c r="AD604" s="145">
        <v>1664</v>
      </c>
      <c r="AE604" s="154">
        <v>947</v>
      </c>
      <c r="AF604" s="154">
        <v>73713060</v>
      </c>
      <c r="AG604" s="155">
        <f t="shared" si="625"/>
        <v>0.14953418600978999</v>
      </c>
      <c r="AH604" s="155">
        <f t="shared" si="603"/>
        <v>0.56911057692307687</v>
      </c>
      <c r="AI604" s="149">
        <f t="shared" si="604"/>
        <v>77838.500527983109</v>
      </c>
      <c r="AJ604" s="394"/>
      <c r="AK604" s="252" t="s">
        <v>151</v>
      </c>
      <c r="AL604" s="145">
        <v>1094</v>
      </c>
      <c r="AM604" s="154">
        <v>556</v>
      </c>
      <c r="AN604" s="154">
        <v>44850040</v>
      </c>
      <c r="AO604" s="155">
        <f t="shared" si="626"/>
        <v>0.15207877461706784</v>
      </c>
      <c r="AP604" s="155">
        <f t="shared" si="605"/>
        <v>0.50822669104204754</v>
      </c>
      <c r="AQ604" s="149">
        <f t="shared" si="606"/>
        <v>80665.539568345324</v>
      </c>
      <c r="AR604" s="394"/>
      <c r="AS604" s="252" t="s">
        <v>151</v>
      </c>
      <c r="AT604" s="145">
        <v>389</v>
      </c>
      <c r="AU604" s="154">
        <v>196</v>
      </c>
      <c r="AV604" s="154">
        <v>19158850</v>
      </c>
      <c r="AW604" s="155">
        <f t="shared" si="627"/>
        <v>0.14826021180030258</v>
      </c>
      <c r="AX604" s="155">
        <f t="shared" si="607"/>
        <v>0.50385604113110538</v>
      </c>
      <c r="AY604" s="154">
        <f t="shared" si="608"/>
        <v>97749.234693877544</v>
      </c>
      <c r="AZ604" s="394"/>
      <c r="BA604" s="252" t="s">
        <v>151</v>
      </c>
      <c r="BB604" s="145">
        <v>129</v>
      </c>
      <c r="BC604" s="154">
        <v>56</v>
      </c>
      <c r="BD604" s="154">
        <v>5726710</v>
      </c>
      <c r="BE604" s="155">
        <f t="shared" si="628"/>
        <v>0.13759213759213759</v>
      </c>
      <c r="BF604" s="155">
        <f t="shared" si="609"/>
        <v>0.43410852713178294</v>
      </c>
      <c r="BG604" s="181">
        <f t="shared" si="610"/>
        <v>102262.67857142857</v>
      </c>
      <c r="BH604" s="394"/>
      <c r="BI604" s="252" t="s">
        <v>151</v>
      </c>
      <c r="BJ604" s="145">
        <f t="shared" si="611"/>
        <v>4914</v>
      </c>
      <c r="BK604" s="154">
        <f t="shared" si="595"/>
        <v>2671</v>
      </c>
      <c r="BL604" s="154">
        <f t="shared" si="596"/>
        <v>213017510</v>
      </c>
      <c r="BM604" s="155">
        <f t="shared" si="629"/>
        <v>0.1373194180247802</v>
      </c>
      <c r="BN604" s="155">
        <f t="shared" si="612"/>
        <v>0.54354904354904354</v>
      </c>
      <c r="BO604" s="154">
        <f t="shared" si="613"/>
        <v>79751.969299887685</v>
      </c>
      <c r="BP604" s="218"/>
    </row>
    <row r="605" spans="2:68" s="87" customFormat="1">
      <c r="B605" s="390"/>
      <c r="C605" s="390"/>
      <c r="D605" s="394"/>
      <c r="E605" s="252" t="s">
        <v>170</v>
      </c>
      <c r="F605" s="145">
        <v>6</v>
      </c>
      <c r="G605" s="154">
        <v>2</v>
      </c>
      <c r="H605" s="154">
        <v>107100</v>
      </c>
      <c r="I605" s="155">
        <f t="shared" si="622"/>
        <v>0.08</v>
      </c>
      <c r="J605" s="155">
        <f t="shared" si="597"/>
        <v>0.33333333333333331</v>
      </c>
      <c r="K605" s="181">
        <f t="shared" si="598"/>
        <v>53550</v>
      </c>
      <c r="L605" s="394"/>
      <c r="M605" s="252" t="s">
        <v>170</v>
      </c>
      <c r="N605" s="145">
        <v>50</v>
      </c>
      <c r="O605" s="154">
        <v>33</v>
      </c>
      <c r="P605" s="154">
        <v>2445620</v>
      </c>
      <c r="Q605" s="155">
        <f t="shared" si="623"/>
        <v>0.27272727272727271</v>
      </c>
      <c r="R605" s="155">
        <f t="shared" si="599"/>
        <v>0.66</v>
      </c>
      <c r="S605" s="149">
        <f t="shared" si="600"/>
        <v>74109.696969696975</v>
      </c>
      <c r="T605" s="394"/>
      <c r="U605" s="252" t="s">
        <v>170</v>
      </c>
      <c r="V605" s="145">
        <v>1618</v>
      </c>
      <c r="W605" s="154">
        <v>902</v>
      </c>
      <c r="X605" s="154">
        <v>70231020</v>
      </c>
      <c r="Y605" s="155">
        <f t="shared" si="624"/>
        <v>0.11888757084486622</v>
      </c>
      <c r="Z605" s="155">
        <f t="shared" si="601"/>
        <v>0.55747836835599507</v>
      </c>
      <c r="AA605" s="154">
        <f t="shared" si="602"/>
        <v>77861.441241685141</v>
      </c>
      <c r="AB605" s="394"/>
      <c r="AC605" s="252" t="s">
        <v>170</v>
      </c>
      <c r="AD605" s="145">
        <v>1686</v>
      </c>
      <c r="AE605" s="154">
        <v>946</v>
      </c>
      <c r="AF605" s="154">
        <v>80583740</v>
      </c>
      <c r="AG605" s="155">
        <f t="shared" si="625"/>
        <v>0.14937628296226116</v>
      </c>
      <c r="AH605" s="155">
        <f t="shared" si="603"/>
        <v>0.56109134045077103</v>
      </c>
      <c r="AI605" s="149">
        <f t="shared" si="604"/>
        <v>85183.657505285417</v>
      </c>
      <c r="AJ605" s="394"/>
      <c r="AK605" s="252" t="s">
        <v>170</v>
      </c>
      <c r="AL605" s="145">
        <v>1149</v>
      </c>
      <c r="AM605" s="154">
        <v>585</v>
      </c>
      <c r="AN605" s="154">
        <v>49350550</v>
      </c>
      <c r="AO605" s="155">
        <f t="shared" si="626"/>
        <v>0.1600109409190372</v>
      </c>
      <c r="AP605" s="155">
        <f t="shared" si="605"/>
        <v>0.50913838120104438</v>
      </c>
      <c r="AQ605" s="149">
        <f t="shared" si="606"/>
        <v>84359.914529914531</v>
      </c>
      <c r="AR605" s="394"/>
      <c r="AS605" s="252" t="s">
        <v>170</v>
      </c>
      <c r="AT605" s="145">
        <v>411</v>
      </c>
      <c r="AU605" s="154">
        <v>210</v>
      </c>
      <c r="AV605" s="154">
        <v>19564210</v>
      </c>
      <c r="AW605" s="155">
        <f t="shared" si="627"/>
        <v>0.15885022692889561</v>
      </c>
      <c r="AX605" s="155">
        <f t="shared" si="607"/>
        <v>0.51094890510948909</v>
      </c>
      <c r="AY605" s="154">
        <f t="shared" si="608"/>
        <v>93162.904761904763</v>
      </c>
      <c r="AZ605" s="394"/>
      <c r="BA605" s="252" t="s">
        <v>170</v>
      </c>
      <c r="BB605" s="145">
        <v>132</v>
      </c>
      <c r="BC605" s="154">
        <v>54</v>
      </c>
      <c r="BD605" s="154">
        <v>5980120</v>
      </c>
      <c r="BE605" s="155">
        <f t="shared" si="628"/>
        <v>0.13267813267813267</v>
      </c>
      <c r="BF605" s="155">
        <f t="shared" si="609"/>
        <v>0.40909090909090912</v>
      </c>
      <c r="BG605" s="181">
        <f t="shared" si="610"/>
        <v>110742.96296296296</v>
      </c>
      <c r="BH605" s="394"/>
      <c r="BI605" s="252" t="s">
        <v>170</v>
      </c>
      <c r="BJ605" s="145">
        <f t="shared" si="611"/>
        <v>5052</v>
      </c>
      <c r="BK605" s="154">
        <f t="shared" si="595"/>
        <v>2732</v>
      </c>
      <c r="BL605" s="154">
        <f t="shared" si="596"/>
        <v>228262360</v>
      </c>
      <c r="BM605" s="155">
        <f t="shared" si="629"/>
        <v>0.14045550357308106</v>
      </c>
      <c r="BN605" s="155">
        <f t="shared" si="612"/>
        <v>0.5407759303246239</v>
      </c>
      <c r="BO605" s="154">
        <f t="shared" si="613"/>
        <v>83551.376281112738</v>
      </c>
      <c r="BP605" s="218"/>
    </row>
    <row r="606" spans="2:68" s="87" customFormat="1">
      <c r="B606" s="390"/>
      <c r="C606" s="390"/>
      <c r="D606" s="394"/>
      <c r="E606" s="252" t="s">
        <v>171</v>
      </c>
      <c r="F606" s="145">
        <v>2</v>
      </c>
      <c r="G606" s="154">
        <v>1</v>
      </c>
      <c r="H606" s="154">
        <v>103710</v>
      </c>
      <c r="I606" s="155">
        <f t="shared" si="622"/>
        <v>0.04</v>
      </c>
      <c r="J606" s="155">
        <f t="shared" si="597"/>
        <v>0.5</v>
      </c>
      <c r="K606" s="181">
        <f t="shared" si="598"/>
        <v>103710</v>
      </c>
      <c r="L606" s="394"/>
      <c r="M606" s="252" t="s">
        <v>171</v>
      </c>
      <c r="N606" s="145">
        <v>34</v>
      </c>
      <c r="O606" s="154">
        <v>18</v>
      </c>
      <c r="P606" s="154">
        <v>1294270</v>
      </c>
      <c r="Q606" s="155">
        <f t="shared" si="623"/>
        <v>0.1487603305785124</v>
      </c>
      <c r="R606" s="155">
        <f t="shared" si="599"/>
        <v>0.52941176470588236</v>
      </c>
      <c r="S606" s="149">
        <f t="shared" si="600"/>
        <v>71903.888888888891</v>
      </c>
      <c r="T606" s="394"/>
      <c r="U606" s="252" t="s">
        <v>171</v>
      </c>
      <c r="V606" s="145">
        <v>1039</v>
      </c>
      <c r="W606" s="154">
        <v>610</v>
      </c>
      <c r="X606" s="154">
        <v>46790570</v>
      </c>
      <c r="Y606" s="155">
        <f t="shared" si="624"/>
        <v>8.0400685382891787E-2</v>
      </c>
      <c r="Z606" s="155">
        <f t="shared" si="601"/>
        <v>0.58710298363811353</v>
      </c>
      <c r="AA606" s="154">
        <f t="shared" si="602"/>
        <v>76705.852459016387</v>
      </c>
      <c r="AB606" s="394"/>
      <c r="AC606" s="252" t="s">
        <v>171</v>
      </c>
      <c r="AD606" s="145">
        <v>971</v>
      </c>
      <c r="AE606" s="154">
        <v>568</v>
      </c>
      <c r="AF606" s="154">
        <v>45462580</v>
      </c>
      <c r="AG606" s="155">
        <f t="shared" si="625"/>
        <v>8.9688930996368224E-2</v>
      </c>
      <c r="AH606" s="155">
        <f t="shared" si="603"/>
        <v>0.5849639546858908</v>
      </c>
      <c r="AI606" s="149">
        <f t="shared" si="604"/>
        <v>80039.753521126768</v>
      </c>
      <c r="AJ606" s="394"/>
      <c r="AK606" s="252" t="s">
        <v>171</v>
      </c>
      <c r="AL606" s="145">
        <v>547</v>
      </c>
      <c r="AM606" s="154">
        <v>299</v>
      </c>
      <c r="AN606" s="154">
        <v>24587200</v>
      </c>
      <c r="AO606" s="155">
        <f t="shared" si="626"/>
        <v>8.1783369803063458E-2</v>
      </c>
      <c r="AP606" s="155">
        <f t="shared" si="605"/>
        <v>0.54661791590493602</v>
      </c>
      <c r="AQ606" s="149">
        <f t="shared" si="606"/>
        <v>82231.438127090296</v>
      </c>
      <c r="AR606" s="394"/>
      <c r="AS606" s="252" t="s">
        <v>171</v>
      </c>
      <c r="AT606" s="145">
        <v>178</v>
      </c>
      <c r="AU606" s="154">
        <v>87</v>
      </c>
      <c r="AV606" s="154">
        <v>8190350</v>
      </c>
      <c r="AW606" s="155">
        <f t="shared" si="627"/>
        <v>6.580937972768533E-2</v>
      </c>
      <c r="AX606" s="155">
        <f t="shared" si="607"/>
        <v>0.4887640449438202</v>
      </c>
      <c r="AY606" s="154">
        <f t="shared" si="608"/>
        <v>94141.954022988502</v>
      </c>
      <c r="AZ606" s="394"/>
      <c r="BA606" s="252" t="s">
        <v>171</v>
      </c>
      <c r="BB606" s="145">
        <v>64</v>
      </c>
      <c r="BC606" s="154">
        <v>23</v>
      </c>
      <c r="BD606" s="154">
        <v>2494460</v>
      </c>
      <c r="BE606" s="155">
        <f t="shared" si="628"/>
        <v>5.6511056511056514E-2</v>
      </c>
      <c r="BF606" s="155">
        <f t="shared" si="609"/>
        <v>0.359375</v>
      </c>
      <c r="BG606" s="181">
        <f t="shared" si="610"/>
        <v>108454.78260869565</v>
      </c>
      <c r="BH606" s="394"/>
      <c r="BI606" s="252" t="s">
        <v>171</v>
      </c>
      <c r="BJ606" s="145">
        <f t="shared" si="611"/>
        <v>2835</v>
      </c>
      <c r="BK606" s="154">
        <f t="shared" si="595"/>
        <v>1606</v>
      </c>
      <c r="BL606" s="154">
        <f t="shared" si="596"/>
        <v>128923140</v>
      </c>
      <c r="BM606" s="155">
        <f t="shared" si="629"/>
        <v>8.2566449025757035E-2</v>
      </c>
      <c r="BN606" s="155">
        <f t="shared" si="612"/>
        <v>0.56649029982363319</v>
      </c>
      <c r="BO606" s="154">
        <f t="shared" si="613"/>
        <v>80275.927770859271</v>
      </c>
      <c r="BP606" s="218"/>
    </row>
    <row r="607" spans="2:68" s="87" customFormat="1">
      <c r="B607" s="390"/>
      <c r="C607" s="390"/>
      <c r="D607" s="394"/>
      <c r="E607" s="252" t="s">
        <v>172</v>
      </c>
      <c r="F607" s="145">
        <v>3</v>
      </c>
      <c r="G607" s="154">
        <v>1</v>
      </c>
      <c r="H607" s="154">
        <v>103710</v>
      </c>
      <c r="I607" s="155">
        <f t="shared" si="622"/>
        <v>0.04</v>
      </c>
      <c r="J607" s="155">
        <f t="shared" si="597"/>
        <v>0.33333333333333331</v>
      </c>
      <c r="K607" s="181">
        <f t="shared" si="598"/>
        <v>103710</v>
      </c>
      <c r="L607" s="394"/>
      <c r="M607" s="252" t="s">
        <v>172</v>
      </c>
      <c r="N607" s="145">
        <v>27</v>
      </c>
      <c r="O607" s="154">
        <v>14</v>
      </c>
      <c r="P607" s="154">
        <v>731340</v>
      </c>
      <c r="Q607" s="155">
        <f t="shared" si="623"/>
        <v>0.11570247933884298</v>
      </c>
      <c r="R607" s="155">
        <f t="shared" si="599"/>
        <v>0.51851851851851849</v>
      </c>
      <c r="S607" s="149">
        <f t="shared" si="600"/>
        <v>52238.571428571428</v>
      </c>
      <c r="T607" s="394"/>
      <c r="U607" s="252" t="s">
        <v>172</v>
      </c>
      <c r="V607" s="145">
        <v>442</v>
      </c>
      <c r="W607" s="154">
        <v>214</v>
      </c>
      <c r="X607" s="154">
        <v>17553320</v>
      </c>
      <c r="Y607" s="155">
        <f t="shared" si="624"/>
        <v>2.8206142085145644E-2</v>
      </c>
      <c r="Z607" s="155">
        <f t="shared" si="601"/>
        <v>0.48416289592760181</v>
      </c>
      <c r="AA607" s="154">
        <f t="shared" si="602"/>
        <v>82024.859813084113</v>
      </c>
      <c r="AB607" s="394"/>
      <c r="AC607" s="252" t="s">
        <v>172</v>
      </c>
      <c r="AD607" s="145">
        <v>572</v>
      </c>
      <c r="AE607" s="154">
        <v>313</v>
      </c>
      <c r="AF607" s="154">
        <v>25631180</v>
      </c>
      <c r="AG607" s="155">
        <f t="shared" si="625"/>
        <v>4.942365387651982E-2</v>
      </c>
      <c r="AH607" s="155">
        <f t="shared" si="603"/>
        <v>0.54720279720279719</v>
      </c>
      <c r="AI607" s="149">
        <f t="shared" si="604"/>
        <v>81888.753993610226</v>
      </c>
      <c r="AJ607" s="394"/>
      <c r="AK607" s="252" t="s">
        <v>172</v>
      </c>
      <c r="AL607" s="145">
        <v>415</v>
      </c>
      <c r="AM607" s="154">
        <v>199</v>
      </c>
      <c r="AN607" s="154">
        <v>17813120</v>
      </c>
      <c r="AO607" s="155">
        <f t="shared" si="626"/>
        <v>5.4431072210065642E-2</v>
      </c>
      <c r="AP607" s="155">
        <f t="shared" si="605"/>
        <v>0.4795180722891566</v>
      </c>
      <c r="AQ607" s="149">
        <f t="shared" si="606"/>
        <v>89513.165829145728</v>
      </c>
      <c r="AR607" s="394"/>
      <c r="AS607" s="252" t="s">
        <v>172</v>
      </c>
      <c r="AT607" s="145">
        <v>161</v>
      </c>
      <c r="AU607" s="154">
        <v>74</v>
      </c>
      <c r="AV607" s="154">
        <v>7135200</v>
      </c>
      <c r="AW607" s="155">
        <f t="shared" si="627"/>
        <v>5.5975794251134643E-2</v>
      </c>
      <c r="AX607" s="155">
        <f t="shared" si="607"/>
        <v>0.45962732919254656</v>
      </c>
      <c r="AY607" s="154">
        <f t="shared" si="608"/>
        <v>96421.621621621627</v>
      </c>
      <c r="AZ607" s="394"/>
      <c r="BA607" s="252" t="s">
        <v>172</v>
      </c>
      <c r="BB607" s="145">
        <v>55</v>
      </c>
      <c r="BC607" s="154">
        <v>28</v>
      </c>
      <c r="BD607" s="154">
        <v>3865980</v>
      </c>
      <c r="BE607" s="155">
        <f t="shared" si="628"/>
        <v>6.8796068796068796E-2</v>
      </c>
      <c r="BF607" s="155">
        <f t="shared" si="609"/>
        <v>0.50909090909090904</v>
      </c>
      <c r="BG607" s="181">
        <f t="shared" si="610"/>
        <v>138070.71428571429</v>
      </c>
      <c r="BH607" s="394"/>
      <c r="BI607" s="252" t="s">
        <v>172</v>
      </c>
      <c r="BJ607" s="145">
        <f t="shared" si="611"/>
        <v>1675</v>
      </c>
      <c r="BK607" s="154">
        <f t="shared" si="595"/>
        <v>843</v>
      </c>
      <c r="BL607" s="154">
        <f t="shared" si="596"/>
        <v>72833850</v>
      </c>
      <c r="BM607" s="155">
        <f t="shared" si="629"/>
        <v>4.3339674052747933E-2</v>
      </c>
      <c r="BN607" s="155">
        <f t="shared" si="612"/>
        <v>0.50328358208955226</v>
      </c>
      <c r="BO607" s="154">
        <f t="shared" si="613"/>
        <v>86398.398576512453</v>
      </c>
      <c r="BP607" s="218"/>
    </row>
    <row r="608" spans="2:68" s="87" customFormat="1">
      <c r="B608" s="390"/>
      <c r="C608" s="390"/>
      <c r="D608" s="394"/>
      <c r="E608" s="252" t="s">
        <v>173</v>
      </c>
      <c r="F608" s="145">
        <v>3</v>
      </c>
      <c r="G608" s="154">
        <v>0</v>
      </c>
      <c r="H608" s="154">
        <v>0</v>
      </c>
      <c r="I608" s="155">
        <f t="shared" si="622"/>
        <v>0</v>
      </c>
      <c r="J608" s="155">
        <f t="shared" si="597"/>
        <v>0</v>
      </c>
      <c r="K608" s="181" t="str">
        <f t="shared" si="598"/>
        <v>-</v>
      </c>
      <c r="L608" s="394"/>
      <c r="M608" s="252" t="s">
        <v>173</v>
      </c>
      <c r="N608" s="145">
        <v>8</v>
      </c>
      <c r="O608" s="154">
        <v>5</v>
      </c>
      <c r="P608" s="154">
        <v>436520</v>
      </c>
      <c r="Q608" s="155">
        <f t="shared" si="623"/>
        <v>4.1322314049586778E-2</v>
      </c>
      <c r="R608" s="155">
        <f t="shared" si="599"/>
        <v>0.625</v>
      </c>
      <c r="S608" s="149">
        <f t="shared" si="600"/>
        <v>87304</v>
      </c>
      <c r="T608" s="394"/>
      <c r="U608" s="252" t="s">
        <v>173</v>
      </c>
      <c r="V608" s="145">
        <v>391</v>
      </c>
      <c r="W608" s="154">
        <v>230</v>
      </c>
      <c r="X608" s="154">
        <v>20118710</v>
      </c>
      <c r="Y608" s="155">
        <f t="shared" si="624"/>
        <v>3.0315012521418216E-2</v>
      </c>
      <c r="Z608" s="155">
        <f t="shared" si="601"/>
        <v>0.58823529411764708</v>
      </c>
      <c r="AA608" s="154">
        <f t="shared" si="602"/>
        <v>87472.65217391304</v>
      </c>
      <c r="AB608" s="394"/>
      <c r="AC608" s="252" t="s">
        <v>173</v>
      </c>
      <c r="AD608" s="145">
        <v>387</v>
      </c>
      <c r="AE608" s="154">
        <v>233</v>
      </c>
      <c r="AF608" s="154">
        <v>22217530</v>
      </c>
      <c r="AG608" s="155">
        <f t="shared" si="625"/>
        <v>3.679141007421443E-2</v>
      </c>
      <c r="AH608" s="155">
        <f t="shared" si="603"/>
        <v>0.6020671834625323</v>
      </c>
      <c r="AI608" s="149">
        <f t="shared" si="604"/>
        <v>95354.206008583686</v>
      </c>
      <c r="AJ608" s="394"/>
      <c r="AK608" s="252" t="s">
        <v>173</v>
      </c>
      <c r="AL608" s="145">
        <v>252</v>
      </c>
      <c r="AM608" s="154">
        <v>135</v>
      </c>
      <c r="AN608" s="154">
        <v>13064740</v>
      </c>
      <c r="AO608" s="155">
        <f t="shared" si="626"/>
        <v>3.6925601750547044E-2</v>
      </c>
      <c r="AP608" s="155">
        <f t="shared" si="605"/>
        <v>0.5357142857142857</v>
      </c>
      <c r="AQ608" s="149">
        <f t="shared" si="606"/>
        <v>96775.851851851854</v>
      </c>
      <c r="AR608" s="394"/>
      <c r="AS608" s="252" t="s">
        <v>173</v>
      </c>
      <c r="AT608" s="145">
        <v>90</v>
      </c>
      <c r="AU608" s="154">
        <v>45</v>
      </c>
      <c r="AV608" s="154">
        <v>5187070</v>
      </c>
      <c r="AW608" s="155">
        <f t="shared" si="627"/>
        <v>3.4039334341906202E-2</v>
      </c>
      <c r="AX608" s="155">
        <f t="shared" si="607"/>
        <v>0.5</v>
      </c>
      <c r="AY608" s="154">
        <f t="shared" si="608"/>
        <v>115268.22222222222</v>
      </c>
      <c r="AZ608" s="394"/>
      <c r="BA608" s="252" t="s">
        <v>173</v>
      </c>
      <c r="BB608" s="145">
        <v>14</v>
      </c>
      <c r="BC608" s="154">
        <v>10</v>
      </c>
      <c r="BD608" s="154">
        <v>730480</v>
      </c>
      <c r="BE608" s="155">
        <f t="shared" si="628"/>
        <v>2.4570024570024569E-2</v>
      </c>
      <c r="BF608" s="155">
        <f t="shared" si="609"/>
        <v>0.7142857142857143</v>
      </c>
      <c r="BG608" s="181">
        <f t="shared" si="610"/>
        <v>73048</v>
      </c>
      <c r="BH608" s="394"/>
      <c r="BI608" s="252" t="s">
        <v>173</v>
      </c>
      <c r="BJ608" s="145">
        <f t="shared" si="611"/>
        <v>1145</v>
      </c>
      <c r="BK608" s="154">
        <f t="shared" si="595"/>
        <v>658</v>
      </c>
      <c r="BL608" s="154">
        <f t="shared" si="596"/>
        <v>61755050</v>
      </c>
      <c r="BM608" s="155">
        <f t="shared" si="629"/>
        <v>3.3828594930851885E-2</v>
      </c>
      <c r="BN608" s="155">
        <f t="shared" si="612"/>
        <v>0.57467248908296942</v>
      </c>
      <c r="BO608" s="154">
        <f t="shared" si="613"/>
        <v>93852.659574468082</v>
      </c>
      <c r="BP608" s="218"/>
    </row>
    <row r="609" spans="2:68" s="87" customFormat="1">
      <c r="B609" s="390"/>
      <c r="C609" s="390"/>
      <c r="D609" s="394"/>
      <c r="E609" s="252" t="s">
        <v>174</v>
      </c>
      <c r="F609" s="145">
        <v>9</v>
      </c>
      <c r="G609" s="154">
        <v>5</v>
      </c>
      <c r="H609" s="154">
        <v>416780</v>
      </c>
      <c r="I609" s="155">
        <f t="shared" si="622"/>
        <v>0.2</v>
      </c>
      <c r="J609" s="155">
        <f t="shared" si="597"/>
        <v>0.55555555555555558</v>
      </c>
      <c r="K609" s="181">
        <f t="shared" si="598"/>
        <v>83356</v>
      </c>
      <c r="L609" s="394"/>
      <c r="M609" s="252" t="s">
        <v>174</v>
      </c>
      <c r="N609" s="145">
        <v>67</v>
      </c>
      <c r="O609" s="154">
        <v>40</v>
      </c>
      <c r="P609" s="154">
        <v>2893710</v>
      </c>
      <c r="Q609" s="155">
        <f t="shared" si="623"/>
        <v>0.33057851239669422</v>
      </c>
      <c r="R609" s="155">
        <f t="shared" si="599"/>
        <v>0.59701492537313428</v>
      </c>
      <c r="S609" s="149">
        <f t="shared" si="600"/>
        <v>72342.75</v>
      </c>
      <c r="T609" s="394"/>
      <c r="U609" s="252" t="s">
        <v>174</v>
      </c>
      <c r="V609" s="145">
        <v>2982</v>
      </c>
      <c r="W609" s="154">
        <v>1765</v>
      </c>
      <c r="X609" s="154">
        <v>135714710</v>
      </c>
      <c r="Y609" s="155">
        <f t="shared" si="624"/>
        <v>0.23263477000131805</v>
      </c>
      <c r="Z609" s="155">
        <f t="shared" si="601"/>
        <v>0.59188464118041584</v>
      </c>
      <c r="AA609" s="154">
        <f t="shared" si="602"/>
        <v>76892.186968838534</v>
      </c>
      <c r="AB609" s="394"/>
      <c r="AC609" s="252" t="s">
        <v>174</v>
      </c>
      <c r="AD609" s="145">
        <v>2620</v>
      </c>
      <c r="AE609" s="154">
        <v>1559</v>
      </c>
      <c r="AF609" s="154">
        <v>126874520</v>
      </c>
      <c r="AG609" s="155">
        <f t="shared" si="625"/>
        <v>0.24617085109742617</v>
      </c>
      <c r="AH609" s="155">
        <f t="shared" si="603"/>
        <v>0.59503816793893127</v>
      </c>
      <c r="AI609" s="149">
        <f t="shared" si="604"/>
        <v>81381.988454137274</v>
      </c>
      <c r="AJ609" s="394"/>
      <c r="AK609" s="252" t="s">
        <v>174</v>
      </c>
      <c r="AL609" s="145">
        <v>1442</v>
      </c>
      <c r="AM609" s="154">
        <v>801</v>
      </c>
      <c r="AN609" s="154">
        <v>68655000</v>
      </c>
      <c r="AO609" s="155">
        <f t="shared" si="626"/>
        <v>0.21909190371991247</v>
      </c>
      <c r="AP609" s="155">
        <f t="shared" si="605"/>
        <v>0.5554785020804438</v>
      </c>
      <c r="AQ609" s="149">
        <f t="shared" si="606"/>
        <v>85711.610486891383</v>
      </c>
      <c r="AR609" s="394"/>
      <c r="AS609" s="252" t="s">
        <v>174</v>
      </c>
      <c r="AT609" s="145">
        <v>436</v>
      </c>
      <c r="AU609" s="154">
        <v>211</v>
      </c>
      <c r="AV609" s="154">
        <v>18579240</v>
      </c>
      <c r="AW609" s="155">
        <f t="shared" si="627"/>
        <v>0.15960665658093798</v>
      </c>
      <c r="AX609" s="155">
        <f t="shared" si="607"/>
        <v>0.48394495412844035</v>
      </c>
      <c r="AY609" s="154">
        <f t="shared" si="608"/>
        <v>88053.270142180088</v>
      </c>
      <c r="AZ609" s="394"/>
      <c r="BA609" s="252" t="s">
        <v>174</v>
      </c>
      <c r="BB609" s="145">
        <v>105</v>
      </c>
      <c r="BC609" s="154">
        <v>41</v>
      </c>
      <c r="BD609" s="154">
        <v>4118780</v>
      </c>
      <c r="BE609" s="155">
        <f t="shared" si="628"/>
        <v>0.10073710073710074</v>
      </c>
      <c r="BF609" s="155">
        <f t="shared" si="609"/>
        <v>0.39047619047619048</v>
      </c>
      <c r="BG609" s="181">
        <f t="shared" si="610"/>
        <v>100458.04878048781</v>
      </c>
      <c r="BH609" s="394"/>
      <c r="BI609" s="252" t="s">
        <v>174</v>
      </c>
      <c r="BJ609" s="145">
        <f t="shared" si="611"/>
        <v>7661</v>
      </c>
      <c r="BK609" s="154">
        <f t="shared" si="595"/>
        <v>4422</v>
      </c>
      <c r="BL609" s="154">
        <f t="shared" si="596"/>
        <v>357252740</v>
      </c>
      <c r="BM609" s="155">
        <f t="shared" si="629"/>
        <v>0.22734049663256387</v>
      </c>
      <c r="BN609" s="155">
        <f t="shared" si="612"/>
        <v>0.5772092416133664</v>
      </c>
      <c r="BO609" s="154">
        <f t="shared" si="613"/>
        <v>80789.855269109001</v>
      </c>
      <c r="BP609" s="218"/>
    </row>
    <row r="610" spans="2:68" s="87" customFormat="1">
      <c r="B610" s="390"/>
      <c r="C610" s="390"/>
      <c r="D610" s="394"/>
      <c r="E610" s="252" t="s">
        <v>175</v>
      </c>
      <c r="F610" s="145">
        <v>4</v>
      </c>
      <c r="G610" s="154">
        <v>2</v>
      </c>
      <c r="H610" s="154">
        <v>257550</v>
      </c>
      <c r="I610" s="155">
        <f t="shared" si="622"/>
        <v>0.08</v>
      </c>
      <c r="J610" s="155">
        <f t="shared" si="597"/>
        <v>0.5</v>
      </c>
      <c r="K610" s="181">
        <f t="shared" si="598"/>
        <v>128775</v>
      </c>
      <c r="L610" s="394"/>
      <c r="M610" s="252" t="s">
        <v>175</v>
      </c>
      <c r="N610" s="145">
        <v>22</v>
      </c>
      <c r="O610" s="154">
        <v>10</v>
      </c>
      <c r="P610" s="154">
        <v>787380</v>
      </c>
      <c r="Q610" s="155">
        <f t="shared" si="623"/>
        <v>8.2644628099173556E-2</v>
      </c>
      <c r="R610" s="155">
        <f t="shared" si="599"/>
        <v>0.45454545454545453</v>
      </c>
      <c r="S610" s="149">
        <f t="shared" si="600"/>
        <v>78738</v>
      </c>
      <c r="T610" s="394"/>
      <c r="U610" s="252" t="s">
        <v>175</v>
      </c>
      <c r="V610" s="145">
        <v>643</v>
      </c>
      <c r="W610" s="154">
        <v>338</v>
      </c>
      <c r="X610" s="154">
        <v>25079470</v>
      </c>
      <c r="Y610" s="155">
        <f t="shared" si="624"/>
        <v>4.454988796625807E-2</v>
      </c>
      <c r="Z610" s="155">
        <f t="shared" si="601"/>
        <v>0.52566096423017106</v>
      </c>
      <c r="AA610" s="154">
        <f t="shared" si="602"/>
        <v>74199.61538461539</v>
      </c>
      <c r="AB610" s="394"/>
      <c r="AC610" s="252" t="s">
        <v>175</v>
      </c>
      <c r="AD610" s="145">
        <v>789</v>
      </c>
      <c r="AE610" s="154">
        <v>447</v>
      </c>
      <c r="AF610" s="154">
        <v>37202950</v>
      </c>
      <c r="AG610" s="155">
        <f t="shared" si="625"/>
        <v>7.0582662245381331E-2</v>
      </c>
      <c r="AH610" s="155">
        <f t="shared" si="603"/>
        <v>0.56653992395437258</v>
      </c>
      <c r="AI610" s="149">
        <f t="shared" si="604"/>
        <v>83228.076062639826</v>
      </c>
      <c r="AJ610" s="394"/>
      <c r="AK610" s="252" t="s">
        <v>175</v>
      </c>
      <c r="AL610" s="145">
        <v>623</v>
      </c>
      <c r="AM610" s="154">
        <v>330</v>
      </c>
      <c r="AN610" s="154">
        <v>30806860</v>
      </c>
      <c r="AO610" s="155">
        <f t="shared" si="626"/>
        <v>9.0262582056892776E-2</v>
      </c>
      <c r="AP610" s="155">
        <f t="shared" si="605"/>
        <v>0.52969502407704649</v>
      </c>
      <c r="AQ610" s="149">
        <f t="shared" si="606"/>
        <v>93354.121212121216</v>
      </c>
      <c r="AR610" s="394"/>
      <c r="AS610" s="252" t="s">
        <v>175</v>
      </c>
      <c r="AT610" s="145">
        <v>285</v>
      </c>
      <c r="AU610" s="154">
        <v>152</v>
      </c>
      <c r="AV610" s="154">
        <v>14659030</v>
      </c>
      <c r="AW610" s="155">
        <f t="shared" si="627"/>
        <v>0.11497730711043873</v>
      </c>
      <c r="AX610" s="155">
        <f t="shared" si="607"/>
        <v>0.53333333333333333</v>
      </c>
      <c r="AY610" s="154">
        <f t="shared" si="608"/>
        <v>96440.986842105267</v>
      </c>
      <c r="AZ610" s="394"/>
      <c r="BA610" s="252" t="s">
        <v>175</v>
      </c>
      <c r="BB610" s="145">
        <v>104</v>
      </c>
      <c r="BC610" s="154">
        <v>41</v>
      </c>
      <c r="BD610" s="154">
        <v>4101970</v>
      </c>
      <c r="BE610" s="155">
        <f t="shared" si="628"/>
        <v>0.10073710073710074</v>
      </c>
      <c r="BF610" s="155">
        <f t="shared" si="609"/>
        <v>0.39423076923076922</v>
      </c>
      <c r="BG610" s="181">
        <f t="shared" si="610"/>
        <v>100048.04878048781</v>
      </c>
      <c r="BH610" s="394"/>
      <c r="BI610" s="252" t="s">
        <v>175</v>
      </c>
      <c r="BJ610" s="145">
        <f t="shared" si="611"/>
        <v>2470</v>
      </c>
      <c r="BK610" s="154">
        <f t="shared" si="595"/>
        <v>1320</v>
      </c>
      <c r="BL610" s="154">
        <f t="shared" si="596"/>
        <v>112895210</v>
      </c>
      <c r="BM610" s="155">
        <f t="shared" si="629"/>
        <v>6.7862834815690706E-2</v>
      </c>
      <c r="BN610" s="155">
        <f t="shared" si="612"/>
        <v>0.53441295546558709</v>
      </c>
      <c r="BO610" s="154">
        <f t="shared" si="613"/>
        <v>85526.67424242424</v>
      </c>
      <c r="BP610" s="218"/>
    </row>
    <row r="611" spans="2:68" s="87" customFormat="1">
      <c r="B611" s="390"/>
      <c r="C611" s="390"/>
      <c r="D611" s="394"/>
      <c r="E611" s="249" t="s">
        <v>166</v>
      </c>
      <c r="F611" s="145">
        <v>2</v>
      </c>
      <c r="G611" s="154">
        <v>0</v>
      </c>
      <c r="H611" s="154">
        <v>0</v>
      </c>
      <c r="I611" s="155">
        <f t="shared" si="622"/>
        <v>0</v>
      </c>
      <c r="J611" s="155">
        <f t="shared" si="597"/>
        <v>0</v>
      </c>
      <c r="K611" s="181" t="str">
        <f t="shared" si="598"/>
        <v>-</v>
      </c>
      <c r="L611" s="394"/>
      <c r="M611" s="253" t="s">
        <v>166</v>
      </c>
      <c r="N611" s="145">
        <v>8</v>
      </c>
      <c r="O611" s="154">
        <v>4</v>
      </c>
      <c r="P611" s="154">
        <v>134830</v>
      </c>
      <c r="Q611" s="155">
        <f t="shared" si="623"/>
        <v>3.3057851239669422E-2</v>
      </c>
      <c r="R611" s="155">
        <f t="shared" si="599"/>
        <v>0.5</v>
      </c>
      <c r="S611" s="149">
        <f t="shared" si="600"/>
        <v>33707.5</v>
      </c>
      <c r="T611" s="394"/>
      <c r="U611" s="253" t="s">
        <v>166</v>
      </c>
      <c r="V611" s="145">
        <v>614</v>
      </c>
      <c r="W611" s="154">
        <v>301</v>
      </c>
      <c r="X611" s="154">
        <v>22307090</v>
      </c>
      <c r="Y611" s="155">
        <f t="shared" si="624"/>
        <v>3.9673125082377754E-2</v>
      </c>
      <c r="Z611" s="155">
        <f t="shared" si="601"/>
        <v>0.49022801302931596</v>
      </c>
      <c r="AA611" s="154">
        <f t="shared" si="602"/>
        <v>74109.933554817282</v>
      </c>
      <c r="AB611" s="394"/>
      <c r="AC611" s="253" t="s">
        <v>166</v>
      </c>
      <c r="AD611" s="145">
        <v>364</v>
      </c>
      <c r="AE611" s="154">
        <v>180</v>
      </c>
      <c r="AF611" s="154">
        <v>14732300</v>
      </c>
      <c r="AG611" s="155">
        <f t="shared" si="625"/>
        <v>2.8422548555187114E-2</v>
      </c>
      <c r="AH611" s="155">
        <f t="shared" si="603"/>
        <v>0.49450549450549453</v>
      </c>
      <c r="AI611" s="149">
        <f t="shared" si="604"/>
        <v>81846.111111111109</v>
      </c>
      <c r="AJ611" s="394"/>
      <c r="AK611" s="253" t="s">
        <v>166</v>
      </c>
      <c r="AL611" s="145">
        <v>170</v>
      </c>
      <c r="AM611" s="154">
        <v>72</v>
      </c>
      <c r="AN611" s="154">
        <v>7050240</v>
      </c>
      <c r="AO611" s="155">
        <f t="shared" si="626"/>
        <v>1.9693654266958426E-2</v>
      </c>
      <c r="AP611" s="155">
        <f t="shared" si="605"/>
        <v>0.42352941176470588</v>
      </c>
      <c r="AQ611" s="149">
        <f t="shared" si="606"/>
        <v>97920</v>
      </c>
      <c r="AR611" s="394"/>
      <c r="AS611" s="253" t="s">
        <v>166</v>
      </c>
      <c r="AT611" s="145">
        <v>63</v>
      </c>
      <c r="AU611" s="154">
        <v>25</v>
      </c>
      <c r="AV611" s="154">
        <v>2694750</v>
      </c>
      <c r="AW611" s="155">
        <f t="shared" si="627"/>
        <v>1.8910741301059002E-2</v>
      </c>
      <c r="AX611" s="155">
        <f t="shared" si="607"/>
        <v>0.3968253968253968</v>
      </c>
      <c r="AY611" s="154">
        <f t="shared" si="608"/>
        <v>107790</v>
      </c>
      <c r="AZ611" s="394"/>
      <c r="BA611" s="253" t="s">
        <v>166</v>
      </c>
      <c r="BB611" s="145">
        <v>25</v>
      </c>
      <c r="BC611" s="154">
        <v>12</v>
      </c>
      <c r="BD611" s="154">
        <v>1420210</v>
      </c>
      <c r="BE611" s="155">
        <f t="shared" si="628"/>
        <v>2.9484029484029485E-2</v>
      </c>
      <c r="BF611" s="155">
        <f t="shared" si="609"/>
        <v>0.48</v>
      </c>
      <c r="BG611" s="181">
        <f t="shared" si="610"/>
        <v>118350.83333333333</v>
      </c>
      <c r="BH611" s="394"/>
      <c r="BI611" s="253" t="s">
        <v>166</v>
      </c>
      <c r="BJ611" s="145">
        <f t="shared" si="611"/>
        <v>1246</v>
      </c>
      <c r="BK611" s="154">
        <f t="shared" si="595"/>
        <v>594</v>
      </c>
      <c r="BL611" s="154">
        <f t="shared" si="596"/>
        <v>48339420</v>
      </c>
      <c r="BM611" s="155">
        <f t="shared" si="629"/>
        <v>3.053827566706082E-2</v>
      </c>
      <c r="BN611" s="155">
        <f t="shared" si="612"/>
        <v>0.4767255216693419</v>
      </c>
      <c r="BO611" s="154">
        <f t="shared" si="613"/>
        <v>81379.494949494954</v>
      </c>
      <c r="BP611" s="218"/>
    </row>
    <row r="612" spans="2:68" s="87" customFormat="1">
      <c r="B612" s="390">
        <v>56</v>
      </c>
      <c r="C612" s="419" t="s">
        <v>11</v>
      </c>
      <c r="D612" s="388">
        <f>BS63</f>
        <v>16</v>
      </c>
      <c r="E612" s="250" t="s">
        <v>143</v>
      </c>
      <c r="F612" s="144">
        <v>8</v>
      </c>
      <c r="G612" s="152">
        <v>5</v>
      </c>
      <c r="H612" s="152">
        <v>298360</v>
      </c>
      <c r="I612" s="153">
        <f>IFERROR(G612/$D$612,"-")</f>
        <v>0.3125</v>
      </c>
      <c r="J612" s="153">
        <f t="shared" si="597"/>
        <v>0.625</v>
      </c>
      <c r="K612" s="180">
        <f t="shared" si="598"/>
        <v>59672</v>
      </c>
      <c r="L612" s="388">
        <f>BT63</f>
        <v>57</v>
      </c>
      <c r="M612" s="250" t="s">
        <v>143</v>
      </c>
      <c r="N612" s="144">
        <v>34</v>
      </c>
      <c r="O612" s="152">
        <v>16</v>
      </c>
      <c r="P612" s="152">
        <v>2247250</v>
      </c>
      <c r="Q612" s="153">
        <f>IFERROR(O612/$L$612,"-")</f>
        <v>0.2807017543859649</v>
      </c>
      <c r="R612" s="153">
        <f t="shared" si="599"/>
        <v>0.47058823529411764</v>
      </c>
      <c r="S612" s="148">
        <f t="shared" si="600"/>
        <v>140453.125</v>
      </c>
      <c r="T612" s="388">
        <f>BU63</f>
        <v>5032</v>
      </c>
      <c r="U612" s="250" t="s">
        <v>143</v>
      </c>
      <c r="V612" s="144">
        <v>2589</v>
      </c>
      <c r="W612" s="152">
        <v>1459</v>
      </c>
      <c r="X612" s="152">
        <v>98762600</v>
      </c>
      <c r="Y612" s="153">
        <f>IFERROR(W612/$T$612,"-")</f>
        <v>0.2899443561208267</v>
      </c>
      <c r="Z612" s="153">
        <f t="shared" si="601"/>
        <v>0.56353804557744303</v>
      </c>
      <c r="AA612" s="152">
        <f t="shared" si="602"/>
        <v>67691.980808773136</v>
      </c>
      <c r="AB612" s="388">
        <f>BV63</f>
        <v>3730</v>
      </c>
      <c r="AC612" s="250" t="s">
        <v>143</v>
      </c>
      <c r="AD612" s="144">
        <v>2036</v>
      </c>
      <c r="AE612" s="152">
        <v>1175</v>
      </c>
      <c r="AF612" s="152">
        <v>91179210</v>
      </c>
      <c r="AG612" s="153">
        <f>IFERROR(AE612/$AB$612,"-")</f>
        <v>0.31501340482573725</v>
      </c>
      <c r="AH612" s="153">
        <f t="shared" si="603"/>
        <v>0.57711198428290766</v>
      </c>
      <c r="AI612" s="148">
        <f t="shared" si="604"/>
        <v>77599.327659574468</v>
      </c>
      <c r="AJ612" s="388">
        <f>BW63</f>
        <v>2042</v>
      </c>
      <c r="AK612" s="250" t="s">
        <v>143</v>
      </c>
      <c r="AL612" s="144">
        <v>1086</v>
      </c>
      <c r="AM612" s="152">
        <v>576</v>
      </c>
      <c r="AN612" s="152">
        <v>48858400</v>
      </c>
      <c r="AO612" s="153">
        <f>IFERROR(AM612/$AJ$612,"-")</f>
        <v>0.28207639569049953</v>
      </c>
      <c r="AP612" s="153">
        <f t="shared" si="605"/>
        <v>0.53038674033149169</v>
      </c>
      <c r="AQ612" s="148">
        <f t="shared" si="606"/>
        <v>84823.611111111109</v>
      </c>
      <c r="AR612" s="388">
        <f>BX63</f>
        <v>883</v>
      </c>
      <c r="AS612" s="250" t="s">
        <v>143</v>
      </c>
      <c r="AT612" s="144">
        <v>386</v>
      </c>
      <c r="AU612" s="152">
        <v>192</v>
      </c>
      <c r="AV612" s="152">
        <v>18357790</v>
      </c>
      <c r="AW612" s="153">
        <f>IFERROR(AU612/$AR$612,"-")</f>
        <v>0.217440543601359</v>
      </c>
      <c r="AX612" s="153">
        <f t="shared" si="607"/>
        <v>0.49740932642487046</v>
      </c>
      <c r="AY612" s="152">
        <f t="shared" si="608"/>
        <v>95613.489583333328</v>
      </c>
      <c r="AZ612" s="388">
        <f>BY63</f>
        <v>324</v>
      </c>
      <c r="BA612" s="250" t="s">
        <v>143</v>
      </c>
      <c r="BB612" s="144">
        <v>98</v>
      </c>
      <c r="BC612" s="152">
        <v>48</v>
      </c>
      <c r="BD612" s="152">
        <v>4485080</v>
      </c>
      <c r="BE612" s="153">
        <f>IFERROR(BC612/$AZ$612,"-")</f>
        <v>0.14814814814814814</v>
      </c>
      <c r="BF612" s="153">
        <f t="shared" si="609"/>
        <v>0.48979591836734693</v>
      </c>
      <c r="BG612" s="180">
        <f t="shared" si="610"/>
        <v>93439.166666666672</v>
      </c>
      <c r="BH612" s="388">
        <f>BZ63</f>
        <v>12084</v>
      </c>
      <c r="BI612" s="250" t="s">
        <v>143</v>
      </c>
      <c r="BJ612" s="144">
        <f t="shared" si="611"/>
        <v>6237</v>
      </c>
      <c r="BK612" s="152">
        <f t="shared" si="595"/>
        <v>3471</v>
      </c>
      <c r="BL612" s="152">
        <f t="shared" si="596"/>
        <v>264188690</v>
      </c>
      <c r="BM612" s="153">
        <f>IFERROR(BK612/$BH$612,"-")</f>
        <v>0.2872393247269116</v>
      </c>
      <c r="BN612" s="153">
        <f t="shared" si="612"/>
        <v>0.55651755651755652</v>
      </c>
      <c r="BO612" s="152">
        <f t="shared" si="613"/>
        <v>76113.134543359265</v>
      </c>
      <c r="BP612" s="218"/>
    </row>
    <row r="613" spans="2:68" s="87" customFormat="1">
      <c r="B613" s="390"/>
      <c r="C613" s="420"/>
      <c r="D613" s="380"/>
      <c r="E613" s="251" t="s">
        <v>192</v>
      </c>
      <c r="F613" s="145">
        <v>7</v>
      </c>
      <c r="G613" s="154">
        <v>6</v>
      </c>
      <c r="H613" s="154">
        <v>557690</v>
      </c>
      <c r="I613" s="155">
        <f t="shared" ref="I613:I622" si="630">IFERROR(G613/$D$612,"-")</f>
        <v>0.375</v>
      </c>
      <c r="J613" s="155">
        <f t="shared" si="597"/>
        <v>0.8571428571428571</v>
      </c>
      <c r="K613" s="181">
        <f t="shared" si="598"/>
        <v>92948.333333333328</v>
      </c>
      <c r="L613" s="380"/>
      <c r="M613" s="251" t="s">
        <v>192</v>
      </c>
      <c r="N613" s="145">
        <v>23</v>
      </c>
      <c r="O613" s="154">
        <v>11</v>
      </c>
      <c r="P613" s="154">
        <v>876350</v>
      </c>
      <c r="Q613" s="155">
        <f t="shared" ref="Q613:Q622" si="631">IFERROR(O613/$L$612,"-")</f>
        <v>0.19298245614035087</v>
      </c>
      <c r="R613" s="155">
        <f t="shared" si="599"/>
        <v>0.47826086956521741</v>
      </c>
      <c r="S613" s="149">
        <f t="shared" si="600"/>
        <v>79668.181818181823</v>
      </c>
      <c r="T613" s="380"/>
      <c r="U613" s="251" t="s">
        <v>192</v>
      </c>
      <c r="V613" s="145">
        <v>2468</v>
      </c>
      <c r="W613" s="154">
        <v>1382</v>
      </c>
      <c r="X613" s="154">
        <v>91515890</v>
      </c>
      <c r="Y613" s="155">
        <f t="shared" ref="Y613:Y622" si="632">IFERROR(W613/$T$612,"-")</f>
        <v>0.2746422893481717</v>
      </c>
      <c r="Z613" s="155">
        <f t="shared" si="601"/>
        <v>0.55996758508914102</v>
      </c>
      <c r="AA613" s="154">
        <f t="shared" si="602"/>
        <v>66219.891461649779</v>
      </c>
      <c r="AB613" s="380"/>
      <c r="AC613" s="251" t="s">
        <v>192</v>
      </c>
      <c r="AD613" s="145">
        <v>1759</v>
      </c>
      <c r="AE613" s="154">
        <v>1013</v>
      </c>
      <c r="AF613" s="154">
        <v>76737110</v>
      </c>
      <c r="AG613" s="155">
        <f t="shared" ref="AG613:AG622" si="633">IFERROR(AE613/$AB$612,"-")</f>
        <v>0.2715817694369973</v>
      </c>
      <c r="AH613" s="155">
        <f t="shared" si="603"/>
        <v>0.57589539511085841</v>
      </c>
      <c r="AI613" s="149">
        <f t="shared" si="604"/>
        <v>75752.329713721614</v>
      </c>
      <c r="AJ613" s="380"/>
      <c r="AK613" s="251" t="s">
        <v>192</v>
      </c>
      <c r="AL613" s="145">
        <v>830</v>
      </c>
      <c r="AM613" s="154">
        <v>439</v>
      </c>
      <c r="AN613" s="154">
        <v>34001560</v>
      </c>
      <c r="AO613" s="155">
        <f t="shared" ref="AO613:AO622" si="634">IFERROR(AM613/$AJ$612,"-")</f>
        <v>0.21498530852105779</v>
      </c>
      <c r="AP613" s="155">
        <f t="shared" si="605"/>
        <v>0.52891566265060241</v>
      </c>
      <c r="AQ613" s="149">
        <f t="shared" si="606"/>
        <v>77452.300683371301</v>
      </c>
      <c r="AR613" s="380"/>
      <c r="AS613" s="251" t="s">
        <v>192</v>
      </c>
      <c r="AT613" s="145">
        <v>263</v>
      </c>
      <c r="AU613" s="154">
        <v>126</v>
      </c>
      <c r="AV613" s="154">
        <v>10939200</v>
      </c>
      <c r="AW613" s="155">
        <f t="shared" ref="AW613:AW622" si="635">IFERROR(AU613/$AR$612,"-")</f>
        <v>0.14269535673839184</v>
      </c>
      <c r="AX613" s="155">
        <f t="shared" si="607"/>
        <v>0.47908745247148288</v>
      </c>
      <c r="AY613" s="154">
        <f t="shared" si="608"/>
        <v>86819.047619047618</v>
      </c>
      <c r="AZ613" s="380"/>
      <c r="BA613" s="251" t="s">
        <v>192</v>
      </c>
      <c r="BB613" s="145">
        <v>42</v>
      </c>
      <c r="BC613" s="154">
        <v>13</v>
      </c>
      <c r="BD613" s="154">
        <v>1214770</v>
      </c>
      <c r="BE613" s="155">
        <f t="shared" ref="BE613:BE622" si="636">IFERROR(BC613/$AZ$612,"-")</f>
        <v>4.0123456790123455E-2</v>
      </c>
      <c r="BF613" s="155">
        <f t="shared" si="609"/>
        <v>0.30952380952380953</v>
      </c>
      <c r="BG613" s="181">
        <f t="shared" si="610"/>
        <v>93443.846153846156</v>
      </c>
      <c r="BH613" s="380"/>
      <c r="BI613" s="251" t="s">
        <v>192</v>
      </c>
      <c r="BJ613" s="145">
        <f t="shared" si="611"/>
        <v>5392</v>
      </c>
      <c r="BK613" s="154">
        <f t="shared" si="595"/>
        <v>2990</v>
      </c>
      <c r="BL613" s="154">
        <f t="shared" si="596"/>
        <v>215842570</v>
      </c>
      <c r="BM613" s="155">
        <f t="shared" ref="BM613:BM622" si="637">IFERROR(BK613/$BH$612,"-")</f>
        <v>0.24743462429659052</v>
      </c>
      <c r="BN613" s="155">
        <f t="shared" si="612"/>
        <v>0.55452522255192882</v>
      </c>
      <c r="BO613" s="154">
        <f t="shared" si="613"/>
        <v>72188.150501672237</v>
      </c>
      <c r="BP613" s="218"/>
    </row>
    <row r="614" spans="2:68" s="87" customFormat="1">
      <c r="B614" s="390"/>
      <c r="C614" s="420"/>
      <c r="D614" s="380"/>
      <c r="E614" s="252" t="s">
        <v>142</v>
      </c>
      <c r="F614" s="145">
        <v>10</v>
      </c>
      <c r="G614" s="154">
        <v>6</v>
      </c>
      <c r="H614" s="154">
        <v>720630</v>
      </c>
      <c r="I614" s="155">
        <f t="shared" si="630"/>
        <v>0.375</v>
      </c>
      <c r="J614" s="155">
        <f t="shared" si="597"/>
        <v>0.6</v>
      </c>
      <c r="K614" s="181">
        <f t="shared" si="598"/>
        <v>120105</v>
      </c>
      <c r="L614" s="380"/>
      <c r="M614" s="252" t="s">
        <v>142</v>
      </c>
      <c r="N614" s="145">
        <v>36</v>
      </c>
      <c r="O614" s="154">
        <v>17</v>
      </c>
      <c r="P614" s="154">
        <v>1782670</v>
      </c>
      <c r="Q614" s="155">
        <f t="shared" si="631"/>
        <v>0.2982456140350877</v>
      </c>
      <c r="R614" s="155">
        <f t="shared" si="599"/>
        <v>0.47222222222222221</v>
      </c>
      <c r="S614" s="149">
        <f t="shared" si="600"/>
        <v>104862.94117647059</v>
      </c>
      <c r="T614" s="380"/>
      <c r="U614" s="252" t="s">
        <v>142</v>
      </c>
      <c r="V614" s="145">
        <v>3124</v>
      </c>
      <c r="W614" s="154">
        <v>1720</v>
      </c>
      <c r="X614" s="154">
        <v>120451350</v>
      </c>
      <c r="Y614" s="155">
        <f t="shared" si="632"/>
        <v>0.34181240063593005</v>
      </c>
      <c r="Z614" s="155">
        <f t="shared" si="601"/>
        <v>0.55057618437900124</v>
      </c>
      <c r="AA614" s="154">
        <f t="shared" si="602"/>
        <v>70029.854651162794</v>
      </c>
      <c r="AB614" s="380"/>
      <c r="AC614" s="252" t="s">
        <v>142</v>
      </c>
      <c r="AD614" s="145">
        <v>2478</v>
      </c>
      <c r="AE614" s="154">
        <v>1396</v>
      </c>
      <c r="AF614" s="154">
        <v>107418560</v>
      </c>
      <c r="AG614" s="155">
        <f t="shared" si="633"/>
        <v>0.37426273458445042</v>
      </c>
      <c r="AH614" s="155">
        <f t="shared" si="603"/>
        <v>0.56335754640839386</v>
      </c>
      <c r="AI614" s="149">
        <f t="shared" si="604"/>
        <v>76947.392550143268</v>
      </c>
      <c r="AJ614" s="380"/>
      <c r="AK614" s="252" t="s">
        <v>142</v>
      </c>
      <c r="AL614" s="145">
        <v>1363</v>
      </c>
      <c r="AM614" s="154">
        <v>706</v>
      </c>
      <c r="AN614" s="154">
        <v>59829850</v>
      </c>
      <c r="AO614" s="155">
        <f t="shared" si="634"/>
        <v>0.34573947110675807</v>
      </c>
      <c r="AP614" s="155">
        <f t="shared" si="605"/>
        <v>0.51797505502567864</v>
      </c>
      <c r="AQ614" s="149">
        <f t="shared" si="606"/>
        <v>84744.830028328608</v>
      </c>
      <c r="AR614" s="380"/>
      <c r="AS614" s="252" t="s">
        <v>142</v>
      </c>
      <c r="AT614" s="145">
        <v>580</v>
      </c>
      <c r="AU614" s="154">
        <v>275</v>
      </c>
      <c r="AV614" s="154">
        <v>25287250</v>
      </c>
      <c r="AW614" s="155">
        <f t="shared" si="635"/>
        <v>0.3114382785956965</v>
      </c>
      <c r="AX614" s="155">
        <f t="shared" si="607"/>
        <v>0.47413793103448276</v>
      </c>
      <c r="AY614" s="154">
        <f t="shared" si="608"/>
        <v>91953.636363636368</v>
      </c>
      <c r="AZ614" s="380"/>
      <c r="BA614" s="252" t="s">
        <v>142</v>
      </c>
      <c r="BB614" s="145">
        <v>181</v>
      </c>
      <c r="BC614" s="154">
        <v>76</v>
      </c>
      <c r="BD614" s="154">
        <v>7676630</v>
      </c>
      <c r="BE614" s="155">
        <f t="shared" si="636"/>
        <v>0.23456790123456789</v>
      </c>
      <c r="BF614" s="155">
        <f t="shared" si="609"/>
        <v>0.41988950276243092</v>
      </c>
      <c r="BG614" s="181">
        <f t="shared" si="610"/>
        <v>101008.28947368421</v>
      </c>
      <c r="BH614" s="380"/>
      <c r="BI614" s="252" t="s">
        <v>142</v>
      </c>
      <c r="BJ614" s="145">
        <f t="shared" si="611"/>
        <v>7772</v>
      </c>
      <c r="BK614" s="154">
        <f t="shared" si="595"/>
        <v>4196</v>
      </c>
      <c r="BL614" s="154">
        <f t="shared" si="596"/>
        <v>323166940</v>
      </c>
      <c r="BM614" s="155">
        <f t="shared" si="637"/>
        <v>0.34723601456471365</v>
      </c>
      <c r="BN614" s="155">
        <f t="shared" si="612"/>
        <v>0.53988677303139476</v>
      </c>
      <c r="BO614" s="154">
        <f t="shared" si="613"/>
        <v>77017.859866539555</v>
      </c>
      <c r="BP614" s="218"/>
    </row>
    <row r="615" spans="2:68" s="87" customFormat="1">
      <c r="B615" s="390"/>
      <c r="C615" s="420"/>
      <c r="D615" s="380"/>
      <c r="E615" s="252" t="s">
        <v>151</v>
      </c>
      <c r="F615" s="145">
        <v>2</v>
      </c>
      <c r="G615" s="154">
        <v>2</v>
      </c>
      <c r="H615" s="154">
        <v>389140</v>
      </c>
      <c r="I615" s="155">
        <f t="shared" si="630"/>
        <v>0.125</v>
      </c>
      <c r="J615" s="155">
        <f t="shared" si="597"/>
        <v>1</v>
      </c>
      <c r="K615" s="181">
        <f t="shared" si="598"/>
        <v>194570</v>
      </c>
      <c r="L615" s="380"/>
      <c r="M615" s="252" t="s">
        <v>151</v>
      </c>
      <c r="N615" s="145">
        <v>13</v>
      </c>
      <c r="O615" s="154">
        <v>7</v>
      </c>
      <c r="P615" s="154">
        <v>473270</v>
      </c>
      <c r="Q615" s="155">
        <f t="shared" si="631"/>
        <v>0.12280701754385964</v>
      </c>
      <c r="R615" s="155">
        <f t="shared" si="599"/>
        <v>0.53846153846153844</v>
      </c>
      <c r="S615" s="149">
        <f t="shared" si="600"/>
        <v>67610</v>
      </c>
      <c r="T615" s="380"/>
      <c r="U615" s="252" t="s">
        <v>151</v>
      </c>
      <c r="V615" s="145">
        <v>1001</v>
      </c>
      <c r="W615" s="154">
        <v>550</v>
      </c>
      <c r="X615" s="154">
        <v>38073770</v>
      </c>
      <c r="Y615" s="155">
        <f t="shared" si="632"/>
        <v>0.10930047694753577</v>
      </c>
      <c r="Z615" s="155">
        <f t="shared" si="601"/>
        <v>0.5494505494505495</v>
      </c>
      <c r="AA615" s="154">
        <f t="shared" si="602"/>
        <v>69225.036363636362</v>
      </c>
      <c r="AB615" s="380"/>
      <c r="AC615" s="252" t="s">
        <v>151</v>
      </c>
      <c r="AD615" s="145">
        <v>928</v>
      </c>
      <c r="AE615" s="154">
        <v>542</v>
      </c>
      <c r="AF615" s="154">
        <v>41281540</v>
      </c>
      <c r="AG615" s="155">
        <f t="shared" si="633"/>
        <v>0.1453083109919571</v>
      </c>
      <c r="AH615" s="155">
        <f t="shared" si="603"/>
        <v>0.58405172413793105</v>
      </c>
      <c r="AI615" s="149">
        <f t="shared" si="604"/>
        <v>76165.202952029518</v>
      </c>
      <c r="AJ615" s="380"/>
      <c r="AK615" s="252" t="s">
        <v>151</v>
      </c>
      <c r="AL615" s="145">
        <v>542</v>
      </c>
      <c r="AM615" s="154">
        <v>266</v>
      </c>
      <c r="AN615" s="154">
        <v>24326440</v>
      </c>
      <c r="AO615" s="155">
        <f t="shared" si="634"/>
        <v>0.13026444662095985</v>
      </c>
      <c r="AP615" s="155">
        <f t="shared" si="605"/>
        <v>0.4907749077490775</v>
      </c>
      <c r="AQ615" s="149">
        <f t="shared" si="606"/>
        <v>91452.781954887221</v>
      </c>
      <c r="AR615" s="380"/>
      <c r="AS615" s="252" t="s">
        <v>151</v>
      </c>
      <c r="AT615" s="145">
        <v>240</v>
      </c>
      <c r="AU615" s="154">
        <v>125</v>
      </c>
      <c r="AV615" s="154">
        <v>11190860</v>
      </c>
      <c r="AW615" s="155">
        <f t="shared" si="635"/>
        <v>0.14156285390713477</v>
      </c>
      <c r="AX615" s="155">
        <f t="shared" si="607"/>
        <v>0.52083333333333337</v>
      </c>
      <c r="AY615" s="154">
        <f t="shared" si="608"/>
        <v>89526.88</v>
      </c>
      <c r="AZ615" s="380"/>
      <c r="BA615" s="252" t="s">
        <v>151</v>
      </c>
      <c r="BB615" s="145">
        <v>67</v>
      </c>
      <c r="BC615" s="154">
        <v>22</v>
      </c>
      <c r="BD615" s="154">
        <v>2675300</v>
      </c>
      <c r="BE615" s="155">
        <f t="shared" si="636"/>
        <v>6.7901234567901231E-2</v>
      </c>
      <c r="BF615" s="155">
        <f t="shared" si="609"/>
        <v>0.32835820895522388</v>
      </c>
      <c r="BG615" s="181">
        <f t="shared" si="610"/>
        <v>121604.54545454546</v>
      </c>
      <c r="BH615" s="380"/>
      <c r="BI615" s="252" t="s">
        <v>151</v>
      </c>
      <c r="BJ615" s="145">
        <f t="shared" si="611"/>
        <v>2793</v>
      </c>
      <c r="BK615" s="154">
        <f t="shared" si="595"/>
        <v>1514</v>
      </c>
      <c r="BL615" s="154">
        <f t="shared" si="596"/>
        <v>118410320</v>
      </c>
      <c r="BM615" s="155">
        <f t="shared" si="637"/>
        <v>0.12528963919232042</v>
      </c>
      <c r="BN615" s="155">
        <f t="shared" si="612"/>
        <v>0.54206945936269246</v>
      </c>
      <c r="BO615" s="154">
        <f t="shared" si="613"/>
        <v>78210.250990752975</v>
      </c>
      <c r="BP615" s="218"/>
    </row>
    <row r="616" spans="2:68" s="87" customFormat="1">
      <c r="B616" s="390"/>
      <c r="C616" s="420"/>
      <c r="D616" s="380"/>
      <c r="E616" s="252" t="s">
        <v>170</v>
      </c>
      <c r="F616" s="145">
        <v>5</v>
      </c>
      <c r="G616" s="154">
        <v>4</v>
      </c>
      <c r="H616" s="154">
        <v>856130</v>
      </c>
      <c r="I616" s="155">
        <f t="shared" si="630"/>
        <v>0.25</v>
      </c>
      <c r="J616" s="155">
        <f t="shared" si="597"/>
        <v>0.8</v>
      </c>
      <c r="K616" s="181">
        <f t="shared" si="598"/>
        <v>214032.5</v>
      </c>
      <c r="L616" s="380"/>
      <c r="M616" s="252" t="s">
        <v>170</v>
      </c>
      <c r="N616" s="145">
        <v>24</v>
      </c>
      <c r="O616" s="154">
        <v>14</v>
      </c>
      <c r="P616" s="154">
        <v>1964740</v>
      </c>
      <c r="Q616" s="155">
        <f t="shared" si="631"/>
        <v>0.24561403508771928</v>
      </c>
      <c r="R616" s="155">
        <f t="shared" si="599"/>
        <v>0.58333333333333337</v>
      </c>
      <c r="S616" s="149">
        <f t="shared" si="600"/>
        <v>140338.57142857142</v>
      </c>
      <c r="T616" s="380"/>
      <c r="U616" s="252" t="s">
        <v>170</v>
      </c>
      <c r="V616" s="145">
        <v>1134</v>
      </c>
      <c r="W616" s="154">
        <v>662</v>
      </c>
      <c r="X616" s="154">
        <v>49065110</v>
      </c>
      <c r="Y616" s="155">
        <f t="shared" si="632"/>
        <v>0.13155802861685215</v>
      </c>
      <c r="Z616" s="155">
        <f t="shared" si="601"/>
        <v>0.58377425044091713</v>
      </c>
      <c r="AA616" s="154">
        <f t="shared" si="602"/>
        <v>74116.480362537768</v>
      </c>
      <c r="AB616" s="380"/>
      <c r="AC616" s="252" t="s">
        <v>170</v>
      </c>
      <c r="AD616" s="145">
        <v>1049</v>
      </c>
      <c r="AE616" s="154">
        <v>630</v>
      </c>
      <c r="AF616" s="154">
        <v>51826350</v>
      </c>
      <c r="AG616" s="155">
        <f t="shared" si="633"/>
        <v>0.16890080428954424</v>
      </c>
      <c r="AH616" s="155">
        <f t="shared" si="603"/>
        <v>0.60057197330791234</v>
      </c>
      <c r="AI616" s="149">
        <f t="shared" si="604"/>
        <v>82264.047619047618</v>
      </c>
      <c r="AJ616" s="380"/>
      <c r="AK616" s="252" t="s">
        <v>170</v>
      </c>
      <c r="AL616" s="145">
        <v>605</v>
      </c>
      <c r="AM616" s="154">
        <v>332</v>
      </c>
      <c r="AN616" s="154">
        <v>28891420</v>
      </c>
      <c r="AO616" s="155">
        <f t="shared" si="634"/>
        <v>0.16258570029382957</v>
      </c>
      <c r="AP616" s="155">
        <f t="shared" si="605"/>
        <v>0.54876033057851237</v>
      </c>
      <c r="AQ616" s="149">
        <f t="shared" si="606"/>
        <v>87022.349397590355</v>
      </c>
      <c r="AR616" s="380"/>
      <c r="AS616" s="252" t="s">
        <v>170</v>
      </c>
      <c r="AT616" s="145">
        <v>256</v>
      </c>
      <c r="AU616" s="154">
        <v>137</v>
      </c>
      <c r="AV616" s="154">
        <v>14300710</v>
      </c>
      <c r="AW616" s="155">
        <f t="shared" si="635"/>
        <v>0.1551528878822197</v>
      </c>
      <c r="AX616" s="155">
        <f t="shared" si="607"/>
        <v>0.53515625</v>
      </c>
      <c r="AY616" s="154">
        <f t="shared" si="608"/>
        <v>104384.74452554744</v>
      </c>
      <c r="AZ616" s="380"/>
      <c r="BA616" s="252" t="s">
        <v>170</v>
      </c>
      <c r="BB616" s="145">
        <v>64</v>
      </c>
      <c r="BC616" s="154">
        <v>32</v>
      </c>
      <c r="BD616" s="154">
        <v>2967320</v>
      </c>
      <c r="BE616" s="155">
        <f t="shared" si="636"/>
        <v>9.8765432098765427E-2</v>
      </c>
      <c r="BF616" s="155">
        <f t="shared" si="609"/>
        <v>0.5</v>
      </c>
      <c r="BG616" s="181">
        <f t="shared" si="610"/>
        <v>92728.75</v>
      </c>
      <c r="BH616" s="380"/>
      <c r="BI616" s="252" t="s">
        <v>170</v>
      </c>
      <c r="BJ616" s="145">
        <f t="shared" si="611"/>
        <v>3137</v>
      </c>
      <c r="BK616" s="154">
        <f t="shared" si="595"/>
        <v>1811</v>
      </c>
      <c r="BL616" s="154">
        <f t="shared" si="596"/>
        <v>149871780</v>
      </c>
      <c r="BM616" s="155">
        <f t="shared" si="637"/>
        <v>0.14986759351208209</v>
      </c>
      <c r="BN616" s="155">
        <f t="shared" si="612"/>
        <v>0.57730315588141534</v>
      </c>
      <c r="BO616" s="154">
        <f t="shared" si="613"/>
        <v>82756.366648260635</v>
      </c>
      <c r="BP616" s="218"/>
    </row>
    <row r="617" spans="2:68" s="87" customFormat="1">
      <c r="B617" s="390"/>
      <c r="C617" s="420"/>
      <c r="D617" s="380"/>
      <c r="E617" s="252" t="s">
        <v>171</v>
      </c>
      <c r="F617" s="145">
        <v>1</v>
      </c>
      <c r="G617" s="154">
        <v>1</v>
      </c>
      <c r="H617" s="154">
        <v>75310</v>
      </c>
      <c r="I617" s="155">
        <f t="shared" si="630"/>
        <v>6.25E-2</v>
      </c>
      <c r="J617" s="155">
        <f t="shared" si="597"/>
        <v>1</v>
      </c>
      <c r="K617" s="181">
        <f t="shared" si="598"/>
        <v>75310</v>
      </c>
      <c r="L617" s="380"/>
      <c r="M617" s="252" t="s">
        <v>171</v>
      </c>
      <c r="N617" s="145">
        <v>13</v>
      </c>
      <c r="O617" s="154">
        <v>7</v>
      </c>
      <c r="P617" s="154">
        <v>1028700</v>
      </c>
      <c r="Q617" s="155">
        <f t="shared" si="631"/>
        <v>0.12280701754385964</v>
      </c>
      <c r="R617" s="155">
        <f t="shared" si="599"/>
        <v>0.53846153846153844</v>
      </c>
      <c r="S617" s="149">
        <f t="shared" si="600"/>
        <v>146957.14285714287</v>
      </c>
      <c r="T617" s="380"/>
      <c r="U617" s="252" t="s">
        <v>171</v>
      </c>
      <c r="V617" s="145">
        <v>687</v>
      </c>
      <c r="W617" s="154">
        <v>416</v>
      </c>
      <c r="X617" s="154">
        <v>27549040</v>
      </c>
      <c r="Y617" s="155">
        <f t="shared" si="632"/>
        <v>8.2670906200317959E-2</v>
      </c>
      <c r="Z617" s="155">
        <f t="shared" si="601"/>
        <v>0.60553129548762741</v>
      </c>
      <c r="AA617" s="154">
        <f t="shared" si="602"/>
        <v>66223.653846153844</v>
      </c>
      <c r="AB617" s="380"/>
      <c r="AC617" s="252" t="s">
        <v>171</v>
      </c>
      <c r="AD617" s="145">
        <v>549</v>
      </c>
      <c r="AE617" s="154">
        <v>330</v>
      </c>
      <c r="AF617" s="154">
        <v>24951790</v>
      </c>
      <c r="AG617" s="155">
        <f t="shared" si="633"/>
        <v>8.8471849865951746E-2</v>
      </c>
      <c r="AH617" s="155">
        <f t="shared" si="603"/>
        <v>0.60109289617486339</v>
      </c>
      <c r="AI617" s="149">
        <f t="shared" si="604"/>
        <v>75611.484848484848</v>
      </c>
      <c r="AJ617" s="380"/>
      <c r="AK617" s="252" t="s">
        <v>171</v>
      </c>
      <c r="AL617" s="145">
        <v>258</v>
      </c>
      <c r="AM617" s="154">
        <v>149</v>
      </c>
      <c r="AN617" s="154">
        <v>11478210</v>
      </c>
      <c r="AO617" s="155">
        <f t="shared" si="634"/>
        <v>7.2967678746327133E-2</v>
      </c>
      <c r="AP617" s="155">
        <f t="shared" si="605"/>
        <v>0.57751937984496127</v>
      </c>
      <c r="AQ617" s="149">
        <f t="shared" si="606"/>
        <v>77034.966442953024</v>
      </c>
      <c r="AR617" s="380"/>
      <c r="AS617" s="252" t="s">
        <v>171</v>
      </c>
      <c r="AT617" s="145">
        <v>78</v>
      </c>
      <c r="AU617" s="154">
        <v>40</v>
      </c>
      <c r="AV617" s="154">
        <v>2911280</v>
      </c>
      <c r="AW617" s="155">
        <f t="shared" si="635"/>
        <v>4.5300113250283124E-2</v>
      </c>
      <c r="AX617" s="155">
        <f t="shared" si="607"/>
        <v>0.51282051282051277</v>
      </c>
      <c r="AY617" s="154">
        <f t="shared" si="608"/>
        <v>72782</v>
      </c>
      <c r="AZ617" s="380"/>
      <c r="BA617" s="252" t="s">
        <v>171</v>
      </c>
      <c r="BB617" s="145">
        <v>19</v>
      </c>
      <c r="BC617" s="154">
        <v>9</v>
      </c>
      <c r="BD617" s="154">
        <v>1242860</v>
      </c>
      <c r="BE617" s="155">
        <f t="shared" si="636"/>
        <v>2.7777777777777776E-2</v>
      </c>
      <c r="BF617" s="155">
        <f t="shared" si="609"/>
        <v>0.47368421052631576</v>
      </c>
      <c r="BG617" s="181">
        <f t="shared" si="610"/>
        <v>138095.55555555556</v>
      </c>
      <c r="BH617" s="380"/>
      <c r="BI617" s="252" t="s">
        <v>171</v>
      </c>
      <c r="BJ617" s="145">
        <f t="shared" si="611"/>
        <v>1605</v>
      </c>
      <c r="BK617" s="154">
        <f t="shared" si="595"/>
        <v>952</v>
      </c>
      <c r="BL617" s="154">
        <f t="shared" si="596"/>
        <v>69237190</v>
      </c>
      <c r="BM617" s="155">
        <f t="shared" si="637"/>
        <v>7.878186031115525E-2</v>
      </c>
      <c r="BN617" s="155">
        <f t="shared" si="612"/>
        <v>0.59314641744548291</v>
      </c>
      <c r="BO617" s="154">
        <f t="shared" si="613"/>
        <v>72728.140756302528</v>
      </c>
      <c r="BP617" s="218"/>
    </row>
    <row r="618" spans="2:68" s="87" customFormat="1">
      <c r="B618" s="390"/>
      <c r="C618" s="420"/>
      <c r="D618" s="380"/>
      <c r="E618" s="252" t="s">
        <v>172</v>
      </c>
      <c r="F618" s="145">
        <v>2</v>
      </c>
      <c r="G618" s="154">
        <v>2</v>
      </c>
      <c r="H618" s="154">
        <v>389140</v>
      </c>
      <c r="I618" s="155">
        <f t="shared" si="630"/>
        <v>0.125</v>
      </c>
      <c r="J618" s="155">
        <f t="shared" si="597"/>
        <v>1</v>
      </c>
      <c r="K618" s="181">
        <f t="shared" si="598"/>
        <v>194570</v>
      </c>
      <c r="L618" s="380"/>
      <c r="M618" s="252" t="s">
        <v>172</v>
      </c>
      <c r="N618" s="145">
        <v>14</v>
      </c>
      <c r="O618" s="154">
        <v>5</v>
      </c>
      <c r="P618" s="154">
        <v>298190</v>
      </c>
      <c r="Q618" s="155">
        <f t="shared" si="631"/>
        <v>8.771929824561403E-2</v>
      </c>
      <c r="R618" s="155">
        <f t="shared" si="599"/>
        <v>0.35714285714285715</v>
      </c>
      <c r="S618" s="149">
        <f t="shared" si="600"/>
        <v>59638</v>
      </c>
      <c r="T618" s="380"/>
      <c r="U618" s="252" t="s">
        <v>172</v>
      </c>
      <c r="V618" s="145">
        <v>382</v>
      </c>
      <c r="W618" s="154">
        <v>197</v>
      </c>
      <c r="X618" s="154">
        <v>14051310</v>
      </c>
      <c r="Y618" s="155">
        <f t="shared" si="632"/>
        <v>3.9149443561208266E-2</v>
      </c>
      <c r="Z618" s="155">
        <f t="shared" si="601"/>
        <v>0.51570680628272247</v>
      </c>
      <c r="AA618" s="154">
        <f t="shared" si="602"/>
        <v>71326.446700507615</v>
      </c>
      <c r="AB618" s="380"/>
      <c r="AC618" s="252" t="s">
        <v>172</v>
      </c>
      <c r="AD618" s="145">
        <v>385</v>
      </c>
      <c r="AE618" s="154">
        <v>212</v>
      </c>
      <c r="AF618" s="154">
        <v>15714980</v>
      </c>
      <c r="AG618" s="155">
        <f t="shared" si="633"/>
        <v>5.6836461126005364E-2</v>
      </c>
      <c r="AH618" s="155">
        <f t="shared" si="603"/>
        <v>0.55064935064935061</v>
      </c>
      <c r="AI618" s="149">
        <f t="shared" si="604"/>
        <v>74127.264150943403</v>
      </c>
      <c r="AJ618" s="380"/>
      <c r="AK618" s="252" t="s">
        <v>172</v>
      </c>
      <c r="AL618" s="145">
        <v>257</v>
      </c>
      <c r="AM618" s="154">
        <v>117</v>
      </c>
      <c r="AN618" s="154">
        <v>9932570</v>
      </c>
      <c r="AO618" s="155">
        <f t="shared" si="634"/>
        <v>5.7296767874632712E-2</v>
      </c>
      <c r="AP618" s="155">
        <f t="shared" si="605"/>
        <v>0.45525291828793774</v>
      </c>
      <c r="AQ618" s="149">
        <f t="shared" si="606"/>
        <v>84893.760683760687</v>
      </c>
      <c r="AR618" s="380"/>
      <c r="AS618" s="252" t="s">
        <v>172</v>
      </c>
      <c r="AT618" s="145">
        <v>109</v>
      </c>
      <c r="AU618" s="154">
        <v>53</v>
      </c>
      <c r="AV618" s="154">
        <v>5268610</v>
      </c>
      <c r="AW618" s="155">
        <f t="shared" si="635"/>
        <v>6.0022650056625139E-2</v>
      </c>
      <c r="AX618" s="155">
        <f t="shared" si="607"/>
        <v>0.48623853211009177</v>
      </c>
      <c r="AY618" s="154">
        <f t="shared" si="608"/>
        <v>99407.735849056597</v>
      </c>
      <c r="AZ618" s="380"/>
      <c r="BA618" s="252" t="s">
        <v>172</v>
      </c>
      <c r="BB618" s="145">
        <v>40</v>
      </c>
      <c r="BC618" s="154">
        <v>19</v>
      </c>
      <c r="BD618" s="154">
        <v>1785170</v>
      </c>
      <c r="BE618" s="155">
        <f t="shared" si="636"/>
        <v>5.8641975308641972E-2</v>
      </c>
      <c r="BF618" s="155">
        <f t="shared" si="609"/>
        <v>0.47499999999999998</v>
      </c>
      <c r="BG618" s="181">
        <f t="shared" si="610"/>
        <v>93956.31578947368</v>
      </c>
      <c r="BH618" s="380"/>
      <c r="BI618" s="252" t="s">
        <v>172</v>
      </c>
      <c r="BJ618" s="145">
        <f t="shared" si="611"/>
        <v>1189</v>
      </c>
      <c r="BK618" s="154">
        <f t="shared" si="595"/>
        <v>605</v>
      </c>
      <c r="BL618" s="154">
        <f t="shared" si="596"/>
        <v>47439970</v>
      </c>
      <c r="BM618" s="155">
        <f t="shared" si="637"/>
        <v>5.0066203243958954E-2</v>
      </c>
      <c r="BN618" s="155">
        <f t="shared" si="612"/>
        <v>0.50883095037846926</v>
      </c>
      <c r="BO618" s="154">
        <f t="shared" si="613"/>
        <v>78413.173553719011</v>
      </c>
      <c r="BP618" s="218"/>
    </row>
    <row r="619" spans="2:68" s="87" customFormat="1">
      <c r="B619" s="390"/>
      <c r="C619" s="420"/>
      <c r="D619" s="380"/>
      <c r="E619" s="252" t="s">
        <v>173</v>
      </c>
      <c r="F619" s="145">
        <v>2</v>
      </c>
      <c r="G619" s="154">
        <v>2</v>
      </c>
      <c r="H619" s="154">
        <v>72670</v>
      </c>
      <c r="I619" s="155">
        <f t="shared" si="630"/>
        <v>0.125</v>
      </c>
      <c r="J619" s="155">
        <f t="shared" si="597"/>
        <v>1</v>
      </c>
      <c r="K619" s="181">
        <f t="shared" si="598"/>
        <v>36335</v>
      </c>
      <c r="L619" s="380"/>
      <c r="M619" s="252" t="s">
        <v>173</v>
      </c>
      <c r="N619" s="145">
        <v>3</v>
      </c>
      <c r="O619" s="154">
        <v>1</v>
      </c>
      <c r="P619" s="154">
        <v>86030</v>
      </c>
      <c r="Q619" s="155">
        <f t="shared" si="631"/>
        <v>1.7543859649122806E-2</v>
      </c>
      <c r="R619" s="155">
        <f t="shared" si="599"/>
        <v>0.33333333333333331</v>
      </c>
      <c r="S619" s="149">
        <f t="shared" si="600"/>
        <v>86030</v>
      </c>
      <c r="T619" s="380"/>
      <c r="U619" s="252" t="s">
        <v>173</v>
      </c>
      <c r="V619" s="145">
        <v>305</v>
      </c>
      <c r="W619" s="154">
        <v>192</v>
      </c>
      <c r="X619" s="154">
        <v>13976940</v>
      </c>
      <c r="Y619" s="155">
        <f t="shared" si="632"/>
        <v>3.8155802861685212E-2</v>
      </c>
      <c r="Z619" s="155">
        <f t="shared" si="601"/>
        <v>0.62950819672131153</v>
      </c>
      <c r="AA619" s="154">
        <f t="shared" si="602"/>
        <v>72796.5625</v>
      </c>
      <c r="AB619" s="380"/>
      <c r="AC619" s="252" t="s">
        <v>173</v>
      </c>
      <c r="AD619" s="145">
        <v>301</v>
      </c>
      <c r="AE619" s="154">
        <v>184</v>
      </c>
      <c r="AF619" s="154">
        <v>16478100</v>
      </c>
      <c r="AG619" s="155">
        <f t="shared" si="633"/>
        <v>4.9329758713136732E-2</v>
      </c>
      <c r="AH619" s="155">
        <f t="shared" si="603"/>
        <v>0.61129568106312293</v>
      </c>
      <c r="AI619" s="149">
        <f t="shared" si="604"/>
        <v>89554.891304347824</v>
      </c>
      <c r="AJ619" s="380"/>
      <c r="AK619" s="252" t="s">
        <v>173</v>
      </c>
      <c r="AL619" s="145">
        <v>172</v>
      </c>
      <c r="AM619" s="154">
        <v>110</v>
      </c>
      <c r="AN619" s="154">
        <v>8585320</v>
      </c>
      <c r="AO619" s="155">
        <f t="shared" si="634"/>
        <v>5.3868756121449562E-2</v>
      </c>
      <c r="AP619" s="155">
        <f t="shared" si="605"/>
        <v>0.63953488372093026</v>
      </c>
      <c r="AQ619" s="149">
        <f t="shared" si="606"/>
        <v>78048.363636363632</v>
      </c>
      <c r="AR619" s="380"/>
      <c r="AS619" s="252" t="s">
        <v>173</v>
      </c>
      <c r="AT619" s="145">
        <v>74</v>
      </c>
      <c r="AU619" s="154">
        <v>51</v>
      </c>
      <c r="AV619" s="154">
        <v>4732730</v>
      </c>
      <c r="AW619" s="155">
        <f t="shared" si="635"/>
        <v>5.7757644394110984E-2</v>
      </c>
      <c r="AX619" s="155">
        <f t="shared" si="607"/>
        <v>0.68918918918918914</v>
      </c>
      <c r="AY619" s="154">
        <f t="shared" si="608"/>
        <v>92798.627450980392</v>
      </c>
      <c r="AZ619" s="380"/>
      <c r="BA619" s="252" t="s">
        <v>173</v>
      </c>
      <c r="BB619" s="145">
        <v>11</v>
      </c>
      <c r="BC619" s="154">
        <v>8</v>
      </c>
      <c r="BD619" s="154">
        <v>744510</v>
      </c>
      <c r="BE619" s="155">
        <f t="shared" si="636"/>
        <v>2.4691358024691357E-2</v>
      </c>
      <c r="BF619" s="155">
        <f t="shared" si="609"/>
        <v>0.72727272727272729</v>
      </c>
      <c r="BG619" s="181">
        <f t="shared" si="610"/>
        <v>93063.75</v>
      </c>
      <c r="BH619" s="380"/>
      <c r="BI619" s="252" t="s">
        <v>173</v>
      </c>
      <c r="BJ619" s="145">
        <f t="shared" si="611"/>
        <v>868</v>
      </c>
      <c r="BK619" s="154">
        <f t="shared" si="595"/>
        <v>548</v>
      </c>
      <c r="BL619" s="154">
        <f t="shared" si="596"/>
        <v>44676300</v>
      </c>
      <c r="BM619" s="155">
        <f t="shared" si="637"/>
        <v>4.5349222111883483E-2</v>
      </c>
      <c r="BN619" s="155">
        <f t="shared" si="612"/>
        <v>0.63133640552995396</v>
      </c>
      <c r="BO619" s="154">
        <f t="shared" si="613"/>
        <v>81526.094890510954</v>
      </c>
      <c r="BP619" s="218"/>
    </row>
    <row r="620" spans="2:68" s="87" customFormat="1">
      <c r="B620" s="390"/>
      <c r="C620" s="420"/>
      <c r="D620" s="380"/>
      <c r="E620" s="252" t="s">
        <v>174</v>
      </c>
      <c r="F620" s="145">
        <v>5</v>
      </c>
      <c r="G620" s="154">
        <v>4</v>
      </c>
      <c r="H620" s="154">
        <v>256010</v>
      </c>
      <c r="I620" s="155">
        <f t="shared" si="630"/>
        <v>0.25</v>
      </c>
      <c r="J620" s="155">
        <f t="shared" si="597"/>
        <v>0.8</v>
      </c>
      <c r="K620" s="181">
        <f t="shared" si="598"/>
        <v>64002.5</v>
      </c>
      <c r="L620" s="380"/>
      <c r="M620" s="252" t="s">
        <v>174</v>
      </c>
      <c r="N620" s="145">
        <v>26</v>
      </c>
      <c r="O620" s="154">
        <v>13</v>
      </c>
      <c r="P620" s="154">
        <v>1673120</v>
      </c>
      <c r="Q620" s="155">
        <f t="shared" si="631"/>
        <v>0.22807017543859648</v>
      </c>
      <c r="R620" s="155">
        <f t="shared" si="599"/>
        <v>0.5</v>
      </c>
      <c r="S620" s="149">
        <f t="shared" si="600"/>
        <v>128701.53846153847</v>
      </c>
      <c r="T620" s="380"/>
      <c r="U620" s="252" t="s">
        <v>174</v>
      </c>
      <c r="V620" s="145">
        <v>2103</v>
      </c>
      <c r="W620" s="154">
        <v>1216</v>
      </c>
      <c r="X620" s="154">
        <v>82887410</v>
      </c>
      <c r="Y620" s="155">
        <f t="shared" si="632"/>
        <v>0.24165341812400637</v>
      </c>
      <c r="Z620" s="155">
        <f t="shared" si="601"/>
        <v>0.57822158820732283</v>
      </c>
      <c r="AA620" s="154">
        <f t="shared" si="602"/>
        <v>68163.988486842107</v>
      </c>
      <c r="AB620" s="380"/>
      <c r="AC620" s="252" t="s">
        <v>174</v>
      </c>
      <c r="AD620" s="145">
        <v>1567</v>
      </c>
      <c r="AE620" s="154">
        <v>922</v>
      </c>
      <c r="AF620" s="154">
        <v>70535210</v>
      </c>
      <c r="AG620" s="155">
        <f t="shared" si="633"/>
        <v>0.24718498659517427</v>
      </c>
      <c r="AH620" s="155">
        <f t="shared" si="603"/>
        <v>0.58838544990427566</v>
      </c>
      <c r="AI620" s="149">
        <f t="shared" si="604"/>
        <v>76502.39696312364</v>
      </c>
      <c r="AJ620" s="380"/>
      <c r="AK620" s="252" t="s">
        <v>174</v>
      </c>
      <c r="AL620" s="145">
        <v>797</v>
      </c>
      <c r="AM620" s="154">
        <v>428</v>
      </c>
      <c r="AN620" s="154">
        <v>33392380</v>
      </c>
      <c r="AO620" s="155">
        <f t="shared" si="634"/>
        <v>0.20959843290891284</v>
      </c>
      <c r="AP620" s="155">
        <f t="shared" si="605"/>
        <v>0.53701380175658719</v>
      </c>
      <c r="AQ620" s="149">
        <f t="shared" si="606"/>
        <v>78019.579439252338</v>
      </c>
      <c r="AR620" s="380"/>
      <c r="AS620" s="252" t="s">
        <v>174</v>
      </c>
      <c r="AT620" s="145">
        <v>260</v>
      </c>
      <c r="AU620" s="154">
        <v>123</v>
      </c>
      <c r="AV620" s="154">
        <v>10126340</v>
      </c>
      <c r="AW620" s="155">
        <f t="shared" si="635"/>
        <v>0.1392978482446206</v>
      </c>
      <c r="AX620" s="155">
        <f t="shared" si="607"/>
        <v>0.47307692307692306</v>
      </c>
      <c r="AY620" s="154">
        <f t="shared" si="608"/>
        <v>82327.9674796748</v>
      </c>
      <c r="AZ620" s="380"/>
      <c r="BA620" s="252" t="s">
        <v>174</v>
      </c>
      <c r="BB620" s="145">
        <v>60</v>
      </c>
      <c r="BC620" s="154">
        <v>28</v>
      </c>
      <c r="BD620" s="154">
        <v>2452900</v>
      </c>
      <c r="BE620" s="155">
        <f t="shared" si="636"/>
        <v>8.6419753086419748E-2</v>
      </c>
      <c r="BF620" s="155">
        <f t="shared" si="609"/>
        <v>0.46666666666666667</v>
      </c>
      <c r="BG620" s="181">
        <f t="shared" si="610"/>
        <v>87603.571428571435</v>
      </c>
      <c r="BH620" s="380"/>
      <c r="BI620" s="252" t="s">
        <v>174</v>
      </c>
      <c r="BJ620" s="145">
        <f t="shared" si="611"/>
        <v>4818</v>
      </c>
      <c r="BK620" s="154">
        <f t="shared" si="595"/>
        <v>2734</v>
      </c>
      <c r="BL620" s="154">
        <f t="shared" si="596"/>
        <v>201323370</v>
      </c>
      <c r="BM620" s="155">
        <f t="shared" si="637"/>
        <v>0.22624958622972527</v>
      </c>
      <c r="BN620" s="155">
        <f t="shared" si="612"/>
        <v>0.56745537567455373</v>
      </c>
      <c r="BO620" s="154">
        <f t="shared" si="613"/>
        <v>73636.931236283839</v>
      </c>
      <c r="BP620" s="218"/>
    </row>
    <row r="621" spans="2:68" s="87" customFormat="1">
      <c r="B621" s="390"/>
      <c r="C621" s="420"/>
      <c r="D621" s="380"/>
      <c r="E621" s="252" t="s">
        <v>175</v>
      </c>
      <c r="F621" s="145">
        <v>1</v>
      </c>
      <c r="G621" s="154">
        <v>1</v>
      </c>
      <c r="H621" s="154">
        <v>75310</v>
      </c>
      <c r="I621" s="155">
        <f t="shared" si="630"/>
        <v>6.25E-2</v>
      </c>
      <c r="J621" s="155">
        <f t="shared" si="597"/>
        <v>1</v>
      </c>
      <c r="K621" s="181">
        <f t="shared" si="598"/>
        <v>75310</v>
      </c>
      <c r="L621" s="380"/>
      <c r="M621" s="252" t="s">
        <v>175</v>
      </c>
      <c r="N621" s="145">
        <v>4</v>
      </c>
      <c r="O621" s="154">
        <v>3</v>
      </c>
      <c r="P621" s="154">
        <v>597720</v>
      </c>
      <c r="Q621" s="155">
        <f t="shared" si="631"/>
        <v>5.2631578947368418E-2</v>
      </c>
      <c r="R621" s="155">
        <f t="shared" si="599"/>
        <v>0.75</v>
      </c>
      <c r="S621" s="149">
        <f t="shared" si="600"/>
        <v>199240</v>
      </c>
      <c r="T621" s="380"/>
      <c r="U621" s="252" t="s">
        <v>175</v>
      </c>
      <c r="V621" s="145">
        <v>355</v>
      </c>
      <c r="W621" s="154">
        <v>207</v>
      </c>
      <c r="X621" s="154">
        <v>16156620</v>
      </c>
      <c r="Y621" s="155">
        <f t="shared" si="632"/>
        <v>4.1136724960254369E-2</v>
      </c>
      <c r="Z621" s="155">
        <f t="shared" si="601"/>
        <v>0.58309859154929577</v>
      </c>
      <c r="AA621" s="154">
        <f t="shared" si="602"/>
        <v>78051.304347826081</v>
      </c>
      <c r="AB621" s="380"/>
      <c r="AC621" s="252" t="s">
        <v>175</v>
      </c>
      <c r="AD621" s="145">
        <v>410</v>
      </c>
      <c r="AE621" s="154">
        <v>229</v>
      </c>
      <c r="AF621" s="154">
        <v>17939740</v>
      </c>
      <c r="AG621" s="155">
        <f t="shared" si="633"/>
        <v>6.1394101876675607E-2</v>
      </c>
      <c r="AH621" s="155">
        <f t="shared" si="603"/>
        <v>0.55853658536585371</v>
      </c>
      <c r="AI621" s="149">
        <f t="shared" si="604"/>
        <v>78339.475982532749</v>
      </c>
      <c r="AJ621" s="380"/>
      <c r="AK621" s="252" t="s">
        <v>175</v>
      </c>
      <c r="AL621" s="145">
        <v>283</v>
      </c>
      <c r="AM621" s="154">
        <v>137</v>
      </c>
      <c r="AN621" s="154">
        <v>12616550</v>
      </c>
      <c r="AO621" s="155">
        <f t="shared" si="634"/>
        <v>6.7091087169441718E-2</v>
      </c>
      <c r="AP621" s="155">
        <f t="shared" si="605"/>
        <v>0.48409893992932862</v>
      </c>
      <c r="AQ621" s="149">
        <f t="shared" si="606"/>
        <v>92091.605839416065</v>
      </c>
      <c r="AR621" s="380"/>
      <c r="AS621" s="252" t="s">
        <v>175</v>
      </c>
      <c r="AT621" s="145">
        <v>149</v>
      </c>
      <c r="AU621" s="154">
        <v>70</v>
      </c>
      <c r="AV621" s="154">
        <v>6170360</v>
      </c>
      <c r="AW621" s="155">
        <f t="shared" si="635"/>
        <v>7.9275198187995471E-2</v>
      </c>
      <c r="AX621" s="155">
        <f t="shared" si="607"/>
        <v>0.46979865771812079</v>
      </c>
      <c r="AY621" s="154">
        <f t="shared" si="608"/>
        <v>88148</v>
      </c>
      <c r="AZ621" s="380"/>
      <c r="BA621" s="252" t="s">
        <v>175</v>
      </c>
      <c r="BB621" s="145">
        <v>49</v>
      </c>
      <c r="BC621" s="154">
        <v>22</v>
      </c>
      <c r="BD621" s="154">
        <v>2104410</v>
      </c>
      <c r="BE621" s="155">
        <f t="shared" si="636"/>
        <v>6.7901234567901231E-2</v>
      </c>
      <c r="BF621" s="155">
        <f t="shared" si="609"/>
        <v>0.44897959183673469</v>
      </c>
      <c r="BG621" s="181">
        <f t="shared" si="610"/>
        <v>95655</v>
      </c>
      <c r="BH621" s="380"/>
      <c r="BI621" s="252" t="s">
        <v>175</v>
      </c>
      <c r="BJ621" s="145">
        <f t="shared" si="611"/>
        <v>1251</v>
      </c>
      <c r="BK621" s="154">
        <f t="shared" si="595"/>
        <v>669</v>
      </c>
      <c r="BL621" s="154">
        <f t="shared" si="596"/>
        <v>55660710</v>
      </c>
      <c r="BM621" s="155">
        <f t="shared" si="637"/>
        <v>5.5362462760675274E-2</v>
      </c>
      <c r="BN621" s="155">
        <f t="shared" si="612"/>
        <v>0.53477218225419665</v>
      </c>
      <c r="BO621" s="154">
        <f t="shared" si="613"/>
        <v>83199.865470852019</v>
      </c>
      <c r="BP621" s="218"/>
    </row>
    <row r="622" spans="2:68" s="87" customFormat="1">
      <c r="B622" s="390"/>
      <c r="C622" s="420"/>
      <c r="D622" s="380"/>
      <c r="E622" s="249" t="s">
        <v>166</v>
      </c>
      <c r="F622" s="145">
        <v>2</v>
      </c>
      <c r="G622" s="154">
        <v>1</v>
      </c>
      <c r="H622" s="154">
        <v>63770</v>
      </c>
      <c r="I622" s="155">
        <f t="shared" si="630"/>
        <v>6.25E-2</v>
      </c>
      <c r="J622" s="155">
        <f t="shared" si="597"/>
        <v>0.5</v>
      </c>
      <c r="K622" s="181">
        <f t="shared" si="598"/>
        <v>63770</v>
      </c>
      <c r="L622" s="380"/>
      <c r="M622" s="253" t="s">
        <v>166</v>
      </c>
      <c r="N622" s="145">
        <v>2</v>
      </c>
      <c r="O622" s="154">
        <v>1</v>
      </c>
      <c r="P622" s="154">
        <v>49760</v>
      </c>
      <c r="Q622" s="155">
        <f t="shared" si="631"/>
        <v>1.7543859649122806E-2</v>
      </c>
      <c r="R622" s="155">
        <f t="shared" si="599"/>
        <v>0.5</v>
      </c>
      <c r="S622" s="149">
        <f t="shared" si="600"/>
        <v>49760</v>
      </c>
      <c r="T622" s="380"/>
      <c r="U622" s="253" t="s">
        <v>166</v>
      </c>
      <c r="V622" s="145">
        <v>383</v>
      </c>
      <c r="W622" s="154">
        <v>188</v>
      </c>
      <c r="X622" s="154">
        <v>10483820</v>
      </c>
      <c r="Y622" s="155">
        <f t="shared" si="632"/>
        <v>3.7360890302066775E-2</v>
      </c>
      <c r="Z622" s="155">
        <f t="shared" si="601"/>
        <v>0.49086161879895562</v>
      </c>
      <c r="AA622" s="154">
        <f t="shared" si="602"/>
        <v>55765</v>
      </c>
      <c r="AB622" s="380"/>
      <c r="AC622" s="253" t="s">
        <v>166</v>
      </c>
      <c r="AD622" s="145">
        <v>186</v>
      </c>
      <c r="AE622" s="154">
        <v>91</v>
      </c>
      <c r="AF622" s="154">
        <v>6463980</v>
      </c>
      <c r="AG622" s="155">
        <f t="shared" si="633"/>
        <v>2.4396782841823058E-2</v>
      </c>
      <c r="AH622" s="155">
        <f t="shared" si="603"/>
        <v>0.489247311827957</v>
      </c>
      <c r="AI622" s="149">
        <f t="shared" si="604"/>
        <v>71032.747252747256</v>
      </c>
      <c r="AJ622" s="380"/>
      <c r="AK622" s="253" t="s">
        <v>166</v>
      </c>
      <c r="AL622" s="145">
        <v>116</v>
      </c>
      <c r="AM622" s="154">
        <v>50</v>
      </c>
      <c r="AN622" s="154">
        <v>4386410</v>
      </c>
      <c r="AO622" s="155">
        <f t="shared" si="634"/>
        <v>2.4485798237022526E-2</v>
      </c>
      <c r="AP622" s="155">
        <f t="shared" si="605"/>
        <v>0.43103448275862066</v>
      </c>
      <c r="AQ622" s="149">
        <f t="shared" si="606"/>
        <v>87728.2</v>
      </c>
      <c r="AR622" s="380"/>
      <c r="AS622" s="253" t="s">
        <v>166</v>
      </c>
      <c r="AT622" s="145">
        <v>40</v>
      </c>
      <c r="AU622" s="154">
        <v>17</v>
      </c>
      <c r="AV622" s="154">
        <v>1563600</v>
      </c>
      <c r="AW622" s="155">
        <f t="shared" si="635"/>
        <v>1.9252548131370329E-2</v>
      </c>
      <c r="AX622" s="155">
        <f t="shared" si="607"/>
        <v>0.42499999999999999</v>
      </c>
      <c r="AY622" s="154">
        <f t="shared" si="608"/>
        <v>91976.470588235301</v>
      </c>
      <c r="AZ622" s="380"/>
      <c r="BA622" s="253" t="s">
        <v>166</v>
      </c>
      <c r="BB622" s="145">
        <v>27</v>
      </c>
      <c r="BC622" s="154">
        <v>14</v>
      </c>
      <c r="BD622" s="154">
        <v>1127690</v>
      </c>
      <c r="BE622" s="155">
        <f t="shared" si="636"/>
        <v>4.3209876543209874E-2</v>
      </c>
      <c r="BF622" s="155">
        <f t="shared" si="609"/>
        <v>0.51851851851851849</v>
      </c>
      <c r="BG622" s="181">
        <f t="shared" si="610"/>
        <v>80549.28571428571</v>
      </c>
      <c r="BH622" s="380"/>
      <c r="BI622" s="253" t="s">
        <v>166</v>
      </c>
      <c r="BJ622" s="145">
        <f t="shared" si="611"/>
        <v>756</v>
      </c>
      <c r="BK622" s="154">
        <f t="shared" si="595"/>
        <v>362</v>
      </c>
      <c r="BL622" s="154">
        <f t="shared" si="596"/>
        <v>24139030</v>
      </c>
      <c r="BM622" s="155">
        <f t="shared" si="637"/>
        <v>2.995696789142668E-2</v>
      </c>
      <c r="BN622" s="155">
        <f t="shared" si="612"/>
        <v>0.47883597883597884</v>
      </c>
      <c r="BO622" s="154">
        <f t="shared" si="613"/>
        <v>66682.40331491713</v>
      </c>
      <c r="BP622" s="218"/>
    </row>
    <row r="623" spans="2:68" s="87" customFormat="1">
      <c r="B623" s="390">
        <v>57</v>
      </c>
      <c r="C623" s="419" t="s">
        <v>50</v>
      </c>
      <c r="D623" s="388">
        <f>BS64</f>
        <v>32</v>
      </c>
      <c r="E623" s="250" t="s">
        <v>143</v>
      </c>
      <c r="F623" s="144">
        <v>11</v>
      </c>
      <c r="G623" s="152">
        <v>5</v>
      </c>
      <c r="H623" s="152">
        <v>484420</v>
      </c>
      <c r="I623" s="153">
        <f>IFERROR(G623/$D$623,"-")</f>
        <v>0.15625</v>
      </c>
      <c r="J623" s="153">
        <f t="shared" si="597"/>
        <v>0.45454545454545453</v>
      </c>
      <c r="K623" s="180">
        <f t="shared" si="598"/>
        <v>96884</v>
      </c>
      <c r="L623" s="388">
        <f>BT64</f>
        <v>73</v>
      </c>
      <c r="M623" s="250" t="s">
        <v>143</v>
      </c>
      <c r="N623" s="144">
        <v>46</v>
      </c>
      <c r="O623" s="152">
        <v>23</v>
      </c>
      <c r="P623" s="152">
        <v>2152990</v>
      </c>
      <c r="Q623" s="153">
        <f>IFERROR(O623/$L$623,"-")</f>
        <v>0.31506849315068491</v>
      </c>
      <c r="R623" s="153">
        <f t="shared" si="599"/>
        <v>0.5</v>
      </c>
      <c r="S623" s="148">
        <f t="shared" si="600"/>
        <v>93608.260869565216</v>
      </c>
      <c r="T623" s="388">
        <f>BU64</f>
        <v>3133</v>
      </c>
      <c r="U623" s="250" t="s">
        <v>143</v>
      </c>
      <c r="V623" s="144">
        <v>1610</v>
      </c>
      <c r="W623" s="152">
        <v>1015</v>
      </c>
      <c r="X623" s="152">
        <v>71994080</v>
      </c>
      <c r="Y623" s="153">
        <f>IFERROR(W623/$T$623,"-")</f>
        <v>0.32397063517395469</v>
      </c>
      <c r="Z623" s="153">
        <f t="shared" si="601"/>
        <v>0.63043478260869568</v>
      </c>
      <c r="AA623" s="152">
        <f t="shared" si="602"/>
        <v>70930.128078817739</v>
      </c>
      <c r="AB623" s="388">
        <f>BV64</f>
        <v>2698</v>
      </c>
      <c r="AC623" s="250" t="s">
        <v>143</v>
      </c>
      <c r="AD623" s="144">
        <v>1410</v>
      </c>
      <c r="AE623" s="152">
        <v>848</v>
      </c>
      <c r="AF623" s="152">
        <v>68461210</v>
      </c>
      <c r="AG623" s="153">
        <f>IFERROR(AE623/$AB$623,"-")</f>
        <v>0.31430689399555228</v>
      </c>
      <c r="AH623" s="153">
        <f t="shared" si="603"/>
        <v>0.60141843971631204</v>
      </c>
      <c r="AI623" s="148">
        <f t="shared" si="604"/>
        <v>80732.558962264156</v>
      </c>
      <c r="AJ623" s="388">
        <f>BW64</f>
        <v>1752</v>
      </c>
      <c r="AK623" s="250" t="s">
        <v>143</v>
      </c>
      <c r="AL623" s="144">
        <v>922</v>
      </c>
      <c r="AM623" s="152">
        <v>503</v>
      </c>
      <c r="AN623" s="152">
        <v>38059970</v>
      </c>
      <c r="AO623" s="153">
        <f>IFERROR(AM623/$AJ$623,"-")</f>
        <v>0.28710045662100458</v>
      </c>
      <c r="AP623" s="153">
        <f t="shared" si="605"/>
        <v>0.54555314533622556</v>
      </c>
      <c r="AQ623" s="148">
        <f t="shared" si="606"/>
        <v>75665.944333996027</v>
      </c>
      <c r="AR623" s="388">
        <f>BX64</f>
        <v>907</v>
      </c>
      <c r="AS623" s="250" t="s">
        <v>143</v>
      </c>
      <c r="AT623" s="144">
        <v>384</v>
      </c>
      <c r="AU623" s="152">
        <v>222</v>
      </c>
      <c r="AV623" s="152">
        <v>17875920</v>
      </c>
      <c r="AW623" s="153">
        <f>IFERROR(AU623/$AR$623,"-")</f>
        <v>0.24476295479603086</v>
      </c>
      <c r="AX623" s="153">
        <f t="shared" si="607"/>
        <v>0.578125</v>
      </c>
      <c r="AY623" s="152">
        <f t="shared" si="608"/>
        <v>80522.16216216216</v>
      </c>
      <c r="AZ623" s="388">
        <f>BY64</f>
        <v>303</v>
      </c>
      <c r="BA623" s="250" t="s">
        <v>143</v>
      </c>
      <c r="BB623" s="144">
        <v>99</v>
      </c>
      <c r="BC623" s="152">
        <v>44</v>
      </c>
      <c r="BD623" s="152">
        <v>2829640</v>
      </c>
      <c r="BE623" s="153">
        <f>IFERROR(BC623/$AZ$623,"-")</f>
        <v>0.14521452145214522</v>
      </c>
      <c r="BF623" s="153">
        <f t="shared" si="609"/>
        <v>0.44444444444444442</v>
      </c>
      <c r="BG623" s="180">
        <f t="shared" si="610"/>
        <v>64310</v>
      </c>
      <c r="BH623" s="388">
        <f>BZ64</f>
        <v>8898</v>
      </c>
      <c r="BI623" s="250" t="s">
        <v>143</v>
      </c>
      <c r="BJ623" s="144">
        <f t="shared" si="611"/>
        <v>4482</v>
      </c>
      <c r="BK623" s="152">
        <f t="shared" si="595"/>
        <v>2660</v>
      </c>
      <c r="BL623" s="152">
        <f t="shared" si="596"/>
        <v>201858230</v>
      </c>
      <c r="BM623" s="153">
        <f>IFERROR(BK623/$BH$623,"-")</f>
        <v>0.29894358282760169</v>
      </c>
      <c r="BN623" s="153">
        <f t="shared" si="612"/>
        <v>0.59348505131637663</v>
      </c>
      <c r="BO623" s="152">
        <f t="shared" si="613"/>
        <v>75886.552631578947</v>
      </c>
      <c r="BP623" s="218"/>
    </row>
    <row r="624" spans="2:68" s="87" customFormat="1">
      <c r="B624" s="390"/>
      <c r="C624" s="420"/>
      <c r="D624" s="380"/>
      <c r="E624" s="251" t="s">
        <v>192</v>
      </c>
      <c r="F624" s="145">
        <v>7</v>
      </c>
      <c r="G624" s="154">
        <v>5</v>
      </c>
      <c r="H624" s="154">
        <v>277390</v>
      </c>
      <c r="I624" s="155">
        <f t="shared" ref="I624:I633" si="638">IFERROR(G624/$D$623,"-")</f>
        <v>0.15625</v>
      </c>
      <c r="J624" s="155">
        <f t="shared" si="597"/>
        <v>0.7142857142857143</v>
      </c>
      <c r="K624" s="181">
        <f t="shared" si="598"/>
        <v>55478</v>
      </c>
      <c r="L624" s="380"/>
      <c r="M624" s="251" t="s">
        <v>192</v>
      </c>
      <c r="N624" s="145">
        <v>25</v>
      </c>
      <c r="O624" s="154">
        <v>13</v>
      </c>
      <c r="P624" s="154">
        <v>875660</v>
      </c>
      <c r="Q624" s="155">
        <f t="shared" ref="Q624:Q633" si="639">IFERROR(O624/$L$623,"-")</f>
        <v>0.17808219178082191</v>
      </c>
      <c r="R624" s="155">
        <f t="shared" si="599"/>
        <v>0.52</v>
      </c>
      <c r="S624" s="149">
        <f t="shared" si="600"/>
        <v>67358.461538461532</v>
      </c>
      <c r="T624" s="380"/>
      <c r="U624" s="251" t="s">
        <v>192</v>
      </c>
      <c r="V624" s="145">
        <v>1384</v>
      </c>
      <c r="W624" s="154">
        <v>887</v>
      </c>
      <c r="X624" s="154">
        <v>60701040</v>
      </c>
      <c r="Y624" s="155">
        <f t="shared" ref="Y624:Y633" si="640">IFERROR(W624/$T$623,"-")</f>
        <v>0.28311522502393871</v>
      </c>
      <c r="Z624" s="155">
        <f t="shared" si="601"/>
        <v>0.64089595375722541</v>
      </c>
      <c r="AA624" s="154">
        <f t="shared" si="602"/>
        <v>68434.092446448703</v>
      </c>
      <c r="AB624" s="380"/>
      <c r="AC624" s="251" t="s">
        <v>192</v>
      </c>
      <c r="AD624" s="145">
        <v>1183</v>
      </c>
      <c r="AE624" s="154">
        <v>740</v>
      </c>
      <c r="AF624" s="154">
        <v>52428450</v>
      </c>
      <c r="AG624" s="155">
        <f t="shared" ref="AG624:AG633" si="641">IFERROR(AE624/$AB$623,"-")</f>
        <v>0.27427724240177909</v>
      </c>
      <c r="AH624" s="155">
        <f t="shared" si="603"/>
        <v>0.62552831783601015</v>
      </c>
      <c r="AI624" s="149">
        <f t="shared" si="604"/>
        <v>70849.25675675676</v>
      </c>
      <c r="AJ624" s="380"/>
      <c r="AK624" s="251" t="s">
        <v>192</v>
      </c>
      <c r="AL624" s="145">
        <v>680</v>
      </c>
      <c r="AM624" s="154">
        <v>371</v>
      </c>
      <c r="AN624" s="154">
        <v>27786450</v>
      </c>
      <c r="AO624" s="155">
        <f t="shared" ref="AO624:AO633" si="642">IFERROR(AM624/$AJ$623,"-")</f>
        <v>0.2117579908675799</v>
      </c>
      <c r="AP624" s="155">
        <f t="shared" si="605"/>
        <v>0.5455882352941176</v>
      </c>
      <c r="AQ624" s="149">
        <f t="shared" si="606"/>
        <v>74896.091644204847</v>
      </c>
      <c r="AR624" s="380"/>
      <c r="AS624" s="251" t="s">
        <v>192</v>
      </c>
      <c r="AT624" s="145">
        <v>277</v>
      </c>
      <c r="AU624" s="154">
        <v>163</v>
      </c>
      <c r="AV624" s="154">
        <v>10182710</v>
      </c>
      <c r="AW624" s="155">
        <f t="shared" ref="AW624:AW633" si="643">IFERROR(AU624/$AR$623,"-")</f>
        <v>0.17971334068357223</v>
      </c>
      <c r="AX624" s="155">
        <f t="shared" si="607"/>
        <v>0.58844765342960292</v>
      </c>
      <c r="AY624" s="154">
        <f t="shared" si="608"/>
        <v>62470.613496932514</v>
      </c>
      <c r="AZ624" s="380"/>
      <c r="BA624" s="251" t="s">
        <v>192</v>
      </c>
      <c r="BB624" s="145">
        <v>57</v>
      </c>
      <c r="BC624" s="154">
        <v>25</v>
      </c>
      <c r="BD624" s="154">
        <v>1326000</v>
      </c>
      <c r="BE624" s="155">
        <f t="shared" ref="BE624:BE633" si="644">IFERROR(BC624/$AZ$623,"-")</f>
        <v>8.2508250825082508E-2</v>
      </c>
      <c r="BF624" s="155">
        <f t="shared" si="609"/>
        <v>0.43859649122807015</v>
      </c>
      <c r="BG624" s="181">
        <f t="shared" si="610"/>
        <v>53040</v>
      </c>
      <c r="BH624" s="380"/>
      <c r="BI624" s="251" t="s">
        <v>192</v>
      </c>
      <c r="BJ624" s="145">
        <f t="shared" si="611"/>
        <v>3613</v>
      </c>
      <c r="BK624" s="154">
        <f t="shared" si="595"/>
        <v>2204</v>
      </c>
      <c r="BL624" s="154">
        <f t="shared" si="596"/>
        <v>153577700</v>
      </c>
      <c r="BM624" s="155">
        <f t="shared" ref="BM624:BM633" si="645">IFERROR(BK624/$BH$623,"-")</f>
        <v>0.24769611148572712</v>
      </c>
      <c r="BN624" s="155">
        <f t="shared" si="612"/>
        <v>0.61001937448104071</v>
      </c>
      <c r="BO624" s="154">
        <f t="shared" si="613"/>
        <v>69681.352087114341</v>
      </c>
      <c r="BP624" s="218"/>
    </row>
    <row r="625" spans="2:68" s="87" customFormat="1">
      <c r="B625" s="390"/>
      <c r="C625" s="420"/>
      <c r="D625" s="380"/>
      <c r="E625" s="252" t="s">
        <v>142</v>
      </c>
      <c r="F625" s="145">
        <v>18</v>
      </c>
      <c r="G625" s="154">
        <v>9</v>
      </c>
      <c r="H625" s="154">
        <v>579670</v>
      </c>
      <c r="I625" s="155">
        <f t="shared" si="638"/>
        <v>0.28125</v>
      </c>
      <c r="J625" s="155">
        <f t="shared" si="597"/>
        <v>0.5</v>
      </c>
      <c r="K625" s="181">
        <f t="shared" si="598"/>
        <v>64407.777777777781</v>
      </c>
      <c r="L625" s="380"/>
      <c r="M625" s="252" t="s">
        <v>142</v>
      </c>
      <c r="N625" s="145">
        <v>44</v>
      </c>
      <c r="O625" s="154">
        <v>23</v>
      </c>
      <c r="P625" s="154">
        <v>2039110</v>
      </c>
      <c r="Q625" s="155">
        <f t="shared" si="639"/>
        <v>0.31506849315068491</v>
      </c>
      <c r="R625" s="155">
        <f t="shared" si="599"/>
        <v>0.52272727272727271</v>
      </c>
      <c r="S625" s="149">
        <f t="shared" si="600"/>
        <v>88656.956521739135</v>
      </c>
      <c r="T625" s="380"/>
      <c r="U625" s="252" t="s">
        <v>142</v>
      </c>
      <c r="V625" s="145">
        <v>1967</v>
      </c>
      <c r="W625" s="154">
        <v>1223</v>
      </c>
      <c r="X625" s="154">
        <v>86194560</v>
      </c>
      <c r="Y625" s="155">
        <f t="shared" si="640"/>
        <v>0.39036067666773061</v>
      </c>
      <c r="Z625" s="155">
        <f t="shared" si="601"/>
        <v>0.62175902389425519</v>
      </c>
      <c r="AA625" s="154">
        <f t="shared" si="602"/>
        <v>70477.972199509401</v>
      </c>
      <c r="AB625" s="380"/>
      <c r="AC625" s="252" t="s">
        <v>142</v>
      </c>
      <c r="AD625" s="145">
        <v>1793</v>
      </c>
      <c r="AE625" s="154">
        <v>1089</v>
      </c>
      <c r="AF625" s="154">
        <v>84074980</v>
      </c>
      <c r="AG625" s="155">
        <f t="shared" si="641"/>
        <v>0.40363232023721274</v>
      </c>
      <c r="AH625" s="155">
        <f t="shared" si="603"/>
        <v>0.6073619631901841</v>
      </c>
      <c r="AI625" s="149">
        <f t="shared" si="604"/>
        <v>77203.838383838389</v>
      </c>
      <c r="AJ625" s="380"/>
      <c r="AK625" s="252" t="s">
        <v>142</v>
      </c>
      <c r="AL625" s="145">
        <v>1209</v>
      </c>
      <c r="AM625" s="154">
        <v>656</v>
      </c>
      <c r="AN625" s="154">
        <v>49193960</v>
      </c>
      <c r="AO625" s="155">
        <f t="shared" si="642"/>
        <v>0.37442922374429222</v>
      </c>
      <c r="AP625" s="155">
        <f t="shared" si="605"/>
        <v>0.54259718775847809</v>
      </c>
      <c r="AQ625" s="149">
        <f t="shared" si="606"/>
        <v>74990.792682926825</v>
      </c>
      <c r="AR625" s="380"/>
      <c r="AS625" s="252" t="s">
        <v>142</v>
      </c>
      <c r="AT625" s="145">
        <v>614</v>
      </c>
      <c r="AU625" s="154">
        <v>330</v>
      </c>
      <c r="AV625" s="154">
        <v>24652190</v>
      </c>
      <c r="AW625" s="155">
        <f t="shared" si="643"/>
        <v>0.36383682469680262</v>
      </c>
      <c r="AX625" s="155">
        <f t="shared" si="607"/>
        <v>0.53745928338762217</v>
      </c>
      <c r="AY625" s="154">
        <f t="shared" si="608"/>
        <v>74703.606060606064</v>
      </c>
      <c r="AZ625" s="380"/>
      <c r="BA625" s="252" t="s">
        <v>142</v>
      </c>
      <c r="BB625" s="145">
        <v>174</v>
      </c>
      <c r="BC625" s="154">
        <v>74</v>
      </c>
      <c r="BD625" s="154">
        <v>5016030</v>
      </c>
      <c r="BE625" s="155">
        <f t="shared" si="644"/>
        <v>0.24422442244224424</v>
      </c>
      <c r="BF625" s="155">
        <f t="shared" si="609"/>
        <v>0.42528735632183906</v>
      </c>
      <c r="BG625" s="181">
        <f t="shared" si="610"/>
        <v>67784.189189189186</v>
      </c>
      <c r="BH625" s="380"/>
      <c r="BI625" s="252" t="s">
        <v>142</v>
      </c>
      <c r="BJ625" s="145">
        <f t="shared" si="611"/>
        <v>5819</v>
      </c>
      <c r="BK625" s="154">
        <f t="shared" si="595"/>
        <v>3404</v>
      </c>
      <c r="BL625" s="154">
        <f t="shared" si="596"/>
        <v>251750500</v>
      </c>
      <c r="BM625" s="155">
        <f t="shared" si="645"/>
        <v>0.38255787817487075</v>
      </c>
      <c r="BN625" s="155">
        <f t="shared" si="612"/>
        <v>0.58498023715415015</v>
      </c>
      <c r="BO625" s="154">
        <f t="shared" si="613"/>
        <v>73957.256169212691</v>
      </c>
      <c r="BP625" s="218"/>
    </row>
    <row r="626" spans="2:68" s="87" customFormat="1">
      <c r="B626" s="390"/>
      <c r="C626" s="420"/>
      <c r="D626" s="380"/>
      <c r="E626" s="252" t="s">
        <v>151</v>
      </c>
      <c r="F626" s="145">
        <v>8</v>
      </c>
      <c r="G626" s="154">
        <v>6</v>
      </c>
      <c r="H626" s="154">
        <v>357480</v>
      </c>
      <c r="I626" s="155">
        <f t="shared" si="638"/>
        <v>0.1875</v>
      </c>
      <c r="J626" s="155">
        <f t="shared" si="597"/>
        <v>0.75</v>
      </c>
      <c r="K626" s="181">
        <f t="shared" si="598"/>
        <v>59580</v>
      </c>
      <c r="L626" s="380"/>
      <c r="M626" s="252" t="s">
        <v>151</v>
      </c>
      <c r="N626" s="145">
        <v>21</v>
      </c>
      <c r="O626" s="154">
        <v>12</v>
      </c>
      <c r="P626" s="154">
        <v>641450</v>
      </c>
      <c r="Q626" s="155">
        <f t="shared" si="639"/>
        <v>0.16438356164383561</v>
      </c>
      <c r="R626" s="155">
        <f t="shared" si="599"/>
        <v>0.5714285714285714</v>
      </c>
      <c r="S626" s="149">
        <f t="shared" si="600"/>
        <v>53454.166666666664</v>
      </c>
      <c r="T626" s="380"/>
      <c r="U626" s="252" t="s">
        <v>151</v>
      </c>
      <c r="V626" s="145">
        <v>714</v>
      </c>
      <c r="W626" s="154">
        <v>461</v>
      </c>
      <c r="X626" s="154">
        <v>33836710</v>
      </c>
      <c r="Y626" s="155">
        <f t="shared" si="640"/>
        <v>0.14714331311841686</v>
      </c>
      <c r="Z626" s="155">
        <f t="shared" si="601"/>
        <v>0.64565826330532217</v>
      </c>
      <c r="AA626" s="154">
        <f t="shared" si="602"/>
        <v>73398.503253796094</v>
      </c>
      <c r="AB626" s="380"/>
      <c r="AC626" s="252" t="s">
        <v>151</v>
      </c>
      <c r="AD626" s="145">
        <v>697</v>
      </c>
      <c r="AE626" s="154">
        <v>447</v>
      </c>
      <c r="AF626" s="154">
        <v>38617270</v>
      </c>
      <c r="AG626" s="155">
        <f t="shared" si="641"/>
        <v>0.16567828020756115</v>
      </c>
      <c r="AH626" s="155">
        <f t="shared" si="603"/>
        <v>0.64131994261119085</v>
      </c>
      <c r="AI626" s="149">
        <f t="shared" si="604"/>
        <v>86392.102908277404</v>
      </c>
      <c r="AJ626" s="380"/>
      <c r="AK626" s="252" t="s">
        <v>151</v>
      </c>
      <c r="AL626" s="145">
        <v>519</v>
      </c>
      <c r="AM626" s="154">
        <v>279</v>
      </c>
      <c r="AN626" s="154">
        <v>18818740</v>
      </c>
      <c r="AO626" s="155">
        <f t="shared" si="642"/>
        <v>0.15924657534246575</v>
      </c>
      <c r="AP626" s="155">
        <f t="shared" si="605"/>
        <v>0.53757225433526012</v>
      </c>
      <c r="AQ626" s="149">
        <f t="shared" si="606"/>
        <v>67450.681003584235</v>
      </c>
      <c r="AR626" s="380"/>
      <c r="AS626" s="252" t="s">
        <v>151</v>
      </c>
      <c r="AT626" s="145">
        <v>268</v>
      </c>
      <c r="AU626" s="154">
        <v>156</v>
      </c>
      <c r="AV626" s="154">
        <v>11924940</v>
      </c>
      <c r="AW626" s="155">
        <f t="shared" si="643"/>
        <v>0.17199558985667035</v>
      </c>
      <c r="AX626" s="155">
        <f t="shared" si="607"/>
        <v>0.58208955223880599</v>
      </c>
      <c r="AY626" s="154">
        <f t="shared" si="608"/>
        <v>76441.923076923078</v>
      </c>
      <c r="AZ626" s="380"/>
      <c r="BA626" s="252" t="s">
        <v>151</v>
      </c>
      <c r="BB626" s="145">
        <v>91</v>
      </c>
      <c r="BC626" s="154">
        <v>43</v>
      </c>
      <c r="BD626" s="154">
        <v>3111050</v>
      </c>
      <c r="BE626" s="155">
        <f t="shared" si="644"/>
        <v>0.14191419141914191</v>
      </c>
      <c r="BF626" s="155">
        <f t="shared" si="609"/>
        <v>0.47252747252747251</v>
      </c>
      <c r="BG626" s="181">
        <f t="shared" si="610"/>
        <v>72350</v>
      </c>
      <c r="BH626" s="380"/>
      <c r="BI626" s="252" t="s">
        <v>151</v>
      </c>
      <c r="BJ626" s="145">
        <f t="shared" si="611"/>
        <v>2318</v>
      </c>
      <c r="BK626" s="154">
        <f t="shared" si="595"/>
        <v>1404</v>
      </c>
      <c r="BL626" s="154">
        <f t="shared" si="596"/>
        <v>107307640</v>
      </c>
      <c r="BM626" s="155">
        <f t="shared" si="645"/>
        <v>0.15778826702629806</v>
      </c>
      <c r="BN626" s="155">
        <f t="shared" si="612"/>
        <v>0.60569456427955137</v>
      </c>
      <c r="BO626" s="154">
        <f t="shared" si="613"/>
        <v>76429.943019943021</v>
      </c>
      <c r="BP626" s="218"/>
    </row>
    <row r="627" spans="2:68" s="87" customFormat="1">
      <c r="B627" s="390"/>
      <c r="C627" s="420"/>
      <c r="D627" s="380"/>
      <c r="E627" s="252" t="s">
        <v>170</v>
      </c>
      <c r="F627" s="145">
        <v>6</v>
      </c>
      <c r="G627" s="154">
        <v>3</v>
      </c>
      <c r="H627" s="154">
        <v>262960</v>
      </c>
      <c r="I627" s="155">
        <f t="shared" si="638"/>
        <v>9.375E-2</v>
      </c>
      <c r="J627" s="155">
        <f t="shared" si="597"/>
        <v>0.5</v>
      </c>
      <c r="K627" s="181">
        <f t="shared" si="598"/>
        <v>87653.333333333328</v>
      </c>
      <c r="L627" s="380"/>
      <c r="M627" s="252" t="s">
        <v>170</v>
      </c>
      <c r="N627" s="145">
        <v>29</v>
      </c>
      <c r="O627" s="154">
        <v>18</v>
      </c>
      <c r="P627" s="154">
        <v>1747370</v>
      </c>
      <c r="Q627" s="155">
        <f t="shared" si="639"/>
        <v>0.24657534246575341</v>
      </c>
      <c r="R627" s="155">
        <f t="shared" si="599"/>
        <v>0.62068965517241381</v>
      </c>
      <c r="S627" s="149">
        <f t="shared" si="600"/>
        <v>97076.111111111109</v>
      </c>
      <c r="T627" s="380"/>
      <c r="U627" s="252" t="s">
        <v>170</v>
      </c>
      <c r="V627" s="145">
        <v>798</v>
      </c>
      <c r="W627" s="154">
        <v>502</v>
      </c>
      <c r="X627" s="154">
        <v>35383000</v>
      </c>
      <c r="Y627" s="155">
        <f t="shared" si="640"/>
        <v>0.16022981168209385</v>
      </c>
      <c r="Z627" s="155">
        <f t="shared" si="601"/>
        <v>0.62907268170426067</v>
      </c>
      <c r="AA627" s="154">
        <f t="shared" si="602"/>
        <v>70484.063745019914</v>
      </c>
      <c r="AB627" s="380"/>
      <c r="AC627" s="252" t="s">
        <v>170</v>
      </c>
      <c r="AD627" s="145">
        <v>822</v>
      </c>
      <c r="AE627" s="154">
        <v>513</v>
      </c>
      <c r="AF627" s="154">
        <v>44962180</v>
      </c>
      <c r="AG627" s="155">
        <f t="shared" si="641"/>
        <v>0.19014084507042253</v>
      </c>
      <c r="AH627" s="155">
        <f t="shared" si="603"/>
        <v>0.62408759124087587</v>
      </c>
      <c r="AI627" s="149">
        <f t="shared" si="604"/>
        <v>87645.57504873295</v>
      </c>
      <c r="AJ627" s="380"/>
      <c r="AK627" s="252" t="s">
        <v>170</v>
      </c>
      <c r="AL627" s="145">
        <v>610</v>
      </c>
      <c r="AM627" s="154">
        <v>327</v>
      </c>
      <c r="AN627" s="154">
        <v>26088340</v>
      </c>
      <c r="AO627" s="155">
        <f t="shared" si="642"/>
        <v>0.18664383561643835</v>
      </c>
      <c r="AP627" s="155">
        <f t="shared" si="605"/>
        <v>0.5360655737704918</v>
      </c>
      <c r="AQ627" s="149">
        <f t="shared" si="606"/>
        <v>79780.856269113152</v>
      </c>
      <c r="AR627" s="380"/>
      <c r="AS627" s="252" t="s">
        <v>170</v>
      </c>
      <c r="AT627" s="145">
        <v>290</v>
      </c>
      <c r="AU627" s="154">
        <v>171</v>
      </c>
      <c r="AV627" s="154">
        <v>13873070</v>
      </c>
      <c r="AW627" s="155">
        <f t="shared" si="643"/>
        <v>0.18853362734288864</v>
      </c>
      <c r="AX627" s="155">
        <f t="shared" si="607"/>
        <v>0.58965517241379306</v>
      </c>
      <c r="AY627" s="154">
        <f t="shared" si="608"/>
        <v>81129.064327485379</v>
      </c>
      <c r="AZ627" s="380"/>
      <c r="BA627" s="252" t="s">
        <v>170</v>
      </c>
      <c r="BB627" s="145">
        <v>99</v>
      </c>
      <c r="BC627" s="154">
        <v>48</v>
      </c>
      <c r="BD627" s="154">
        <v>3386540</v>
      </c>
      <c r="BE627" s="155">
        <f t="shared" si="644"/>
        <v>0.15841584158415842</v>
      </c>
      <c r="BF627" s="155">
        <f t="shared" si="609"/>
        <v>0.48484848484848486</v>
      </c>
      <c r="BG627" s="181">
        <f t="shared" si="610"/>
        <v>70552.916666666672</v>
      </c>
      <c r="BH627" s="380"/>
      <c r="BI627" s="252" t="s">
        <v>170</v>
      </c>
      <c r="BJ627" s="145">
        <f t="shared" si="611"/>
        <v>2654</v>
      </c>
      <c r="BK627" s="154">
        <f t="shared" si="595"/>
        <v>1582</v>
      </c>
      <c r="BL627" s="154">
        <f t="shared" si="596"/>
        <v>125703460</v>
      </c>
      <c r="BM627" s="155">
        <f t="shared" si="645"/>
        <v>0.17779276241852102</v>
      </c>
      <c r="BN627" s="155">
        <f t="shared" si="612"/>
        <v>0.59608138658628484</v>
      </c>
      <c r="BO627" s="154">
        <f t="shared" si="613"/>
        <v>79458.571428571435</v>
      </c>
      <c r="BP627" s="218"/>
    </row>
    <row r="628" spans="2:68" s="87" customFormat="1">
      <c r="B628" s="390"/>
      <c r="C628" s="420"/>
      <c r="D628" s="380"/>
      <c r="E628" s="252" t="s">
        <v>171</v>
      </c>
      <c r="F628" s="145">
        <v>3</v>
      </c>
      <c r="G628" s="154">
        <v>1</v>
      </c>
      <c r="H628" s="154">
        <v>29190</v>
      </c>
      <c r="I628" s="155">
        <f t="shared" si="638"/>
        <v>3.125E-2</v>
      </c>
      <c r="J628" s="155">
        <f t="shared" si="597"/>
        <v>0.33333333333333331</v>
      </c>
      <c r="K628" s="181">
        <f t="shared" si="598"/>
        <v>29190</v>
      </c>
      <c r="L628" s="380"/>
      <c r="M628" s="252" t="s">
        <v>171</v>
      </c>
      <c r="N628" s="145">
        <v>21</v>
      </c>
      <c r="O628" s="154">
        <v>13</v>
      </c>
      <c r="P628" s="154">
        <v>678420</v>
      </c>
      <c r="Q628" s="155">
        <f t="shared" si="639"/>
        <v>0.17808219178082191</v>
      </c>
      <c r="R628" s="155">
        <f t="shared" si="599"/>
        <v>0.61904761904761907</v>
      </c>
      <c r="S628" s="149">
        <f t="shared" si="600"/>
        <v>52186.153846153844</v>
      </c>
      <c r="T628" s="380"/>
      <c r="U628" s="252" t="s">
        <v>171</v>
      </c>
      <c r="V628" s="145">
        <v>529</v>
      </c>
      <c r="W628" s="154">
        <v>338</v>
      </c>
      <c r="X628" s="154">
        <v>22859730</v>
      </c>
      <c r="Y628" s="155">
        <f t="shared" si="640"/>
        <v>0.1078838174273859</v>
      </c>
      <c r="Z628" s="155">
        <f t="shared" si="601"/>
        <v>0.63894139886578449</v>
      </c>
      <c r="AA628" s="154">
        <f t="shared" si="602"/>
        <v>67632.337278106512</v>
      </c>
      <c r="AB628" s="380"/>
      <c r="AC628" s="252" t="s">
        <v>171</v>
      </c>
      <c r="AD628" s="145">
        <v>527</v>
      </c>
      <c r="AE628" s="154">
        <v>338</v>
      </c>
      <c r="AF628" s="154">
        <v>24284660</v>
      </c>
      <c r="AG628" s="155">
        <f t="shared" si="641"/>
        <v>0.12527798369162343</v>
      </c>
      <c r="AH628" s="155">
        <f t="shared" si="603"/>
        <v>0.6413662239089184</v>
      </c>
      <c r="AI628" s="149">
        <f t="shared" si="604"/>
        <v>71848.106508875746</v>
      </c>
      <c r="AJ628" s="380"/>
      <c r="AK628" s="252" t="s">
        <v>171</v>
      </c>
      <c r="AL628" s="145">
        <v>328</v>
      </c>
      <c r="AM628" s="154">
        <v>198</v>
      </c>
      <c r="AN628" s="154">
        <v>14997080</v>
      </c>
      <c r="AO628" s="155">
        <f t="shared" si="642"/>
        <v>0.11301369863013698</v>
      </c>
      <c r="AP628" s="155">
        <f t="shared" si="605"/>
        <v>0.60365853658536583</v>
      </c>
      <c r="AQ628" s="149">
        <f t="shared" si="606"/>
        <v>75742.828282828283</v>
      </c>
      <c r="AR628" s="380"/>
      <c r="AS628" s="252" t="s">
        <v>171</v>
      </c>
      <c r="AT628" s="145">
        <v>130</v>
      </c>
      <c r="AU628" s="154">
        <v>82</v>
      </c>
      <c r="AV628" s="154">
        <v>5547510</v>
      </c>
      <c r="AW628" s="155">
        <f t="shared" si="643"/>
        <v>9.0407938257993384E-2</v>
      </c>
      <c r="AX628" s="155">
        <f t="shared" si="607"/>
        <v>0.63076923076923075</v>
      </c>
      <c r="AY628" s="154">
        <f t="shared" si="608"/>
        <v>67652.560975609755</v>
      </c>
      <c r="AZ628" s="380"/>
      <c r="BA628" s="252" t="s">
        <v>171</v>
      </c>
      <c r="BB628" s="145">
        <v>28</v>
      </c>
      <c r="BC628" s="154">
        <v>13</v>
      </c>
      <c r="BD628" s="154">
        <v>777340</v>
      </c>
      <c r="BE628" s="155">
        <f t="shared" si="644"/>
        <v>4.2904290429042903E-2</v>
      </c>
      <c r="BF628" s="155">
        <f t="shared" si="609"/>
        <v>0.4642857142857143</v>
      </c>
      <c r="BG628" s="181">
        <f t="shared" si="610"/>
        <v>59795.384615384617</v>
      </c>
      <c r="BH628" s="380"/>
      <c r="BI628" s="252" t="s">
        <v>171</v>
      </c>
      <c r="BJ628" s="145">
        <f t="shared" si="611"/>
        <v>1566</v>
      </c>
      <c r="BK628" s="154">
        <f t="shared" si="595"/>
        <v>983</v>
      </c>
      <c r="BL628" s="154">
        <f t="shared" si="596"/>
        <v>69173930</v>
      </c>
      <c r="BM628" s="155">
        <f t="shared" si="645"/>
        <v>0.11047426387952348</v>
      </c>
      <c r="BN628" s="155">
        <f t="shared" si="612"/>
        <v>0.6277139208173691</v>
      </c>
      <c r="BO628" s="154">
        <f t="shared" si="613"/>
        <v>70370.223804679554</v>
      </c>
      <c r="BP628" s="218"/>
    </row>
    <row r="629" spans="2:68" s="87" customFormat="1">
      <c r="B629" s="390"/>
      <c r="C629" s="420"/>
      <c r="D629" s="380"/>
      <c r="E629" s="252" t="s">
        <v>172</v>
      </c>
      <c r="F629" s="145">
        <v>5</v>
      </c>
      <c r="G629" s="154">
        <v>1</v>
      </c>
      <c r="H629" s="154">
        <v>16780</v>
      </c>
      <c r="I629" s="155">
        <f t="shared" si="638"/>
        <v>3.125E-2</v>
      </c>
      <c r="J629" s="155">
        <f t="shared" si="597"/>
        <v>0.2</v>
      </c>
      <c r="K629" s="181">
        <f t="shared" si="598"/>
        <v>16780</v>
      </c>
      <c r="L629" s="380"/>
      <c r="M629" s="252" t="s">
        <v>172</v>
      </c>
      <c r="N629" s="145">
        <v>16</v>
      </c>
      <c r="O629" s="154">
        <v>8</v>
      </c>
      <c r="P629" s="154">
        <v>447600</v>
      </c>
      <c r="Q629" s="155">
        <f t="shared" si="639"/>
        <v>0.1095890410958904</v>
      </c>
      <c r="R629" s="155">
        <f t="shared" si="599"/>
        <v>0.5</v>
      </c>
      <c r="S629" s="149">
        <f t="shared" si="600"/>
        <v>55950</v>
      </c>
      <c r="T629" s="380"/>
      <c r="U629" s="252" t="s">
        <v>172</v>
      </c>
      <c r="V629" s="145">
        <v>264</v>
      </c>
      <c r="W629" s="154">
        <v>150</v>
      </c>
      <c r="X629" s="154">
        <v>9900970</v>
      </c>
      <c r="Y629" s="155">
        <f t="shared" si="640"/>
        <v>4.7877433769549956E-2</v>
      </c>
      <c r="Z629" s="155">
        <f t="shared" si="601"/>
        <v>0.56818181818181823</v>
      </c>
      <c r="AA629" s="154">
        <f t="shared" si="602"/>
        <v>66006.46666666666</v>
      </c>
      <c r="AB629" s="380"/>
      <c r="AC629" s="252" t="s">
        <v>172</v>
      </c>
      <c r="AD629" s="145">
        <v>267</v>
      </c>
      <c r="AE629" s="154">
        <v>151</v>
      </c>
      <c r="AF629" s="154">
        <v>11907970</v>
      </c>
      <c r="AG629" s="155">
        <f t="shared" si="641"/>
        <v>5.5967383246849516E-2</v>
      </c>
      <c r="AH629" s="155">
        <f t="shared" si="603"/>
        <v>0.56554307116104874</v>
      </c>
      <c r="AI629" s="149">
        <f t="shared" si="604"/>
        <v>78860.728476821198</v>
      </c>
      <c r="AJ629" s="380"/>
      <c r="AK629" s="252" t="s">
        <v>172</v>
      </c>
      <c r="AL629" s="145">
        <v>230</v>
      </c>
      <c r="AM629" s="154">
        <v>124</v>
      </c>
      <c r="AN629" s="154">
        <v>10032320</v>
      </c>
      <c r="AO629" s="155">
        <f t="shared" si="642"/>
        <v>7.0776255707762553E-2</v>
      </c>
      <c r="AP629" s="155">
        <f t="shared" si="605"/>
        <v>0.53913043478260869</v>
      </c>
      <c r="AQ629" s="149">
        <f t="shared" si="606"/>
        <v>80905.806451612909</v>
      </c>
      <c r="AR629" s="380"/>
      <c r="AS629" s="252" t="s">
        <v>172</v>
      </c>
      <c r="AT629" s="145">
        <v>144</v>
      </c>
      <c r="AU629" s="154">
        <v>80</v>
      </c>
      <c r="AV629" s="154">
        <v>4985680</v>
      </c>
      <c r="AW629" s="155">
        <f t="shared" si="643"/>
        <v>8.8202866593164272E-2</v>
      </c>
      <c r="AX629" s="155">
        <f t="shared" si="607"/>
        <v>0.55555555555555558</v>
      </c>
      <c r="AY629" s="154">
        <f t="shared" si="608"/>
        <v>62321</v>
      </c>
      <c r="AZ629" s="380"/>
      <c r="BA629" s="252" t="s">
        <v>172</v>
      </c>
      <c r="BB629" s="145">
        <v>47</v>
      </c>
      <c r="BC629" s="154">
        <v>21</v>
      </c>
      <c r="BD629" s="154">
        <v>1225650</v>
      </c>
      <c r="BE629" s="155">
        <f t="shared" si="644"/>
        <v>6.9306930693069313E-2</v>
      </c>
      <c r="BF629" s="155">
        <f t="shared" si="609"/>
        <v>0.44680851063829785</v>
      </c>
      <c r="BG629" s="181">
        <f t="shared" si="610"/>
        <v>58364.285714285717</v>
      </c>
      <c r="BH629" s="380"/>
      <c r="BI629" s="252" t="s">
        <v>172</v>
      </c>
      <c r="BJ629" s="145">
        <f t="shared" si="611"/>
        <v>973</v>
      </c>
      <c r="BK629" s="154">
        <f t="shared" si="595"/>
        <v>535</v>
      </c>
      <c r="BL629" s="154">
        <f t="shared" si="596"/>
        <v>38516970</v>
      </c>
      <c r="BM629" s="155">
        <f t="shared" si="645"/>
        <v>6.0125870982243201E-2</v>
      </c>
      <c r="BN629" s="155">
        <f t="shared" si="612"/>
        <v>0.54984583761562178</v>
      </c>
      <c r="BO629" s="154">
        <f t="shared" si="613"/>
        <v>71994.336448598129</v>
      </c>
      <c r="BP629" s="218"/>
    </row>
    <row r="630" spans="2:68" s="87" customFormat="1">
      <c r="B630" s="390"/>
      <c r="C630" s="420"/>
      <c r="D630" s="380"/>
      <c r="E630" s="252" t="s">
        <v>173</v>
      </c>
      <c r="F630" s="145">
        <v>4</v>
      </c>
      <c r="G630" s="154">
        <v>2</v>
      </c>
      <c r="H630" s="154">
        <v>294060</v>
      </c>
      <c r="I630" s="155">
        <f t="shared" si="638"/>
        <v>6.25E-2</v>
      </c>
      <c r="J630" s="155">
        <f t="shared" si="597"/>
        <v>0.5</v>
      </c>
      <c r="K630" s="181">
        <f t="shared" si="598"/>
        <v>147030</v>
      </c>
      <c r="L630" s="380"/>
      <c r="M630" s="252" t="s">
        <v>173</v>
      </c>
      <c r="N630" s="145">
        <v>8</v>
      </c>
      <c r="O630" s="154">
        <v>6</v>
      </c>
      <c r="P630" s="154">
        <v>558060</v>
      </c>
      <c r="Q630" s="155">
        <f t="shared" si="639"/>
        <v>8.2191780821917804E-2</v>
      </c>
      <c r="R630" s="155">
        <f t="shared" si="599"/>
        <v>0.75</v>
      </c>
      <c r="S630" s="149">
        <f t="shared" si="600"/>
        <v>93010</v>
      </c>
      <c r="T630" s="380"/>
      <c r="U630" s="252" t="s">
        <v>173</v>
      </c>
      <c r="V630" s="145">
        <v>212</v>
      </c>
      <c r="W630" s="154">
        <v>138</v>
      </c>
      <c r="X630" s="154">
        <v>10877510</v>
      </c>
      <c r="Y630" s="155">
        <f t="shared" si="640"/>
        <v>4.4047239067985959E-2</v>
      </c>
      <c r="Z630" s="155">
        <f t="shared" si="601"/>
        <v>0.65094339622641506</v>
      </c>
      <c r="AA630" s="154">
        <f t="shared" si="602"/>
        <v>78822.536231884063</v>
      </c>
      <c r="AB630" s="380"/>
      <c r="AC630" s="252" t="s">
        <v>173</v>
      </c>
      <c r="AD630" s="145">
        <v>178</v>
      </c>
      <c r="AE630" s="154">
        <v>113</v>
      </c>
      <c r="AF630" s="154">
        <v>8441200</v>
      </c>
      <c r="AG630" s="155">
        <f t="shared" si="641"/>
        <v>4.1882876204595999E-2</v>
      </c>
      <c r="AH630" s="155">
        <f t="shared" si="603"/>
        <v>0.6348314606741573</v>
      </c>
      <c r="AI630" s="149">
        <f t="shared" si="604"/>
        <v>74700.884955752219</v>
      </c>
      <c r="AJ630" s="380"/>
      <c r="AK630" s="252" t="s">
        <v>173</v>
      </c>
      <c r="AL630" s="145">
        <v>142</v>
      </c>
      <c r="AM630" s="154">
        <v>91</v>
      </c>
      <c r="AN630" s="154">
        <v>7363790</v>
      </c>
      <c r="AO630" s="155">
        <f t="shared" si="642"/>
        <v>5.194063926940639E-2</v>
      </c>
      <c r="AP630" s="155">
        <f t="shared" si="605"/>
        <v>0.64084507042253525</v>
      </c>
      <c r="AQ630" s="149">
        <f t="shared" si="606"/>
        <v>80920.769230769234</v>
      </c>
      <c r="AR630" s="380"/>
      <c r="AS630" s="252" t="s">
        <v>173</v>
      </c>
      <c r="AT630" s="145">
        <v>84</v>
      </c>
      <c r="AU630" s="154">
        <v>53</v>
      </c>
      <c r="AV630" s="154">
        <v>4721080</v>
      </c>
      <c r="AW630" s="155">
        <f t="shared" si="643"/>
        <v>5.8434399117971332E-2</v>
      </c>
      <c r="AX630" s="155">
        <f t="shared" si="607"/>
        <v>0.63095238095238093</v>
      </c>
      <c r="AY630" s="154">
        <f t="shared" si="608"/>
        <v>89076.981132075467</v>
      </c>
      <c r="AZ630" s="380"/>
      <c r="BA630" s="252" t="s">
        <v>173</v>
      </c>
      <c r="BB630" s="145">
        <v>22</v>
      </c>
      <c r="BC630" s="154">
        <v>12</v>
      </c>
      <c r="BD630" s="154">
        <v>1653650</v>
      </c>
      <c r="BE630" s="155">
        <f t="shared" si="644"/>
        <v>3.9603960396039604E-2</v>
      </c>
      <c r="BF630" s="155">
        <f t="shared" si="609"/>
        <v>0.54545454545454541</v>
      </c>
      <c r="BG630" s="181">
        <f t="shared" si="610"/>
        <v>137804.16666666666</v>
      </c>
      <c r="BH630" s="380"/>
      <c r="BI630" s="252" t="s">
        <v>173</v>
      </c>
      <c r="BJ630" s="145">
        <f t="shared" si="611"/>
        <v>650</v>
      </c>
      <c r="BK630" s="154">
        <f t="shared" si="595"/>
        <v>415</v>
      </c>
      <c r="BL630" s="154">
        <f t="shared" si="596"/>
        <v>33909350</v>
      </c>
      <c r="BM630" s="155">
        <f t="shared" si="645"/>
        <v>4.6639694313328837E-2</v>
      </c>
      <c r="BN630" s="155">
        <f t="shared" si="612"/>
        <v>0.63846153846153841</v>
      </c>
      <c r="BO630" s="154">
        <f t="shared" si="613"/>
        <v>81709.277108433729</v>
      </c>
      <c r="BP630" s="218"/>
    </row>
    <row r="631" spans="2:68" s="87" customFormat="1">
      <c r="B631" s="390"/>
      <c r="C631" s="420"/>
      <c r="D631" s="380"/>
      <c r="E631" s="252" t="s">
        <v>174</v>
      </c>
      <c r="F631" s="145">
        <v>9</v>
      </c>
      <c r="G631" s="154">
        <v>5</v>
      </c>
      <c r="H631" s="154">
        <v>289180</v>
      </c>
      <c r="I631" s="155">
        <f t="shared" si="638"/>
        <v>0.15625</v>
      </c>
      <c r="J631" s="155">
        <f t="shared" si="597"/>
        <v>0.55555555555555558</v>
      </c>
      <c r="K631" s="181">
        <f t="shared" si="598"/>
        <v>57836</v>
      </c>
      <c r="L631" s="380"/>
      <c r="M631" s="252" t="s">
        <v>174</v>
      </c>
      <c r="N631" s="145">
        <v>36</v>
      </c>
      <c r="O631" s="154">
        <v>20</v>
      </c>
      <c r="P631" s="154">
        <v>1854330</v>
      </c>
      <c r="Q631" s="155">
        <f t="shared" si="639"/>
        <v>0.27397260273972601</v>
      </c>
      <c r="R631" s="155">
        <f t="shared" si="599"/>
        <v>0.55555555555555558</v>
      </c>
      <c r="S631" s="149">
        <f t="shared" si="600"/>
        <v>92716.5</v>
      </c>
      <c r="T631" s="380"/>
      <c r="U631" s="252" t="s">
        <v>174</v>
      </c>
      <c r="V631" s="145">
        <v>1247</v>
      </c>
      <c r="W631" s="154">
        <v>831</v>
      </c>
      <c r="X631" s="154">
        <v>58114370</v>
      </c>
      <c r="Y631" s="155">
        <f t="shared" si="640"/>
        <v>0.26524098308330674</v>
      </c>
      <c r="Z631" s="155">
        <f t="shared" si="601"/>
        <v>0.66639935846030474</v>
      </c>
      <c r="AA631" s="154">
        <f t="shared" si="602"/>
        <v>69933.056558363416</v>
      </c>
      <c r="AB631" s="380"/>
      <c r="AC631" s="252" t="s">
        <v>174</v>
      </c>
      <c r="AD631" s="145">
        <v>1122</v>
      </c>
      <c r="AE631" s="154">
        <v>731</v>
      </c>
      <c r="AF631" s="154">
        <v>59182240</v>
      </c>
      <c r="AG631" s="155">
        <f t="shared" si="641"/>
        <v>0.27094143810229798</v>
      </c>
      <c r="AH631" s="155">
        <f t="shared" si="603"/>
        <v>0.65151515151515149</v>
      </c>
      <c r="AI631" s="149">
        <f t="shared" si="604"/>
        <v>80960.65663474692</v>
      </c>
      <c r="AJ631" s="380"/>
      <c r="AK631" s="252" t="s">
        <v>174</v>
      </c>
      <c r="AL631" s="145">
        <v>685</v>
      </c>
      <c r="AM631" s="154">
        <v>387</v>
      </c>
      <c r="AN631" s="154">
        <v>31552850</v>
      </c>
      <c r="AO631" s="155">
        <f t="shared" si="642"/>
        <v>0.2208904109589041</v>
      </c>
      <c r="AP631" s="155">
        <f t="shared" si="605"/>
        <v>0.56496350364963499</v>
      </c>
      <c r="AQ631" s="149">
        <f t="shared" si="606"/>
        <v>81531.912144702845</v>
      </c>
      <c r="AR631" s="380"/>
      <c r="AS631" s="252" t="s">
        <v>174</v>
      </c>
      <c r="AT631" s="145">
        <v>296</v>
      </c>
      <c r="AU631" s="154">
        <v>176</v>
      </c>
      <c r="AV631" s="154">
        <v>13979830</v>
      </c>
      <c r="AW631" s="155">
        <f t="shared" si="643"/>
        <v>0.19404630650496141</v>
      </c>
      <c r="AX631" s="155">
        <f t="shared" si="607"/>
        <v>0.59459459459459463</v>
      </c>
      <c r="AY631" s="154">
        <f t="shared" si="608"/>
        <v>79430.852272727279</v>
      </c>
      <c r="AZ631" s="380"/>
      <c r="BA631" s="252" t="s">
        <v>174</v>
      </c>
      <c r="BB631" s="145">
        <v>79</v>
      </c>
      <c r="BC631" s="154">
        <v>34</v>
      </c>
      <c r="BD631" s="154">
        <v>2682420</v>
      </c>
      <c r="BE631" s="155">
        <f t="shared" si="644"/>
        <v>0.11221122112211221</v>
      </c>
      <c r="BF631" s="155">
        <f t="shared" si="609"/>
        <v>0.43037974683544306</v>
      </c>
      <c r="BG631" s="181">
        <f t="shared" si="610"/>
        <v>78894.705882352937</v>
      </c>
      <c r="BH631" s="380"/>
      <c r="BI631" s="252" t="s">
        <v>174</v>
      </c>
      <c r="BJ631" s="145">
        <f t="shared" si="611"/>
        <v>3474</v>
      </c>
      <c r="BK631" s="154">
        <f t="shared" si="595"/>
        <v>2184</v>
      </c>
      <c r="BL631" s="154">
        <f t="shared" si="596"/>
        <v>167655220</v>
      </c>
      <c r="BM631" s="155">
        <f t="shared" si="645"/>
        <v>0.24544841537424139</v>
      </c>
      <c r="BN631" s="155">
        <f t="shared" si="612"/>
        <v>0.62867012089810015</v>
      </c>
      <c r="BO631" s="154">
        <f t="shared" si="613"/>
        <v>76765.210622710627</v>
      </c>
      <c r="BP631" s="218"/>
    </row>
    <row r="632" spans="2:68" s="87" customFormat="1">
      <c r="B632" s="390"/>
      <c r="C632" s="420"/>
      <c r="D632" s="380"/>
      <c r="E632" s="252" t="s">
        <v>175</v>
      </c>
      <c r="F632" s="145">
        <v>7</v>
      </c>
      <c r="G632" s="154">
        <v>4</v>
      </c>
      <c r="H632" s="154">
        <v>258040</v>
      </c>
      <c r="I632" s="155">
        <f t="shared" si="638"/>
        <v>0.125</v>
      </c>
      <c r="J632" s="155">
        <f t="shared" si="597"/>
        <v>0.5714285714285714</v>
      </c>
      <c r="K632" s="181">
        <f t="shared" si="598"/>
        <v>64510</v>
      </c>
      <c r="L632" s="380"/>
      <c r="M632" s="252" t="s">
        <v>175</v>
      </c>
      <c r="N632" s="145">
        <v>9</v>
      </c>
      <c r="O632" s="154">
        <v>4</v>
      </c>
      <c r="P632" s="154">
        <v>318300</v>
      </c>
      <c r="Q632" s="155">
        <f t="shared" si="639"/>
        <v>5.4794520547945202E-2</v>
      </c>
      <c r="R632" s="155">
        <f t="shared" si="599"/>
        <v>0.44444444444444442</v>
      </c>
      <c r="S632" s="149">
        <f t="shared" si="600"/>
        <v>79575</v>
      </c>
      <c r="T632" s="380"/>
      <c r="U632" s="252" t="s">
        <v>175</v>
      </c>
      <c r="V632" s="145">
        <v>253</v>
      </c>
      <c r="W632" s="154">
        <v>165</v>
      </c>
      <c r="X632" s="154">
        <v>12751090</v>
      </c>
      <c r="Y632" s="155">
        <f t="shared" si="640"/>
        <v>5.2665177146504948E-2</v>
      </c>
      <c r="Z632" s="155">
        <f t="shared" si="601"/>
        <v>0.65217391304347827</v>
      </c>
      <c r="AA632" s="154">
        <f t="shared" si="602"/>
        <v>77279.333333333328</v>
      </c>
      <c r="AB632" s="380"/>
      <c r="AC632" s="252" t="s">
        <v>175</v>
      </c>
      <c r="AD632" s="145">
        <v>263</v>
      </c>
      <c r="AE632" s="154">
        <v>162</v>
      </c>
      <c r="AF632" s="154">
        <v>12021930</v>
      </c>
      <c r="AG632" s="155">
        <f t="shared" si="641"/>
        <v>6.0044477390659746E-2</v>
      </c>
      <c r="AH632" s="155">
        <f t="shared" si="603"/>
        <v>0.61596958174904948</v>
      </c>
      <c r="AI632" s="149">
        <f t="shared" si="604"/>
        <v>74209.444444444438</v>
      </c>
      <c r="AJ632" s="380"/>
      <c r="AK632" s="252" t="s">
        <v>175</v>
      </c>
      <c r="AL632" s="145">
        <v>246</v>
      </c>
      <c r="AM632" s="154">
        <v>123</v>
      </c>
      <c r="AN632" s="154">
        <v>10268520</v>
      </c>
      <c r="AO632" s="155">
        <f t="shared" si="642"/>
        <v>7.0205479452054798E-2</v>
      </c>
      <c r="AP632" s="155">
        <f t="shared" si="605"/>
        <v>0.5</v>
      </c>
      <c r="AQ632" s="149">
        <f t="shared" si="606"/>
        <v>83483.902439024387</v>
      </c>
      <c r="AR632" s="380"/>
      <c r="AS632" s="252" t="s">
        <v>175</v>
      </c>
      <c r="AT632" s="145">
        <v>169</v>
      </c>
      <c r="AU632" s="154">
        <v>84</v>
      </c>
      <c r="AV632" s="154">
        <v>6885470</v>
      </c>
      <c r="AW632" s="155">
        <f t="shared" si="643"/>
        <v>9.2613009922822495E-2</v>
      </c>
      <c r="AX632" s="155">
        <f t="shared" si="607"/>
        <v>0.49704142011834318</v>
      </c>
      <c r="AY632" s="154">
        <f t="shared" si="608"/>
        <v>81969.880952380947</v>
      </c>
      <c r="AZ632" s="380"/>
      <c r="BA632" s="252" t="s">
        <v>175</v>
      </c>
      <c r="BB632" s="145">
        <v>66</v>
      </c>
      <c r="BC632" s="154">
        <v>26</v>
      </c>
      <c r="BD632" s="154">
        <v>2391720</v>
      </c>
      <c r="BE632" s="155">
        <f t="shared" si="644"/>
        <v>8.5808580858085806E-2</v>
      </c>
      <c r="BF632" s="155">
        <f t="shared" si="609"/>
        <v>0.39393939393939392</v>
      </c>
      <c r="BG632" s="181">
        <f t="shared" si="610"/>
        <v>91989.230769230766</v>
      </c>
      <c r="BH632" s="380"/>
      <c r="BI632" s="252" t="s">
        <v>175</v>
      </c>
      <c r="BJ632" s="145">
        <f t="shared" si="611"/>
        <v>1013</v>
      </c>
      <c r="BK632" s="154">
        <f t="shared" si="595"/>
        <v>568</v>
      </c>
      <c r="BL632" s="154">
        <f t="shared" si="596"/>
        <v>44895070</v>
      </c>
      <c r="BM632" s="155">
        <f t="shared" si="645"/>
        <v>6.3834569566194654E-2</v>
      </c>
      <c r="BN632" s="155">
        <f t="shared" si="612"/>
        <v>0.56071076011845999</v>
      </c>
      <c r="BO632" s="154">
        <f t="shared" si="613"/>
        <v>79040.616197183102</v>
      </c>
      <c r="BP632" s="218"/>
    </row>
    <row r="633" spans="2:68" s="87" customFormat="1">
      <c r="B633" s="390"/>
      <c r="C633" s="420"/>
      <c r="D633" s="380"/>
      <c r="E633" s="249" t="s">
        <v>166</v>
      </c>
      <c r="F633" s="145">
        <v>4</v>
      </c>
      <c r="G633" s="154">
        <v>2</v>
      </c>
      <c r="H633" s="154">
        <v>22320</v>
      </c>
      <c r="I633" s="155">
        <f t="shared" si="638"/>
        <v>6.25E-2</v>
      </c>
      <c r="J633" s="155">
        <f t="shared" si="597"/>
        <v>0.5</v>
      </c>
      <c r="K633" s="181">
        <f t="shared" si="598"/>
        <v>11160</v>
      </c>
      <c r="L633" s="380"/>
      <c r="M633" s="253" t="s">
        <v>166</v>
      </c>
      <c r="N633" s="145">
        <v>10</v>
      </c>
      <c r="O633" s="154">
        <v>4</v>
      </c>
      <c r="P633" s="154">
        <v>288570</v>
      </c>
      <c r="Q633" s="155">
        <f t="shared" si="639"/>
        <v>5.4794520547945202E-2</v>
      </c>
      <c r="R633" s="155">
        <f t="shared" si="599"/>
        <v>0.4</v>
      </c>
      <c r="S633" s="149">
        <f t="shared" si="600"/>
        <v>72142.5</v>
      </c>
      <c r="T633" s="380"/>
      <c r="U633" s="253" t="s">
        <v>166</v>
      </c>
      <c r="V633" s="145">
        <v>256</v>
      </c>
      <c r="W633" s="154">
        <v>143</v>
      </c>
      <c r="X633" s="154">
        <v>8935870</v>
      </c>
      <c r="Y633" s="155">
        <f t="shared" si="640"/>
        <v>4.5643153526970952E-2</v>
      </c>
      <c r="Z633" s="155">
        <f t="shared" si="601"/>
        <v>0.55859375</v>
      </c>
      <c r="AA633" s="154">
        <f t="shared" si="602"/>
        <v>62488.6013986014</v>
      </c>
      <c r="AB633" s="380"/>
      <c r="AC633" s="253" t="s">
        <v>166</v>
      </c>
      <c r="AD633" s="145">
        <v>162</v>
      </c>
      <c r="AE633" s="154">
        <v>75</v>
      </c>
      <c r="AF633" s="154">
        <v>6498110</v>
      </c>
      <c r="AG633" s="155">
        <f t="shared" si="641"/>
        <v>2.7798369162342476E-2</v>
      </c>
      <c r="AH633" s="155">
        <f t="shared" si="603"/>
        <v>0.46296296296296297</v>
      </c>
      <c r="AI633" s="149">
        <f t="shared" si="604"/>
        <v>86641.46666666666</v>
      </c>
      <c r="AJ633" s="380"/>
      <c r="AK633" s="253" t="s">
        <v>166</v>
      </c>
      <c r="AL633" s="145">
        <v>98</v>
      </c>
      <c r="AM633" s="154">
        <v>50</v>
      </c>
      <c r="AN633" s="154">
        <v>4739030</v>
      </c>
      <c r="AO633" s="155">
        <f t="shared" si="642"/>
        <v>2.8538812785388126E-2</v>
      </c>
      <c r="AP633" s="155">
        <f t="shared" si="605"/>
        <v>0.51020408163265307</v>
      </c>
      <c r="AQ633" s="149">
        <f t="shared" si="606"/>
        <v>94780.6</v>
      </c>
      <c r="AR633" s="380"/>
      <c r="AS633" s="253" t="s">
        <v>166</v>
      </c>
      <c r="AT633" s="145">
        <v>45</v>
      </c>
      <c r="AU633" s="154">
        <v>15</v>
      </c>
      <c r="AV633" s="154">
        <v>1303310</v>
      </c>
      <c r="AW633" s="155">
        <f t="shared" si="643"/>
        <v>1.6538037486218304E-2</v>
      </c>
      <c r="AX633" s="155">
        <f t="shared" si="607"/>
        <v>0.33333333333333331</v>
      </c>
      <c r="AY633" s="154">
        <f t="shared" si="608"/>
        <v>86887.333333333328</v>
      </c>
      <c r="AZ633" s="380"/>
      <c r="BA633" s="253" t="s">
        <v>166</v>
      </c>
      <c r="BB633" s="145">
        <v>22</v>
      </c>
      <c r="BC633" s="154">
        <v>12</v>
      </c>
      <c r="BD633" s="154">
        <v>1579320</v>
      </c>
      <c r="BE633" s="155">
        <f t="shared" si="644"/>
        <v>3.9603960396039604E-2</v>
      </c>
      <c r="BF633" s="155">
        <f t="shared" si="609"/>
        <v>0.54545454545454541</v>
      </c>
      <c r="BG633" s="181">
        <f t="shared" si="610"/>
        <v>131610</v>
      </c>
      <c r="BH633" s="380"/>
      <c r="BI633" s="253" t="s">
        <v>166</v>
      </c>
      <c r="BJ633" s="145">
        <f t="shared" si="611"/>
        <v>597</v>
      </c>
      <c r="BK633" s="154">
        <f t="shared" si="595"/>
        <v>301</v>
      </c>
      <c r="BL633" s="154">
        <f t="shared" si="596"/>
        <v>23366530</v>
      </c>
      <c r="BM633" s="155">
        <f t="shared" si="645"/>
        <v>3.3827826477860194E-2</v>
      </c>
      <c r="BN633" s="155">
        <f t="shared" si="612"/>
        <v>0.50418760469011725</v>
      </c>
      <c r="BO633" s="154">
        <f t="shared" si="613"/>
        <v>77629.667774086382</v>
      </c>
      <c r="BP633" s="218"/>
    </row>
    <row r="634" spans="2:68" s="87" customFormat="1">
      <c r="B634" s="390">
        <v>58</v>
      </c>
      <c r="C634" s="419" t="s">
        <v>30</v>
      </c>
      <c r="D634" s="388">
        <f>BS65</f>
        <v>17</v>
      </c>
      <c r="E634" s="250" t="s">
        <v>143</v>
      </c>
      <c r="F634" s="144">
        <v>9</v>
      </c>
      <c r="G634" s="152">
        <v>3</v>
      </c>
      <c r="H634" s="152">
        <v>610680</v>
      </c>
      <c r="I634" s="153">
        <f>IFERROR(G634/$D$634,"-")</f>
        <v>0.17647058823529413</v>
      </c>
      <c r="J634" s="153">
        <f t="shared" si="597"/>
        <v>0.33333333333333331</v>
      </c>
      <c r="K634" s="180">
        <f t="shared" si="598"/>
        <v>203560</v>
      </c>
      <c r="L634" s="388">
        <f>BT65</f>
        <v>42</v>
      </c>
      <c r="M634" s="250" t="s">
        <v>143</v>
      </c>
      <c r="N634" s="144">
        <v>21</v>
      </c>
      <c r="O634" s="152">
        <v>15</v>
      </c>
      <c r="P634" s="152">
        <v>1828710</v>
      </c>
      <c r="Q634" s="153">
        <f>IFERROR(O634/$L$634,"-")</f>
        <v>0.35714285714285715</v>
      </c>
      <c r="R634" s="153">
        <f t="shared" si="599"/>
        <v>0.7142857142857143</v>
      </c>
      <c r="S634" s="148">
        <f t="shared" si="600"/>
        <v>121914</v>
      </c>
      <c r="T634" s="388">
        <f>BU65</f>
        <v>3754</v>
      </c>
      <c r="U634" s="250" t="s">
        <v>143</v>
      </c>
      <c r="V634" s="144">
        <v>1796</v>
      </c>
      <c r="W634" s="152">
        <v>1025</v>
      </c>
      <c r="X634" s="152">
        <v>80467210</v>
      </c>
      <c r="Y634" s="153">
        <f>IFERROR(W634/$T$634,"-")</f>
        <v>0.27304208843899841</v>
      </c>
      <c r="Z634" s="153">
        <f t="shared" si="601"/>
        <v>0.57071269487750553</v>
      </c>
      <c r="AA634" s="152">
        <f t="shared" si="602"/>
        <v>78504.595121951221</v>
      </c>
      <c r="AB634" s="388">
        <f>BV65</f>
        <v>3139</v>
      </c>
      <c r="AC634" s="250" t="s">
        <v>143</v>
      </c>
      <c r="AD634" s="144">
        <v>1682</v>
      </c>
      <c r="AE634" s="152">
        <v>936</v>
      </c>
      <c r="AF634" s="152">
        <v>73114100</v>
      </c>
      <c r="AG634" s="153">
        <f>IFERROR(AE634/$AB$634,"-")</f>
        <v>0.29818413507486463</v>
      </c>
      <c r="AH634" s="153">
        <f t="shared" si="603"/>
        <v>0.55648038049940551</v>
      </c>
      <c r="AI634" s="148">
        <f t="shared" si="604"/>
        <v>78113.354700854703</v>
      </c>
      <c r="AJ634" s="388">
        <f>BW65</f>
        <v>2032</v>
      </c>
      <c r="AK634" s="250" t="s">
        <v>143</v>
      </c>
      <c r="AL634" s="144">
        <v>1023</v>
      </c>
      <c r="AM634" s="152">
        <v>549</v>
      </c>
      <c r="AN634" s="152">
        <v>48588960</v>
      </c>
      <c r="AO634" s="153">
        <f>IFERROR(AM634/$AJ$634,"-")</f>
        <v>0.27017716535433073</v>
      </c>
      <c r="AP634" s="153">
        <f t="shared" si="605"/>
        <v>0.53665689149560114</v>
      </c>
      <c r="AQ634" s="148">
        <f t="shared" si="606"/>
        <v>88504.480874316941</v>
      </c>
      <c r="AR634" s="388">
        <f>BX65</f>
        <v>1016</v>
      </c>
      <c r="AS634" s="250" t="s">
        <v>143</v>
      </c>
      <c r="AT634" s="144">
        <v>445</v>
      </c>
      <c r="AU634" s="152">
        <v>232</v>
      </c>
      <c r="AV634" s="152">
        <v>20009760</v>
      </c>
      <c r="AW634" s="153">
        <f>IFERROR(AU634/$AR$634,"-")</f>
        <v>0.2283464566929134</v>
      </c>
      <c r="AX634" s="153">
        <f t="shared" si="607"/>
        <v>0.52134831460674158</v>
      </c>
      <c r="AY634" s="152">
        <f t="shared" si="608"/>
        <v>86248.965517241377</v>
      </c>
      <c r="AZ634" s="388">
        <f>BY65</f>
        <v>383</v>
      </c>
      <c r="BA634" s="250" t="s">
        <v>143</v>
      </c>
      <c r="BB634" s="144">
        <v>133</v>
      </c>
      <c r="BC634" s="152">
        <v>66</v>
      </c>
      <c r="BD634" s="152">
        <v>7168560</v>
      </c>
      <c r="BE634" s="153">
        <f>IFERROR(BC634/$AZ$634,"-")</f>
        <v>0.17232375979112272</v>
      </c>
      <c r="BF634" s="153">
        <f t="shared" si="609"/>
        <v>0.49624060150375937</v>
      </c>
      <c r="BG634" s="180">
        <f t="shared" si="610"/>
        <v>108614.54545454546</v>
      </c>
      <c r="BH634" s="388">
        <f>BZ65</f>
        <v>10383</v>
      </c>
      <c r="BI634" s="250" t="s">
        <v>143</v>
      </c>
      <c r="BJ634" s="144">
        <f t="shared" si="611"/>
        <v>5109</v>
      </c>
      <c r="BK634" s="152">
        <f t="shared" si="595"/>
        <v>2826</v>
      </c>
      <c r="BL634" s="152">
        <f t="shared" si="596"/>
        <v>231787980</v>
      </c>
      <c r="BM634" s="153">
        <f>IFERROR(BK634/$BH$634,"-")</f>
        <v>0.27217567177116442</v>
      </c>
      <c r="BN634" s="153">
        <f t="shared" si="612"/>
        <v>0.553141514973576</v>
      </c>
      <c r="BO634" s="152">
        <f t="shared" si="613"/>
        <v>82019.808917197457</v>
      </c>
      <c r="BP634" s="218"/>
    </row>
    <row r="635" spans="2:68" s="87" customFormat="1">
      <c r="B635" s="390"/>
      <c r="C635" s="420"/>
      <c r="D635" s="380"/>
      <c r="E635" s="251" t="s">
        <v>192</v>
      </c>
      <c r="F635" s="145">
        <v>6</v>
      </c>
      <c r="G635" s="154">
        <v>1</v>
      </c>
      <c r="H635" s="154">
        <v>17340</v>
      </c>
      <c r="I635" s="155">
        <f t="shared" ref="I635:I644" si="646">IFERROR(G635/$D$634,"-")</f>
        <v>5.8823529411764705E-2</v>
      </c>
      <c r="J635" s="155">
        <f t="shared" si="597"/>
        <v>0.16666666666666666</v>
      </c>
      <c r="K635" s="181">
        <f t="shared" si="598"/>
        <v>17340</v>
      </c>
      <c r="L635" s="380"/>
      <c r="M635" s="251" t="s">
        <v>192</v>
      </c>
      <c r="N635" s="145">
        <v>18</v>
      </c>
      <c r="O635" s="154">
        <v>15</v>
      </c>
      <c r="P635" s="154">
        <v>2083050</v>
      </c>
      <c r="Q635" s="155">
        <f t="shared" ref="Q635:Q644" si="647">IFERROR(O635/$L$634,"-")</f>
        <v>0.35714285714285715</v>
      </c>
      <c r="R635" s="155">
        <f t="shared" si="599"/>
        <v>0.83333333333333337</v>
      </c>
      <c r="S635" s="149">
        <f t="shared" si="600"/>
        <v>138870</v>
      </c>
      <c r="T635" s="380"/>
      <c r="U635" s="251" t="s">
        <v>192</v>
      </c>
      <c r="V635" s="145">
        <v>1696</v>
      </c>
      <c r="W635" s="154">
        <v>960</v>
      </c>
      <c r="X635" s="154">
        <v>71761650</v>
      </c>
      <c r="Y635" s="155">
        <f t="shared" ref="Y635:Y644" si="648">IFERROR(W635/$T$634,"-")</f>
        <v>0.25572722429408629</v>
      </c>
      <c r="Z635" s="155">
        <f t="shared" si="601"/>
        <v>0.56603773584905659</v>
      </c>
      <c r="AA635" s="154">
        <f t="shared" si="602"/>
        <v>74751.71875</v>
      </c>
      <c r="AB635" s="380"/>
      <c r="AC635" s="251" t="s">
        <v>192</v>
      </c>
      <c r="AD635" s="145">
        <v>1396</v>
      </c>
      <c r="AE635" s="154">
        <v>759</v>
      </c>
      <c r="AF635" s="154">
        <v>58570460</v>
      </c>
      <c r="AG635" s="155">
        <f t="shared" ref="AG635:AG644" si="649">IFERROR(AE635/$AB$634,"-")</f>
        <v>0.24179675055750238</v>
      </c>
      <c r="AH635" s="155">
        <f t="shared" si="603"/>
        <v>0.54369627507163321</v>
      </c>
      <c r="AI635" s="149">
        <f t="shared" si="604"/>
        <v>77167.931488801056</v>
      </c>
      <c r="AJ635" s="380"/>
      <c r="AK635" s="251" t="s">
        <v>192</v>
      </c>
      <c r="AL635" s="145">
        <v>831</v>
      </c>
      <c r="AM635" s="154">
        <v>441</v>
      </c>
      <c r="AN635" s="154">
        <v>39802840</v>
      </c>
      <c r="AO635" s="155">
        <f t="shared" ref="AO635:AO644" si="650">IFERROR(AM635/$AJ$634,"-")</f>
        <v>0.21702755905511811</v>
      </c>
      <c r="AP635" s="155">
        <f t="shared" si="605"/>
        <v>0.53068592057761732</v>
      </c>
      <c r="AQ635" s="149">
        <f t="shared" si="606"/>
        <v>90255.873015873018</v>
      </c>
      <c r="AR635" s="380"/>
      <c r="AS635" s="251" t="s">
        <v>192</v>
      </c>
      <c r="AT635" s="145">
        <v>317</v>
      </c>
      <c r="AU635" s="154">
        <v>180</v>
      </c>
      <c r="AV635" s="154">
        <v>15686210</v>
      </c>
      <c r="AW635" s="155">
        <f t="shared" ref="AW635:AW644" si="651">IFERROR(AU635/$AR$634,"-")</f>
        <v>0.17716535433070865</v>
      </c>
      <c r="AX635" s="155">
        <f t="shared" si="607"/>
        <v>0.56782334384858046</v>
      </c>
      <c r="AY635" s="154">
        <f t="shared" si="608"/>
        <v>87145.611111111109</v>
      </c>
      <c r="AZ635" s="380"/>
      <c r="BA635" s="251" t="s">
        <v>192</v>
      </c>
      <c r="BB635" s="145">
        <v>84</v>
      </c>
      <c r="BC635" s="154">
        <v>39</v>
      </c>
      <c r="BD635" s="154">
        <v>4244910</v>
      </c>
      <c r="BE635" s="155">
        <f t="shared" ref="BE635:BE644" si="652">IFERROR(BC635/$AZ$634,"-")</f>
        <v>0.10182767624020887</v>
      </c>
      <c r="BF635" s="155">
        <f t="shared" si="609"/>
        <v>0.4642857142857143</v>
      </c>
      <c r="BG635" s="181">
        <f t="shared" si="610"/>
        <v>108843.84615384616</v>
      </c>
      <c r="BH635" s="380"/>
      <c r="BI635" s="251" t="s">
        <v>192</v>
      </c>
      <c r="BJ635" s="145">
        <f t="shared" si="611"/>
        <v>4348</v>
      </c>
      <c r="BK635" s="154">
        <f t="shared" si="595"/>
        <v>2395</v>
      </c>
      <c r="BL635" s="154">
        <f t="shared" si="596"/>
        <v>192166460</v>
      </c>
      <c r="BM635" s="155">
        <f t="shared" ref="BM635:BM644" si="653">IFERROR(BK635/$BH$634,"-")</f>
        <v>0.23066551093133006</v>
      </c>
      <c r="BN635" s="155">
        <f t="shared" si="612"/>
        <v>0.55082796688132474</v>
      </c>
      <c r="BO635" s="154">
        <f t="shared" si="613"/>
        <v>80236.517745302714</v>
      </c>
      <c r="BP635" s="218"/>
    </row>
    <row r="636" spans="2:68" s="87" customFormat="1">
      <c r="B636" s="390"/>
      <c r="C636" s="420"/>
      <c r="D636" s="380"/>
      <c r="E636" s="252" t="s">
        <v>142</v>
      </c>
      <c r="F636" s="145">
        <v>9</v>
      </c>
      <c r="G636" s="154">
        <v>2</v>
      </c>
      <c r="H636" s="154">
        <v>363110</v>
      </c>
      <c r="I636" s="155">
        <f t="shared" si="646"/>
        <v>0.11764705882352941</v>
      </c>
      <c r="J636" s="155">
        <f t="shared" si="597"/>
        <v>0.22222222222222221</v>
      </c>
      <c r="K636" s="181">
        <f t="shared" si="598"/>
        <v>181555</v>
      </c>
      <c r="L636" s="380"/>
      <c r="M636" s="252" t="s">
        <v>142</v>
      </c>
      <c r="N636" s="145">
        <v>27</v>
      </c>
      <c r="O636" s="154">
        <v>21</v>
      </c>
      <c r="P636" s="154">
        <v>2812760</v>
      </c>
      <c r="Q636" s="155">
        <f t="shared" si="647"/>
        <v>0.5</v>
      </c>
      <c r="R636" s="155">
        <f t="shared" si="599"/>
        <v>0.77777777777777779</v>
      </c>
      <c r="S636" s="149">
        <f t="shared" si="600"/>
        <v>133940.95238095237</v>
      </c>
      <c r="T636" s="380"/>
      <c r="U636" s="252" t="s">
        <v>142</v>
      </c>
      <c r="V636" s="145">
        <v>2302</v>
      </c>
      <c r="W636" s="154">
        <v>1278</v>
      </c>
      <c r="X636" s="154">
        <v>98660490</v>
      </c>
      <c r="Y636" s="155">
        <f t="shared" si="648"/>
        <v>0.34043686734150241</v>
      </c>
      <c r="Z636" s="155">
        <f t="shared" si="601"/>
        <v>0.55516941789748042</v>
      </c>
      <c r="AA636" s="154">
        <f t="shared" si="602"/>
        <v>77199.131455399067</v>
      </c>
      <c r="AB636" s="380"/>
      <c r="AC636" s="252" t="s">
        <v>142</v>
      </c>
      <c r="AD636" s="145">
        <v>2080</v>
      </c>
      <c r="AE636" s="154">
        <v>1141</v>
      </c>
      <c r="AF636" s="154">
        <v>87908360</v>
      </c>
      <c r="AG636" s="155">
        <f t="shared" si="649"/>
        <v>0.3634915578209621</v>
      </c>
      <c r="AH636" s="155">
        <f t="shared" si="603"/>
        <v>0.54855769230769236</v>
      </c>
      <c r="AI636" s="149">
        <f t="shared" si="604"/>
        <v>77045.013146362835</v>
      </c>
      <c r="AJ636" s="380"/>
      <c r="AK636" s="252" t="s">
        <v>142</v>
      </c>
      <c r="AL636" s="145">
        <v>1405</v>
      </c>
      <c r="AM636" s="154">
        <v>735</v>
      </c>
      <c r="AN636" s="154">
        <v>67170150</v>
      </c>
      <c r="AO636" s="155">
        <f t="shared" si="650"/>
        <v>0.36171259842519687</v>
      </c>
      <c r="AP636" s="155">
        <f t="shared" si="605"/>
        <v>0.52313167259786475</v>
      </c>
      <c r="AQ636" s="149">
        <f t="shared" si="606"/>
        <v>91387.959183673476</v>
      </c>
      <c r="AR636" s="380"/>
      <c r="AS636" s="252" t="s">
        <v>142</v>
      </c>
      <c r="AT636" s="145">
        <v>676</v>
      </c>
      <c r="AU636" s="154">
        <v>341</v>
      </c>
      <c r="AV636" s="154">
        <v>33520350</v>
      </c>
      <c r="AW636" s="155">
        <f t="shared" si="651"/>
        <v>0.33562992125984253</v>
      </c>
      <c r="AX636" s="155">
        <f t="shared" si="607"/>
        <v>0.50443786982248517</v>
      </c>
      <c r="AY636" s="154">
        <f t="shared" si="608"/>
        <v>98300.146627565977</v>
      </c>
      <c r="AZ636" s="380"/>
      <c r="BA636" s="252" t="s">
        <v>142</v>
      </c>
      <c r="BB636" s="145">
        <v>235</v>
      </c>
      <c r="BC636" s="154">
        <v>123</v>
      </c>
      <c r="BD636" s="154">
        <v>12665610</v>
      </c>
      <c r="BE636" s="155">
        <f t="shared" si="652"/>
        <v>0.32114882506527415</v>
      </c>
      <c r="BF636" s="155">
        <f t="shared" si="609"/>
        <v>0.52340425531914891</v>
      </c>
      <c r="BG636" s="181">
        <f t="shared" si="610"/>
        <v>102972.43902439025</v>
      </c>
      <c r="BH636" s="380"/>
      <c r="BI636" s="252" t="s">
        <v>142</v>
      </c>
      <c r="BJ636" s="145">
        <f t="shared" si="611"/>
        <v>6734</v>
      </c>
      <c r="BK636" s="154">
        <f t="shared" si="595"/>
        <v>3641</v>
      </c>
      <c r="BL636" s="154">
        <f t="shared" si="596"/>
        <v>303100830</v>
      </c>
      <c r="BM636" s="155">
        <f t="shared" si="653"/>
        <v>0.35066936338245208</v>
      </c>
      <c r="BN636" s="155">
        <f t="shared" si="612"/>
        <v>0.54068904068904067</v>
      </c>
      <c r="BO636" s="154">
        <f t="shared" si="613"/>
        <v>83246.588849217253</v>
      </c>
      <c r="BP636" s="218"/>
    </row>
    <row r="637" spans="2:68" s="87" customFormat="1">
      <c r="B637" s="390"/>
      <c r="C637" s="420"/>
      <c r="D637" s="380"/>
      <c r="E637" s="252" t="s">
        <v>151</v>
      </c>
      <c r="F637" s="145">
        <v>3</v>
      </c>
      <c r="G637" s="154">
        <v>1</v>
      </c>
      <c r="H637" s="154">
        <v>341320</v>
      </c>
      <c r="I637" s="155">
        <f t="shared" si="646"/>
        <v>5.8823529411764705E-2</v>
      </c>
      <c r="J637" s="155">
        <f t="shared" si="597"/>
        <v>0.33333333333333331</v>
      </c>
      <c r="K637" s="181">
        <f t="shared" si="598"/>
        <v>341320</v>
      </c>
      <c r="L637" s="380"/>
      <c r="M637" s="252" t="s">
        <v>151</v>
      </c>
      <c r="N637" s="145">
        <v>12</v>
      </c>
      <c r="O637" s="154">
        <v>8</v>
      </c>
      <c r="P637" s="154">
        <v>1120640</v>
      </c>
      <c r="Q637" s="155">
        <f t="shared" si="647"/>
        <v>0.19047619047619047</v>
      </c>
      <c r="R637" s="155">
        <f t="shared" si="599"/>
        <v>0.66666666666666663</v>
      </c>
      <c r="S637" s="149">
        <f t="shared" si="600"/>
        <v>140080</v>
      </c>
      <c r="T637" s="380"/>
      <c r="U637" s="252" t="s">
        <v>151</v>
      </c>
      <c r="V637" s="145">
        <v>747</v>
      </c>
      <c r="W637" s="154">
        <v>441</v>
      </c>
      <c r="X637" s="154">
        <v>37421820</v>
      </c>
      <c r="Y637" s="155">
        <f t="shared" si="648"/>
        <v>0.1174746936600959</v>
      </c>
      <c r="Z637" s="155">
        <f t="shared" si="601"/>
        <v>0.59036144578313254</v>
      </c>
      <c r="AA637" s="154">
        <f t="shared" si="602"/>
        <v>84856.734693877544</v>
      </c>
      <c r="AB637" s="380"/>
      <c r="AC637" s="252" t="s">
        <v>151</v>
      </c>
      <c r="AD637" s="145">
        <v>810</v>
      </c>
      <c r="AE637" s="154">
        <v>456</v>
      </c>
      <c r="AF637" s="154">
        <v>35094260</v>
      </c>
      <c r="AG637" s="155">
        <f t="shared" si="649"/>
        <v>0.14526919401083146</v>
      </c>
      <c r="AH637" s="155">
        <f t="shared" si="603"/>
        <v>0.562962962962963</v>
      </c>
      <c r="AI637" s="149">
        <f t="shared" si="604"/>
        <v>76961.096491228076</v>
      </c>
      <c r="AJ637" s="380"/>
      <c r="AK637" s="252" t="s">
        <v>151</v>
      </c>
      <c r="AL637" s="145">
        <v>550</v>
      </c>
      <c r="AM637" s="154">
        <v>292</v>
      </c>
      <c r="AN637" s="154">
        <v>27359210</v>
      </c>
      <c r="AO637" s="155">
        <f t="shared" si="650"/>
        <v>0.1437007874015748</v>
      </c>
      <c r="AP637" s="155">
        <f t="shared" si="605"/>
        <v>0.53090909090909089</v>
      </c>
      <c r="AQ637" s="149">
        <f t="shared" si="606"/>
        <v>93695.92465753424</v>
      </c>
      <c r="AR637" s="380"/>
      <c r="AS637" s="252" t="s">
        <v>151</v>
      </c>
      <c r="AT637" s="145">
        <v>282</v>
      </c>
      <c r="AU637" s="154">
        <v>161</v>
      </c>
      <c r="AV637" s="154">
        <v>15227480</v>
      </c>
      <c r="AW637" s="155">
        <f t="shared" si="651"/>
        <v>0.15846456692913385</v>
      </c>
      <c r="AX637" s="155">
        <f t="shared" si="607"/>
        <v>0.57092198581560283</v>
      </c>
      <c r="AY637" s="154">
        <f t="shared" si="608"/>
        <v>94580.621118012423</v>
      </c>
      <c r="AZ637" s="380"/>
      <c r="BA637" s="252" t="s">
        <v>151</v>
      </c>
      <c r="BB637" s="145">
        <v>98</v>
      </c>
      <c r="BC637" s="154">
        <v>52</v>
      </c>
      <c r="BD637" s="154">
        <v>5029430</v>
      </c>
      <c r="BE637" s="155">
        <f t="shared" si="652"/>
        <v>0.13577023498694518</v>
      </c>
      <c r="BF637" s="155">
        <f t="shared" si="609"/>
        <v>0.53061224489795922</v>
      </c>
      <c r="BG637" s="181">
        <f t="shared" si="610"/>
        <v>96719.807692307688</v>
      </c>
      <c r="BH637" s="380"/>
      <c r="BI637" s="252" t="s">
        <v>151</v>
      </c>
      <c r="BJ637" s="145">
        <f t="shared" si="611"/>
        <v>2502</v>
      </c>
      <c r="BK637" s="154">
        <f t="shared" si="595"/>
        <v>1411</v>
      </c>
      <c r="BL637" s="154">
        <f t="shared" si="596"/>
        <v>121594160</v>
      </c>
      <c r="BM637" s="155">
        <f t="shared" si="653"/>
        <v>0.13589521332948087</v>
      </c>
      <c r="BN637" s="155">
        <f t="shared" si="612"/>
        <v>0.56394884092725817</v>
      </c>
      <c r="BO637" s="154">
        <f t="shared" si="613"/>
        <v>86175.875265768962</v>
      </c>
      <c r="BP637" s="218"/>
    </row>
    <row r="638" spans="2:68" s="87" customFormat="1">
      <c r="B638" s="390"/>
      <c r="C638" s="420"/>
      <c r="D638" s="380"/>
      <c r="E638" s="252" t="s">
        <v>170</v>
      </c>
      <c r="F638" s="145">
        <v>4</v>
      </c>
      <c r="G638" s="154">
        <v>2</v>
      </c>
      <c r="H638" s="154">
        <v>593340</v>
      </c>
      <c r="I638" s="155">
        <f t="shared" si="646"/>
        <v>0.11764705882352941</v>
      </c>
      <c r="J638" s="155">
        <f t="shared" si="597"/>
        <v>0.5</v>
      </c>
      <c r="K638" s="181">
        <f t="shared" si="598"/>
        <v>296670</v>
      </c>
      <c r="L638" s="380"/>
      <c r="M638" s="252" t="s">
        <v>170</v>
      </c>
      <c r="N638" s="145">
        <v>10</v>
      </c>
      <c r="O638" s="154">
        <v>8</v>
      </c>
      <c r="P638" s="154">
        <v>1346320</v>
      </c>
      <c r="Q638" s="155">
        <f t="shared" si="647"/>
        <v>0.19047619047619047</v>
      </c>
      <c r="R638" s="155">
        <f t="shared" si="599"/>
        <v>0.8</v>
      </c>
      <c r="S638" s="149">
        <f t="shared" si="600"/>
        <v>168290</v>
      </c>
      <c r="T638" s="380"/>
      <c r="U638" s="252" t="s">
        <v>170</v>
      </c>
      <c r="V638" s="145">
        <v>843</v>
      </c>
      <c r="W638" s="154">
        <v>494</v>
      </c>
      <c r="X638" s="154">
        <v>41573010</v>
      </c>
      <c r="Y638" s="155">
        <f t="shared" si="648"/>
        <v>0.13159296750133193</v>
      </c>
      <c r="Z638" s="155">
        <f t="shared" si="601"/>
        <v>0.58600237247924081</v>
      </c>
      <c r="AA638" s="154">
        <f t="shared" si="602"/>
        <v>84155.890688259111</v>
      </c>
      <c r="AB638" s="380"/>
      <c r="AC638" s="252" t="s">
        <v>170</v>
      </c>
      <c r="AD638" s="145">
        <v>845</v>
      </c>
      <c r="AE638" s="154">
        <v>467</v>
      </c>
      <c r="AF638" s="154">
        <v>38525610</v>
      </c>
      <c r="AG638" s="155">
        <f t="shared" si="649"/>
        <v>0.1487734947435489</v>
      </c>
      <c r="AH638" s="155">
        <f t="shared" si="603"/>
        <v>0.55266272189349108</v>
      </c>
      <c r="AI638" s="149">
        <f t="shared" si="604"/>
        <v>82495.952890792294</v>
      </c>
      <c r="AJ638" s="380"/>
      <c r="AK638" s="252" t="s">
        <v>170</v>
      </c>
      <c r="AL638" s="145">
        <v>589</v>
      </c>
      <c r="AM638" s="154">
        <v>336</v>
      </c>
      <c r="AN638" s="154">
        <v>36689110</v>
      </c>
      <c r="AO638" s="155">
        <f t="shared" si="650"/>
        <v>0.16535433070866143</v>
      </c>
      <c r="AP638" s="155">
        <f t="shared" si="605"/>
        <v>0.57045840407470294</v>
      </c>
      <c r="AQ638" s="149">
        <f t="shared" si="606"/>
        <v>109193.77976190476</v>
      </c>
      <c r="AR638" s="380"/>
      <c r="AS638" s="252" t="s">
        <v>170</v>
      </c>
      <c r="AT638" s="145">
        <v>256</v>
      </c>
      <c r="AU638" s="154">
        <v>140</v>
      </c>
      <c r="AV638" s="154">
        <v>14123290</v>
      </c>
      <c r="AW638" s="155">
        <f t="shared" si="651"/>
        <v>0.13779527559055119</v>
      </c>
      <c r="AX638" s="155">
        <f t="shared" si="607"/>
        <v>0.546875</v>
      </c>
      <c r="AY638" s="154">
        <f t="shared" si="608"/>
        <v>100880.64285714286</v>
      </c>
      <c r="AZ638" s="380"/>
      <c r="BA638" s="252" t="s">
        <v>170</v>
      </c>
      <c r="BB638" s="145">
        <v>85</v>
      </c>
      <c r="BC638" s="154">
        <v>46</v>
      </c>
      <c r="BD638" s="154">
        <v>4840780</v>
      </c>
      <c r="BE638" s="155">
        <f t="shared" si="652"/>
        <v>0.12010443864229765</v>
      </c>
      <c r="BF638" s="155">
        <f t="shared" si="609"/>
        <v>0.54117647058823526</v>
      </c>
      <c r="BG638" s="181">
        <f t="shared" si="610"/>
        <v>105234.34782608696</v>
      </c>
      <c r="BH638" s="380"/>
      <c r="BI638" s="252" t="s">
        <v>170</v>
      </c>
      <c r="BJ638" s="145">
        <f t="shared" si="611"/>
        <v>2632</v>
      </c>
      <c r="BK638" s="154">
        <f t="shared" si="595"/>
        <v>1493</v>
      </c>
      <c r="BL638" s="154">
        <f t="shared" si="596"/>
        <v>137691460</v>
      </c>
      <c r="BM638" s="155">
        <f t="shared" si="653"/>
        <v>0.14379273812963497</v>
      </c>
      <c r="BN638" s="155">
        <f t="shared" si="612"/>
        <v>0.56724924012158051</v>
      </c>
      <c r="BO638" s="154">
        <f t="shared" si="613"/>
        <v>92224.688546550577</v>
      </c>
      <c r="BP638" s="218"/>
    </row>
    <row r="639" spans="2:68" s="87" customFormat="1">
      <c r="B639" s="390"/>
      <c r="C639" s="420"/>
      <c r="D639" s="380"/>
      <c r="E639" s="252" t="s">
        <v>171</v>
      </c>
      <c r="F639" s="145">
        <v>1</v>
      </c>
      <c r="G639" s="154">
        <v>0</v>
      </c>
      <c r="H639" s="154">
        <v>0</v>
      </c>
      <c r="I639" s="155">
        <f t="shared" si="646"/>
        <v>0</v>
      </c>
      <c r="J639" s="155">
        <f t="shared" si="597"/>
        <v>0</v>
      </c>
      <c r="K639" s="181" t="str">
        <f t="shared" si="598"/>
        <v>-</v>
      </c>
      <c r="L639" s="380"/>
      <c r="M639" s="252" t="s">
        <v>171</v>
      </c>
      <c r="N639" s="145">
        <v>11</v>
      </c>
      <c r="O639" s="154">
        <v>8</v>
      </c>
      <c r="P639" s="154">
        <v>1043680</v>
      </c>
      <c r="Q639" s="155">
        <f t="shared" si="647"/>
        <v>0.19047619047619047</v>
      </c>
      <c r="R639" s="155">
        <f t="shared" si="599"/>
        <v>0.72727272727272729</v>
      </c>
      <c r="S639" s="149">
        <f t="shared" si="600"/>
        <v>130460</v>
      </c>
      <c r="T639" s="380"/>
      <c r="U639" s="252" t="s">
        <v>171</v>
      </c>
      <c r="V639" s="145">
        <v>390</v>
      </c>
      <c r="W639" s="154">
        <v>225</v>
      </c>
      <c r="X639" s="154">
        <v>16635880</v>
      </c>
      <c r="Y639" s="155">
        <f t="shared" si="648"/>
        <v>5.9936068193926481E-2</v>
      </c>
      <c r="Z639" s="155">
        <f t="shared" si="601"/>
        <v>0.57692307692307687</v>
      </c>
      <c r="AA639" s="154">
        <f t="shared" si="602"/>
        <v>73937.244444444441</v>
      </c>
      <c r="AB639" s="380"/>
      <c r="AC639" s="252" t="s">
        <v>171</v>
      </c>
      <c r="AD639" s="145">
        <v>384</v>
      </c>
      <c r="AE639" s="154">
        <v>199</v>
      </c>
      <c r="AF639" s="154">
        <v>15986060</v>
      </c>
      <c r="AG639" s="155">
        <f t="shared" si="649"/>
        <v>6.3395985982797068E-2</v>
      </c>
      <c r="AH639" s="155">
        <f t="shared" si="603"/>
        <v>0.51822916666666663</v>
      </c>
      <c r="AI639" s="149">
        <f t="shared" si="604"/>
        <v>80331.959798994969</v>
      </c>
      <c r="AJ639" s="380"/>
      <c r="AK639" s="252" t="s">
        <v>171</v>
      </c>
      <c r="AL639" s="145">
        <v>207</v>
      </c>
      <c r="AM639" s="154">
        <v>110</v>
      </c>
      <c r="AN639" s="154">
        <v>8568050</v>
      </c>
      <c r="AO639" s="155">
        <f t="shared" si="650"/>
        <v>5.4133858267716536E-2</v>
      </c>
      <c r="AP639" s="155">
        <f t="shared" si="605"/>
        <v>0.53140096618357491</v>
      </c>
      <c r="AQ639" s="149">
        <f t="shared" si="606"/>
        <v>77891.363636363632</v>
      </c>
      <c r="AR639" s="380"/>
      <c r="AS639" s="252" t="s">
        <v>171</v>
      </c>
      <c r="AT639" s="145">
        <v>88</v>
      </c>
      <c r="AU639" s="154">
        <v>51</v>
      </c>
      <c r="AV639" s="154">
        <v>3779290</v>
      </c>
      <c r="AW639" s="155">
        <f t="shared" si="651"/>
        <v>5.0196850393700788E-2</v>
      </c>
      <c r="AX639" s="155">
        <f t="shared" si="607"/>
        <v>0.57954545454545459</v>
      </c>
      <c r="AY639" s="154">
        <f t="shared" si="608"/>
        <v>74103.725490196084</v>
      </c>
      <c r="AZ639" s="380"/>
      <c r="BA639" s="252" t="s">
        <v>171</v>
      </c>
      <c r="BB639" s="145">
        <v>22</v>
      </c>
      <c r="BC639" s="154">
        <v>10</v>
      </c>
      <c r="BD639" s="154">
        <v>1266360</v>
      </c>
      <c r="BE639" s="155">
        <f t="shared" si="652"/>
        <v>2.6109660574412531E-2</v>
      </c>
      <c r="BF639" s="155">
        <f t="shared" si="609"/>
        <v>0.45454545454545453</v>
      </c>
      <c r="BG639" s="181">
        <f t="shared" si="610"/>
        <v>126636</v>
      </c>
      <c r="BH639" s="380"/>
      <c r="BI639" s="252" t="s">
        <v>171</v>
      </c>
      <c r="BJ639" s="145">
        <f t="shared" si="611"/>
        <v>1103</v>
      </c>
      <c r="BK639" s="154">
        <f t="shared" si="595"/>
        <v>603</v>
      </c>
      <c r="BL639" s="154">
        <f t="shared" si="596"/>
        <v>47279320</v>
      </c>
      <c r="BM639" s="155">
        <f t="shared" si="653"/>
        <v>5.807570066454782E-2</v>
      </c>
      <c r="BN639" s="155">
        <f t="shared" si="612"/>
        <v>0.54669084315503169</v>
      </c>
      <c r="BO639" s="154">
        <f t="shared" si="613"/>
        <v>78406.832504145932</v>
      </c>
      <c r="BP639" s="218"/>
    </row>
    <row r="640" spans="2:68" s="87" customFormat="1">
      <c r="B640" s="390"/>
      <c r="C640" s="420"/>
      <c r="D640" s="380"/>
      <c r="E640" s="252" t="s">
        <v>172</v>
      </c>
      <c r="F640" s="145">
        <v>2</v>
      </c>
      <c r="G640" s="154">
        <v>1</v>
      </c>
      <c r="H640" s="154">
        <v>17340</v>
      </c>
      <c r="I640" s="155">
        <f t="shared" si="646"/>
        <v>5.8823529411764705E-2</v>
      </c>
      <c r="J640" s="155">
        <f t="shared" si="597"/>
        <v>0.5</v>
      </c>
      <c r="K640" s="181">
        <f t="shared" si="598"/>
        <v>17340</v>
      </c>
      <c r="L640" s="380"/>
      <c r="M640" s="252" t="s">
        <v>172</v>
      </c>
      <c r="N640" s="145">
        <v>8</v>
      </c>
      <c r="O640" s="154">
        <v>6</v>
      </c>
      <c r="P640" s="154">
        <v>613020</v>
      </c>
      <c r="Q640" s="155">
        <f t="shared" si="647"/>
        <v>0.14285714285714285</v>
      </c>
      <c r="R640" s="155">
        <f t="shared" si="599"/>
        <v>0.75</v>
      </c>
      <c r="S640" s="149">
        <f t="shared" si="600"/>
        <v>102170</v>
      </c>
      <c r="T640" s="380"/>
      <c r="U640" s="252" t="s">
        <v>172</v>
      </c>
      <c r="V640" s="145">
        <v>329</v>
      </c>
      <c r="W640" s="154">
        <v>183</v>
      </c>
      <c r="X640" s="154">
        <v>12169430</v>
      </c>
      <c r="Y640" s="155">
        <f t="shared" si="648"/>
        <v>4.8748002131060203E-2</v>
      </c>
      <c r="Z640" s="155">
        <f t="shared" si="601"/>
        <v>0.55623100303951367</v>
      </c>
      <c r="AA640" s="154">
        <f t="shared" si="602"/>
        <v>66499.617486338801</v>
      </c>
      <c r="AB640" s="380"/>
      <c r="AC640" s="252" t="s">
        <v>172</v>
      </c>
      <c r="AD640" s="145">
        <v>332</v>
      </c>
      <c r="AE640" s="154">
        <v>172</v>
      </c>
      <c r="AF640" s="154">
        <v>14858250</v>
      </c>
      <c r="AG640" s="155">
        <f t="shared" si="649"/>
        <v>5.4794520547945202E-2</v>
      </c>
      <c r="AH640" s="155">
        <f t="shared" si="603"/>
        <v>0.51807228915662651</v>
      </c>
      <c r="AI640" s="149">
        <f t="shared" si="604"/>
        <v>86385.174418604656</v>
      </c>
      <c r="AJ640" s="380"/>
      <c r="AK640" s="252" t="s">
        <v>172</v>
      </c>
      <c r="AL640" s="145">
        <v>248</v>
      </c>
      <c r="AM640" s="154">
        <v>129</v>
      </c>
      <c r="AN640" s="154">
        <v>10912590</v>
      </c>
      <c r="AO640" s="155">
        <f t="shared" si="650"/>
        <v>6.3484251968503935E-2</v>
      </c>
      <c r="AP640" s="155">
        <f t="shared" si="605"/>
        <v>0.52016129032258063</v>
      </c>
      <c r="AQ640" s="149">
        <f t="shared" si="606"/>
        <v>84593.720930232565</v>
      </c>
      <c r="AR640" s="380"/>
      <c r="AS640" s="252" t="s">
        <v>172</v>
      </c>
      <c r="AT640" s="145">
        <v>142</v>
      </c>
      <c r="AU640" s="154">
        <v>68</v>
      </c>
      <c r="AV640" s="154">
        <v>6565930</v>
      </c>
      <c r="AW640" s="155">
        <f t="shared" si="651"/>
        <v>6.6929133858267723E-2</v>
      </c>
      <c r="AX640" s="155">
        <f t="shared" si="607"/>
        <v>0.47887323943661969</v>
      </c>
      <c r="AY640" s="154">
        <f t="shared" si="608"/>
        <v>96557.794117647063</v>
      </c>
      <c r="AZ640" s="380"/>
      <c r="BA640" s="252" t="s">
        <v>172</v>
      </c>
      <c r="BB640" s="145">
        <v>48</v>
      </c>
      <c r="BC640" s="154">
        <v>23</v>
      </c>
      <c r="BD640" s="154">
        <v>2223140</v>
      </c>
      <c r="BE640" s="155">
        <f t="shared" si="652"/>
        <v>6.0052219321148827E-2</v>
      </c>
      <c r="BF640" s="155">
        <f t="shared" si="609"/>
        <v>0.47916666666666669</v>
      </c>
      <c r="BG640" s="181">
        <f t="shared" si="610"/>
        <v>96658.260869565216</v>
      </c>
      <c r="BH640" s="380"/>
      <c r="BI640" s="252" t="s">
        <v>172</v>
      </c>
      <c r="BJ640" s="145">
        <f t="shared" si="611"/>
        <v>1109</v>
      </c>
      <c r="BK640" s="154">
        <f t="shared" si="595"/>
        <v>582</v>
      </c>
      <c r="BL640" s="154">
        <f t="shared" si="596"/>
        <v>47359700</v>
      </c>
      <c r="BM640" s="155">
        <f t="shared" si="653"/>
        <v>5.6053163825483962E-2</v>
      </c>
      <c r="BN640" s="155">
        <f t="shared" si="612"/>
        <v>0.52479711451758337</v>
      </c>
      <c r="BO640" s="154">
        <f t="shared" si="613"/>
        <v>81374.054982817863</v>
      </c>
      <c r="BP640" s="218"/>
    </row>
    <row r="641" spans="2:68" s="87" customFormat="1">
      <c r="B641" s="390"/>
      <c r="C641" s="420"/>
      <c r="D641" s="380"/>
      <c r="E641" s="252" t="s">
        <v>173</v>
      </c>
      <c r="F641" s="145">
        <v>0</v>
      </c>
      <c r="G641" s="154">
        <v>0</v>
      </c>
      <c r="H641" s="154">
        <v>0</v>
      </c>
      <c r="I641" s="155">
        <f t="shared" si="646"/>
        <v>0</v>
      </c>
      <c r="J641" s="155" t="str">
        <f t="shared" si="597"/>
        <v>-</v>
      </c>
      <c r="K641" s="181" t="str">
        <f t="shared" si="598"/>
        <v>-</v>
      </c>
      <c r="L641" s="380"/>
      <c r="M641" s="252" t="s">
        <v>173</v>
      </c>
      <c r="N641" s="145">
        <v>4</v>
      </c>
      <c r="O641" s="154">
        <v>3</v>
      </c>
      <c r="P641" s="154">
        <v>535030</v>
      </c>
      <c r="Q641" s="155">
        <f t="shared" si="647"/>
        <v>7.1428571428571425E-2</v>
      </c>
      <c r="R641" s="155">
        <f t="shared" si="599"/>
        <v>0.75</v>
      </c>
      <c r="S641" s="149">
        <f t="shared" si="600"/>
        <v>178343.33333333334</v>
      </c>
      <c r="T641" s="380"/>
      <c r="U641" s="252" t="s">
        <v>173</v>
      </c>
      <c r="V641" s="145">
        <v>208</v>
      </c>
      <c r="W641" s="154">
        <v>121</v>
      </c>
      <c r="X641" s="154">
        <v>10498930</v>
      </c>
      <c r="Y641" s="155">
        <f t="shared" si="648"/>
        <v>3.2232285562067128E-2</v>
      </c>
      <c r="Z641" s="155">
        <f t="shared" si="601"/>
        <v>0.58173076923076927</v>
      </c>
      <c r="AA641" s="154">
        <f t="shared" si="602"/>
        <v>86768.016528925626</v>
      </c>
      <c r="AB641" s="380"/>
      <c r="AC641" s="252" t="s">
        <v>173</v>
      </c>
      <c r="AD641" s="145">
        <v>241</v>
      </c>
      <c r="AE641" s="154">
        <v>147</v>
      </c>
      <c r="AF641" s="154">
        <v>13539400</v>
      </c>
      <c r="AG641" s="155">
        <f t="shared" si="649"/>
        <v>4.6830200700860143E-2</v>
      </c>
      <c r="AH641" s="155">
        <f t="shared" si="603"/>
        <v>0.60995850622406644</v>
      </c>
      <c r="AI641" s="149">
        <f t="shared" si="604"/>
        <v>92104.761904761908</v>
      </c>
      <c r="AJ641" s="380"/>
      <c r="AK641" s="252" t="s">
        <v>173</v>
      </c>
      <c r="AL641" s="145">
        <v>196</v>
      </c>
      <c r="AM641" s="154">
        <v>118</v>
      </c>
      <c r="AN641" s="154">
        <v>10871540</v>
      </c>
      <c r="AO641" s="155">
        <f t="shared" si="650"/>
        <v>5.8070866141732284E-2</v>
      </c>
      <c r="AP641" s="155">
        <f t="shared" si="605"/>
        <v>0.60204081632653061</v>
      </c>
      <c r="AQ641" s="149">
        <f t="shared" si="606"/>
        <v>92131.694915254237</v>
      </c>
      <c r="AR641" s="380"/>
      <c r="AS641" s="252" t="s">
        <v>173</v>
      </c>
      <c r="AT641" s="145">
        <v>81</v>
      </c>
      <c r="AU641" s="154">
        <v>52</v>
      </c>
      <c r="AV641" s="154">
        <v>5446460</v>
      </c>
      <c r="AW641" s="155">
        <f t="shared" si="651"/>
        <v>5.1181102362204724E-2</v>
      </c>
      <c r="AX641" s="155">
        <f t="shared" si="607"/>
        <v>0.64197530864197527</v>
      </c>
      <c r="AY641" s="154">
        <f t="shared" si="608"/>
        <v>104739.61538461539</v>
      </c>
      <c r="AZ641" s="380"/>
      <c r="BA641" s="252" t="s">
        <v>173</v>
      </c>
      <c r="BB641" s="145">
        <v>24</v>
      </c>
      <c r="BC641" s="154">
        <v>17</v>
      </c>
      <c r="BD641" s="154">
        <v>2107050</v>
      </c>
      <c r="BE641" s="155">
        <f t="shared" si="652"/>
        <v>4.4386422976501305E-2</v>
      </c>
      <c r="BF641" s="155">
        <f t="shared" si="609"/>
        <v>0.70833333333333337</v>
      </c>
      <c r="BG641" s="181">
        <f t="shared" si="610"/>
        <v>123944.11764705883</v>
      </c>
      <c r="BH641" s="380"/>
      <c r="BI641" s="252" t="s">
        <v>173</v>
      </c>
      <c r="BJ641" s="145">
        <f t="shared" si="611"/>
        <v>754</v>
      </c>
      <c r="BK641" s="154">
        <f t="shared" si="595"/>
        <v>458</v>
      </c>
      <c r="BL641" s="154">
        <f t="shared" si="596"/>
        <v>42998410</v>
      </c>
      <c r="BM641" s="155">
        <f t="shared" si="653"/>
        <v>4.411056534720216E-2</v>
      </c>
      <c r="BN641" s="155">
        <f t="shared" si="612"/>
        <v>0.60742705570291777</v>
      </c>
      <c r="BO641" s="154">
        <f t="shared" si="613"/>
        <v>93882.991266375553</v>
      </c>
      <c r="BP641" s="218"/>
    </row>
    <row r="642" spans="2:68" s="87" customFormat="1">
      <c r="B642" s="390"/>
      <c r="C642" s="420"/>
      <c r="D642" s="380"/>
      <c r="E642" s="252" t="s">
        <v>174</v>
      </c>
      <c r="F642" s="145">
        <v>4</v>
      </c>
      <c r="G642" s="154">
        <v>1</v>
      </c>
      <c r="H642" s="154">
        <v>256520</v>
      </c>
      <c r="I642" s="155">
        <f t="shared" si="646"/>
        <v>5.8823529411764705E-2</v>
      </c>
      <c r="J642" s="155">
        <f t="shared" si="597"/>
        <v>0.25</v>
      </c>
      <c r="K642" s="181">
        <f t="shared" si="598"/>
        <v>256520</v>
      </c>
      <c r="L642" s="380"/>
      <c r="M642" s="252" t="s">
        <v>174</v>
      </c>
      <c r="N642" s="145">
        <v>19</v>
      </c>
      <c r="O642" s="154">
        <v>15</v>
      </c>
      <c r="P642" s="154">
        <v>1945830</v>
      </c>
      <c r="Q642" s="155">
        <f t="shared" si="647"/>
        <v>0.35714285714285715</v>
      </c>
      <c r="R642" s="155">
        <f t="shared" si="599"/>
        <v>0.78947368421052633</v>
      </c>
      <c r="S642" s="149">
        <f t="shared" si="600"/>
        <v>129722</v>
      </c>
      <c r="T642" s="380"/>
      <c r="U642" s="252" t="s">
        <v>174</v>
      </c>
      <c r="V642" s="145">
        <v>1588</v>
      </c>
      <c r="W642" s="154">
        <v>942</v>
      </c>
      <c r="X642" s="154">
        <v>74577370</v>
      </c>
      <c r="Y642" s="155">
        <f t="shared" si="648"/>
        <v>0.25093233883857219</v>
      </c>
      <c r="Z642" s="155">
        <f t="shared" si="601"/>
        <v>0.59319899244332497</v>
      </c>
      <c r="AA642" s="154">
        <f t="shared" si="602"/>
        <v>79169.18259023354</v>
      </c>
      <c r="AB642" s="380"/>
      <c r="AC642" s="252" t="s">
        <v>174</v>
      </c>
      <c r="AD642" s="145">
        <v>1424</v>
      </c>
      <c r="AE642" s="154">
        <v>820</v>
      </c>
      <c r="AF642" s="154">
        <v>62032120</v>
      </c>
      <c r="AG642" s="155">
        <f t="shared" si="649"/>
        <v>0.26122969098438992</v>
      </c>
      <c r="AH642" s="155">
        <f t="shared" si="603"/>
        <v>0.5758426966292135</v>
      </c>
      <c r="AI642" s="149">
        <f t="shared" si="604"/>
        <v>75648.926829268297</v>
      </c>
      <c r="AJ642" s="380"/>
      <c r="AK642" s="252" t="s">
        <v>174</v>
      </c>
      <c r="AL642" s="145">
        <v>887</v>
      </c>
      <c r="AM642" s="154">
        <v>491</v>
      </c>
      <c r="AN642" s="154">
        <v>44643260</v>
      </c>
      <c r="AO642" s="155">
        <f t="shared" si="650"/>
        <v>0.24163385826771652</v>
      </c>
      <c r="AP642" s="155">
        <f t="shared" si="605"/>
        <v>0.55355129650507329</v>
      </c>
      <c r="AQ642" s="149">
        <f t="shared" si="606"/>
        <v>90923.136456211811</v>
      </c>
      <c r="AR642" s="380"/>
      <c r="AS642" s="252" t="s">
        <v>174</v>
      </c>
      <c r="AT642" s="145">
        <v>338</v>
      </c>
      <c r="AU642" s="154">
        <v>178</v>
      </c>
      <c r="AV642" s="154">
        <v>13303160</v>
      </c>
      <c r="AW642" s="155">
        <f t="shared" si="651"/>
        <v>0.17519685039370078</v>
      </c>
      <c r="AX642" s="155">
        <f t="shared" si="607"/>
        <v>0.52662721893491127</v>
      </c>
      <c r="AY642" s="154">
        <f t="shared" si="608"/>
        <v>74736.853932584272</v>
      </c>
      <c r="AZ642" s="380"/>
      <c r="BA642" s="252" t="s">
        <v>174</v>
      </c>
      <c r="BB642" s="145">
        <v>130</v>
      </c>
      <c r="BC642" s="154">
        <v>63</v>
      </c>
      <c r="BD642" s="154">
        <v>4555800</v>
      </c>
      <c r="BE642" s="155">
        <f t="shared" si="652"/>
        <v>0.16449086161879894</v>
      </c>
      <c r="BF642" s="155">
        <f t="shared" si="609"/>
        <v>0.48461538461538461</v>
      </c>
      <c r="BG642" s="181">
        <f t="shared" si="610"/>
        <v>72314.28571428571</v>
      </c>
      <c r="BH642" s="380"/>
      <c r="BI642" s="252" t="s">
        <v>174</v>
      </c>
      <c r="BJ642" s="145">
        <f t="shared" si="611"/>
        <v>4390</v>
      </c>
      <c r="BK642" s="154">
        <f t="shared" si="595"/>
        <v>2510</v>
      </c>
      <c r="BL642" s="154">
        <f t="shared" si="596"/>
        <v>201314060</v>
      </c>
      <c r="BM642" s="155">
        <f t="shared" si="653"/>
        <v>0.24174130790715592</v>
      </c>
      <c r="BN642" s="155">
        <f t="shared" si="612"/>
        <v>0.57175398633257402</v>
      </c>
      <c r="BO642" s="154">
        <f t="shared" si="613"/>
        <v>80204.804780876497</v>
      </c>
      <c r="BP642" s="218"/>
    </row>
    <row r="643" spans="2:68" s="87" customFormat="1">
      <c r="B643" s="390"/>
      <c r="C643" s="420"/>
      <c r="D643" s="380"/>
      <c r="E643" s="252" t="s">
        <v>175</v>
      </c>
      <c r="F643" s="145">
        <v>1</v>
      </c>
      <c r="G643" s="154">
        <v>1</v>
      </c>
      <c r="H643" s="154">
        <v>252020</v>
      </c>
      <c r="I643" s="155">
        <f t="shared" si="646"/>
        <v>5.8823529411764705E-2</v>
      </c>
      <c r="J643" s="155">
        <f t="shared" si="597"/>
        <v>1</v>
      </c>
      <c r="K643" s="181">
        <f t="shared" si="598"/>
        <v>252020</v>
      </c>
      <c r="L643" s="380"/>
      <c r="M643" s="252" t="s">
        <v>175</v>
      </c>
      <c r="N643" s="145">
        <v>6</v>
      </c>
      <c r="O643" s="154">
        <v>4</v>
      </c>
      <c r="P643" s="154">
        <v>443140</v>
      </c>
      <c r="Q643" s="155">
        <f t="shared" si="647"/>
        <v>9.5238095238095233E-2</v>
      </c>
      <c r="R643" s="155">
        <f t="shared" si="599"/>
        <v>0.66666666666666663</v>
      </c>
      <c r="S643" s="149">
        <f t="shared" si="600"/>
        <v>110785</v>
      </c>
      <c r="T643" s="380"/>
      <c r="U643" s="252" t="s">
        <v>175</v>
      </c>
      <c r="V643" s="145">
        <v>267</v>
      </c>
      <c r="W643" s="154">
        <v>147</v>
      </c>
      <c r="X643" s="154">
        <v>12253460</v>
      </c>
      <c r="Y643" s="155">
        <f t="shared" si="648"/>
        <v>3.9158231220031967E-2</v>
      </c>
      <c r="Z643" s="155">
        <f t="shared" si="601"/>
        <v>0.550561797752809</v>
      </c>
      <c r="AA643" s="154">
        <f t="shared" si="602"/>
        <v>83356.87074829932</v>
      </c>
      <c r="AB643" s="380"/>
      <c r="AC643" s="252" t="s">
        <v>175</v>
      </c>
      <c r="AD643" s="145">
        <v>324</v>
      </c>
      <c r="AE643" s="154">
        <v>188</v>
      </c>
      <c r="AF643" s="154">
        <v>15820660</v>
      </c>
      <c r="AG643" s="155">
        <f t="shared" si="649"/>
        <v>5.9891685250079645E-2</v>
      </c>
      <c r="AH643" s="155">
        <f t="shared" si="603"/>
        <v>0.58024691358024694</v>
      </c>
      <c r="AI643" s="149">
        <f t="shared" si="604"/>
        <v>84152.446808510635</v>
      </c>
      <c r="AJ643" s="380"/>
      <c r="AK643" s="252" t="s">
        <v>175</v>
      </c>
      <c r="AL643" s="145">
        <v>280</v>
      </c>
      <c r="AM643" s="154">
        <v>163</v>
      </c>
      <c r="AN643" s="154">
        <v>17929060</v>
      </c>
      <c r="AO643" s="155">
        <f t="shared" si="650"/>
        <v>8.0216535433070862E-2</v>
      </c>
      <c r="AP643" s="155">
        <f t="shared" si="605"/>
        <v>0.58214285714285718</v>
      </c>
      <c r="AQ643" s="149">
        <f t="shared" si="606"/>
        <v>109994.23312883436</v>
      </c>
      <c r="AR643" s="380"/>
      <c r="AS643" s="252" t="s">
        <v>175</v>
      </c>
      <c r="AT643" s="145">
        <v>167</v>
      </c>
      <c r="AU643" s="154">
        <v>90</v>
      </c>
      <c r="AV643" s="154">
        <v>8843790</v>
      </c>
      <c r="AW643" s="155">
        <f t="shared" si="651"/>
        <v>8.8582677165354326E-2</v>
      </c>
      <c r="AX643" s="155">
        <f t="shared" si="607"/>
        <v>0.53892215568862278</v>
      </c>
      <c r="AY643" s="154">
        <f t="shared" si="608"/>
        <v>98264.333333333328</v>
      </c>
      <c r="AZ643" s="380"/>
      <c r="BA643" s="252" t="s">
        <v>175</v>
      </c>
      <c r="BB643" s="145">
        <v>80</v>
      </c>
      <c r="BC643" s="154">
        <v>48</v>
      </c>
      <c r="BD643" s="154">
        <v>4301720</v>
      </c>
      <c r="BE643" s="155">
        <f t="shared" si="652"/>
        <v>0.12532637075718014</v>
      </c>
      <c r="BF643" s="155">
        <f t="shared" si="609"/>
        <v>0.6</v>
      </c>
      <c r="BG643" s="181">
        <f t="shared" si="610"/>
        <v>89619.166666666672</v>
      </c>
      <c r="BH643" s="380"/>
      <c r="BI643" s="252" t="s">
        <v>175</v>
      </c>
      <c r="BJ643" s="145">
        <f t="shared" si="611"/>
        <v>1125</v>
      </c>
      <c r="BK643" s="154">
        <f t="shared" si="595"/>
        <v>641</v>
      </c>
      <c r="BL643" s="154">
        <f t="shared" si="596"/>
        <v>59843850</v>
      </c>
      <c r="BM643" s="155">
        <f t="shared" si="653"/>
        <v>6.1735529230472888E-2</v>
      </c>
      <c r="BN643" s="155">
        <f t="shared" si="612"/>
        <v>0.56977777777777783</v>
      </c>
      <c r="BO643" s="154">
        <f t="shared" si="613"/>
        <v>93360.140405616228</v>
      </c>
      <c r="BP643" s="218"/>
    </row>
    <row r="644" spans="2:68" s="87" customFormat="1">
      <c r="B644" s="390"/>
      <c r="C644" s="420"/>
      <c r="D644" s="380"/>
      <c r="E644" s="249" t="s">
        <v>166</v>
      </c>
      <c r="F644" s="145">
        <v>4</v>
      </c>
      <c r="G644" s="154">
        <v>4</v>
      </c>
      <c r="H644" s="154">
        <v>285520</v>
      </c>
      <c r="I644" s="155">
        <f t="shared" si="646"/>
        <v>0.23529411764705882</v>
      </c>
      <c r="J644" s="155">
        <f t="shared" si="597"/>
        <v>1</v>
      </c>
      <c r="K644" s="181">
        <f t="shared" si="598"/>
        <v>71380</v>
      </c>
      <c r="L644" s="380"/>
      <c r="M644" s="253" t="s">
        <v>166</v>
      </c>
      <c r="N644" s="145">
        <v>2</v>
      </c>
      <c r="O644" s="154">
        <v>2</v>
      </c>
      <c r="P644" s="154">
        <v>173170</v>
      </c>
      <c r="Q644" s="155">
        <f t="shared" si="647"/>
        <v>4.7619047619047616E-2</v>
      </c>
      <c r="R644" s="155">
        <f t="shared" si="599"/>
        <v>1</v>
      </c>
      <c r="S644" s="149">
        <f t="shared" si="600"/>
        <v>86585</v>
      </c>
      <c r="T644" s="380"/>
      <c r="U644" s="253" t="s">
        <v>166</v>
      </c>
      <c r="V644" s="145">
        <v>327</v>
      </c>
      <c r="W644" s="154">
        <v>179</v>
      </c>
      <c r="X644" s="154">
        <v>12558350</v>
      </c>
      <c r="Y644" s="155">
        <f t="shared" si="648"/>
        <v>4.768247202983484E-2</v>
      </c>
      <c r="Z644" s="155">
        <f t="shared" si="601"/>
        <v>0.54740061162079512</v>
      </c>
      <c r="AA644" s="154">
        <f t="shared" si="602"/>
        <v>70158.379888268159</v>
      </c>
      <c r="AB644" s="380"/>
      <c r="AC644" s="253" t="s">
        <v>166</v>
      </c>
      <c r="AD644" s="145">
        <v>203</v>
      </c>
      <c r="AE644" s="154">
        <v>98</v>
      </c>
      <c r="AF644" s="154">
        <v>7873190</v>
      </c>
      <c r="AG644" s="155">
        <f t="shared" si="649"/>
        <v>3.1220133800573431E-2</v>
      </c>
      <c r="AH644" s="155">
        <f t="shared" si="603"/>
        <v>0.48275862068965519</v>
      </c>
      <c r="AI644" s="149">
        <f t="shared" si="604"/>
        <v>80338.673469387752</v>
      </c>
      <c r="AJ644" s="380"/>
      <c r="AK644" s="253" t="s">
        <v>166</v>
      </c>
      <c r="AL644" s="145">
        <v>80</v>
      </c>
      <c r="AM644" s="154">
        <v>42</v>
      </c>
      <c r="AN644" s="154">
        <v>4077750</v>
      </c>
      <c r="AO644" s="155">
        <f t="shared" si="650"/>
        <v>2.0669291338582679E-2</v>
      </c>
      <c r="AP644" s="155">
        <f t="shared" si="605"/>
        <v>0.52500000000000002</v>
      </c>
      <c r="AQ644" s="149">
        <f t="shared" si="606"/>
        <v>97089.28571428571</v>
      </c>
      <c r="AR644" s="380"/>
      <c r="AS644" s="253" t="s">
        <v>166</v>
      </c>
      <c r="AT644" s="145">
        <v>57</v>
      </c>
      <c r="AU644" s="154">
        <v>29</v>
      </c>
      <c r="AV644" s="154">
        <v>3118980</v>
      </c>
      <c r="AW644" s="155">
        <f t="shared" si="651"/>
        <v>2.8543307086614175E-2</v>
      </c>
      <c r="AX644" s="155">
        <f t="shared" si="607"/>
        <v>0.50877192982456143</v>
      </c>
      <c r="AY644" s="154">
        <f t="shared" si="608"/>
        <v>107551.03448275862</v>
      </c>
      <c r="AZ644" s="380"/>
      <c r="BA644" s="253" t="s">
        <v>166</v>
      </c>
      <c r="BB644" s="145">
        <v>28</v>
      </c>
      <c r="BC644" s="154">
        <v>13</v>
      </c>
      <c r="BD644" s="154">
        <v>1396440</v>
      </c>
      <c r="BE644" s="155">
        <f t="shared" si="652"/>
        <v>3.3942558746736295E-2</v>
      </c>
      <c r="BF644" s="155">
        <f t="shared" si="609"/>
        <v>0.4642857142857143</v>
      </c>
      <c r="BG644" s="181">
        <f t="shared" si="610"/>
        <v>107418.46153846153</v>
      </c>
      <c r="BH644" s="380"/>
      <c r="BI644" s="253" t="s">
        <v>166</v>
      </c>
      <c r="BJ644" s="145">
        <f t="shared" si="611"/>
        <v>701</v>
      </c>
      <c r="BK644" s="154">
        <f t="shared" si="595"/>
        <v>367</v>
      </c>
      <c r="BL644" s="154">
        <f t="shared" si="596"/>
        <v>29483400</v>
      </c>
      <c r="BM644" s="155">
        <f t="shared" si="653"/>
        <v>3.5346239044592123E-2</v>
      </c>
      <c r="BN644" s="155">
        <f t="shared" si="612"/>
        <v>0.52353780313837373</v>
      </c>
      <c r="BO644" s="154">
        <f t="shared" si="613"/>
        <v>80336.239782016346</v>
      </c>
      <c r="BP644" s="218"/>
    </row>
    <row r="645" spans="2:68" s="87" customFormat="1">
      <c r="B645" s="390">
        <v>59</v>
      </c>
      <c r="C645" s="419" t="s">
        <v>24</v>
      </c>
      <c r="D645" s="388">
        <f>BS66</f>
        <v>49</v>
      </c>
      <c r="E645" s="250" t="s">
        <v>143</v>
      </c>
      <c r="F645" s="144">
        <v>22</v>
      </c>
      <c r="G645" s="152">
        <v>16</v>
      </c>
      <c r="H645" s="152">
        <v>1557240</v>
      </c>
      <c r="I645" s="153">
        <f>IFERROR(G645/$D$645,"-")</f>
        <v>0.32653061224489793</v>
      </c>
      <c r="J645" s="153">
        <f t="shared" si="597"/>
        <v>0.72727272727272729</v>
      </c>
      <c r="K645" s="180">
        <f t="shared" si="598"/>
        <v>97327.5</v>
      </c>
      <c r="L645" s="388">
        <f>BT66</f>
        <v>155</v>
      </c>
      <c r="M645" s="250" t="s">
        <v>143</v>
      </c>
      <c r="N645" s="144">
        <v>76</v>
      </c>
      <c r="O645" s="152">
        <v>49</v>
      </c>
      <c r="P645" s="152">
        <v>4024740</v>
      </c>
      <c r="Q645" s="153">
        <f>IFERROR(O645/$L$645,"-")</f>
        <v>0.31612903225806449</v>
      </c>
      <c r="R645" s="153">
        <f t="shared" si="599"/>
        <v>0.64473684210526316</v>
      </c>
      <c r="S645" s="148">
        <f t="shared" si="600"/>
        <v>82137.551020408166</v>
      </c>
      <c r="T645" s="388">
        <f>BU66</f>
        <v>28389</v>
      </c>
      <c r="U645" s="250" t="s">
        <v>143</v>
      </c>
      <c r="V645" s="144">
        <v>14123</v>
      </c>
      <c r="W645" s="152">
        <v>8480</v>
      </c>
      <c r="X645" s="152">
        <v>639114640</v>
      </c>
      <c r="Y645" s="153">
        <f>IFERROR(W645/$T$645,"-")</f>
        <v>0.29870724576420443</v>
      </c>
      <c r="Z645" s="153">
        <f t="shared" si="601"/>
        <v>0.60043900021241947</v>
      </c>
      <c r="AA645" s="152">
        <f t="shared" si="602"/>
        <v>75367.292452830196</v>
      </c>
      <c r="AB645" s="388">
        <f>BV66</f>
        <v>23146</v>
      </c>
      <c r="AC645" s="250" t="s">
        <v>143</v>
      </c>
      <c r="AD645" s="144">
        <v>12565</v>
      </c>
      <c r="AE645" s="152">
        <v>7345</v>
      </c>
      <c r="AF645" s="152">
        <v>601970220</v>
      </c>
      <c r="AG645" s="153">
        <f>IFERROR(AE645/$AB$645,"-")</f>
        <v>0.3173334485440249</v>
      </c>
      <c r="AH645" s="153">
        <f t="shared" si="603"/>
        <v>0.58456028651014724</v>
      </c>
      <c r="AI645" s="148">
        <f t="shared" si="604"/>
        <v>81956.462899931925</v>
      </c>
      <c r="AJ645" s="388">
        <f>BW66</f>
        <v>14361</v>
      </c>
      <c r="AK645" s="250" t="s">
        <v>143</v>
      </c>
      <c r="AL645" s="144">
        <v>7562</v>
      </c>
      <c r="AM645" s="152">
        <v>4049</v>
      </c>
      <c r="AN645" s="152">
        <v>349521470</v>
      </c>
      <c r="AO645" s="153">
        <f>IFERROR(AM645/$AJ$645,"-")</f>
        <v>0.28194415430680314</v>
      </c>
      <c r="AP645" s="153">
        <f t="shared" si="605"/>
        <v>0.53544035969320281</v>
      </c>
      <c r="AQ645" s="148">
        <f t="shared" si="606"/>
        <v>86322.911830081503</v>
      </c>
      <c r="AR645" s="388">
        <f>BX66</f>
        <v>5993</v>
      </c>
      <c r="AS645" s="250" t="s">
        <v>143</v>
      </c>
      <c r="AT645" s="144">
        <v>2812</v>
      </c>
      <c r="AU645" s="152">
        <v>1351</v>
      </c>
      <c r="AV645" s="152">
        <v>120847110</v>
      </c>
      <c r="AW645" s="153">
        <f>IFERROR(AU645/$AR$645,"-")</f>
        <v>0.22542966794593694</v>
      </c>
      <c r="AX645" s="153">
        <f t="shared" si="607"/>
        <v>0.48044096728307256</v>
      </c>
      <c r="AY645" s="152">
        <f t="shared" si="608"/>
        <v>89450.118430792005</v>
      </c>
      <c r="AZ645" s="388">
        <f>BY66</f>
        <v>2173</v>
      </c>
      <c r="BA645" s="250" t="s">
        <v>143</v>
      </c>
      <c r="BB645" s="144">
        <v>835</v>
      </c>
      <c r="BC645" s="152">
        <v>328</v>
      </c>
      <c r="BD645" s="152">
        <v>34262400</v>
      </c>
      <c r="BE645" s="153">
        <f>IFERROR(BC645/$AZ$645,"-")</f>
        <v>0.15094339622641509</v>
      </c>
      <c r="BF645" s="153">
        <f t="shared" si="609"/>
        <v>0.39281437125748503</v>
      </c>
      <c r="BG645" s="180">
        <f t="shared" si="610"/>
        <v>104458.53658536586</v>
      </c>
      <c r="BH645" s="388">
        <f>BZ66</f>
        <v>74266</v>
      </c>
      <c r="BI645" s="250" t="s">
        <v>143</v>
      </c>
      <c r="BJ645" s="144">
        <f t="shared" si="611"/>
        <v>37995</v>
      </c>
      <c r="BK645" s="152">
        <f t="shared" si="595"/>
        <v>21618</v>
      </c>
      <c r="BL645" s="152">
        <f t="shared" si="596"/>
        <v>1751297820</v>
      </c>
      <c r="BM645" s="153">
        <f>IFERROR(BK645/$BH$645,"-")</f>
        <v>0.29108878894783613</v>
      </c>
      <c r="BN645" s="153">
        <f t="shared" si="612"/>
        <v>0.56896960126332408</v>
      </c>
      <c r="BO645" s="152">
        <f t="shared" si="613"/>
        <v>81011.093533166801</v>
      </c>
      <c r="BP645" s="218"/>
    </row>
    <row r="646" spans="2:68" s="87" customFormat="1">
      <c r="B646" s="390"/>
      <c r="C646" s="420"/>
      <c r="D646" s="380"/>
      <c r="E646" s="251" t="s">
        <v>192</v>
      </c>
      <c r="F646" s="145">
        <v>14</v>
      </c>
      <c r="G646" s="154">
        <v>11</v>
      </c>
      <c r="H646" s="154">
        <v>1164120</v>
      </c>
      <c r="I646" s="155">
        <f t="shared" ref="I646:I655" si="654">IFERROR(G646/$D$645,"-")</f>
        <v>0.22448979591836735</v>
      </c>
      <c r="J646" s="155">
        <f t="shared" si="597"/>
        <v>0.7857142857142857</v>
      </c>
      <c r="K646" s="181">
        <f t="shared" si="598"/>
        <v>105829.09090909091</v>
      </c>
      <c r="L646" s="380"/>
      <c r="M646" s="251" t="s">
        <v>192</v>
      </c>
      <c r="N646" s="145">
        <v>60</v>
      </c>
      <c r="O646" s="154">
        <v>41</v>
      </c>
      <c r="P646" s="154">
        <v>3557080</v>
      </c>
      <c r="Q646" s="155">
        <f t="shared" ref="Q646:Q655" si="655">IFERROR(O646/$L$645,"-")</f>
        <v>0.26451612903225807</v>
      </c>
      <c r="R646" s="155">
        <f t="shared" si="599"/>
        <v>0.68333333333333335</v>
      </c>
      <c r="S646" s="149">
        <f t="shared" si="600"/>
        <v>86758.048780487807</v>
      </c>
      <c r="T646" s="380"/>
      <c r="U646" s="251" t="s">
        <v>192</v>
      </c>
      <c r="V646" s="145">
        <v>12634</v>
      </c>
      <c r="W646" s="154">
        <v>7736</v>
      </c>
      <c r="X646" s="154">
        <v>562562440</v>
      </c>
      <c r="Y646" s="155">
        <f t="shared" ref="Y646:Y655" si="656">IFERROR(W646/$T$645,"-")</f>
        <v>0.27249991193772238</v>
      </c>
      <c r="Z646" s="155">
        <f t="shared" si="601"/>
        <v>0.61231597277188543</v>
      </c>
      <c r="AA646" s="154">
        <f t="shared" si="602"/>
        <v>72720.067218200624</v>
      </c>
      <c r="AB646" s="380"/>
      <c r="AC646" s="251" t="s">
        <v>192</v>
      </c>
      <c r="AD646" s="145">
        <v>10421</v>
      </c>
      <c r="AE646" s="154">
        <v>6246</v>
      </c>
      <c r="AF646" s="154">
        <v>493234130</v>
      </c>
      <c r="AG646" s="155">
        <f t="shared" ref="AG646:AG655" si="657">IFERROR(AE646/$AB$645,"-")</f>
        <v>0.26985224228808435</v>
      </c>
      <c r="AH646" s="155">
        <f t="shared" si="603"/>
        <v>0.59936666346799727</v>
      </c>
      <c r="AI646" s="149">
        <f t="shared" si="604"/>
        <v>78968.000320204927</v>
      </c>
      <c r="AJ646" s="380"/>
      <c r="AK646" s="251" t="s">
        <v>192</v>
      </c>
      <c r="AL646" s="145">
        <v>5780</v>
      </c>
      <c r="AM646" s="154">
        <v>3115</v>
      </c>
      <c r="AN646" s="154">
        <v>255829620</v>
      </c>
      <c r="AO646" s="155">
        <f t="shared" ref="AO646:AO655" si="658">IFERROR(AM646/$AJ$645,"-")</f>
        <v>0.21690690063366061</v>
      </c>
      <c r="AP646" s="155">
        <f t="shared" si="605"/>
        <v>0.53892733564013839</v>
      </c>
      <c r="AQ646" s="149">
        <f t="shared" si="606"/>
        <v>82128.288924558583</v>
      </c>
      <c r="AR646" s="380"/>
      <c r="AS646" s="251" t="s">
        <v>192</v>
      </c>
      <c r="AT646" s="145">
        <v>1802</v>
      </c>
      <c r="AU646" s="154">
        <v>879</v>
      </c>
      <c r="AV646" s="154">
        <v>72428840</v>
      </c>
      <c r="AW646" s="155">
        <f t="shared" ref="AW646:AW655" si="659">IFERROR(AU646/$AR$645,"-")</f>
        <v>0.14667111630235274</v>
      </c>
      <c r="AX646" s="155">
        <f t="shared" si="607"/>
        <v>0.48779134295227528</v>
      </c>
      <c r="AY646" s="154">
        <f t="shared" si="608"/>
        <v>82399.135381114902</v>
      </c>
      <c r="AZ646" s="380"/>
      <c r="BA646" s="251" t="s">
        <v>192</v>
      </c>
      <c r="BB646" s="145">
        <v>426</v>
      </c>
      <c r="BC646" s="154">
        <v>164</v>
      </c>
      <c r="BD646" s="154">
        <v>12572970</v>
      </c>
      <c r="BE646" s="155">
        <f t="shared" ref="BE646:BE655" si="660">IFERROR(BC646/$AZ$645,"-")</f>
        <v>7.5471698113207544E-2</v>
      </c>
      <c r="BF646" s="155">
        <f t="shared" si="609"/>
        <v>0.38497652582159625</v>
      </c>
      <c r="BG646" s="181">
        <f t="shared" si="610"/>
        <v>76664.451219512193</v>
      </c>
      <c r="BH646" s="380"/>
      <c r="BI646" s="251" t="s">
        <v>192</v>
      </c>
      <c r="BJ646" s="145">
        <f t="shared" si="611"/>
        <v>31137</v>
      </c>
      <c r="BK646" s="154">
        <f t="shared" si="595"/>
        <v>18192</v>
      </c>
      <c r="BL646" s="154">
        <f t="shared" si="596"/>
        <v>1401349200</v>
      </c>
      <c r="BM646" s="155">
        <f t="shared" ref="BM646:BM655" si="661">IFERROR(BK646/$BH$645,"-")</f>
        <v>0.2449573155952926</v>
      </c>
      <c r="BN646" s="155">
        <f t="shared" si="612"/>
        <v>0.58425667212640908</v>
      </c>
      <c r="BO646" s="154">
        <f t="shared" si="613"/>
        <v>77031.068601583116</v>
      </c>
      <c r="BP646" s="218"/>
    </row>
    <row r="647" spans="2:68" s="87" customFormat="1">
      <c r="B647" s="390"/>
      <c r="C647" s="420"/>
      <c r="D647" s="380"/>
      <c r="E647" s="252" t="s">
        <v>142</v>
      </c>
      <c r="F647" s="145">
        <v>24</v>
      </c>
      <c r="G647" s="154">
        <v>18</v>
      </c>
      <c r="H647" s="154">
        <v>1705450</v>
      </c>
      <c r="I647" s="155">
        <f t="shared" si="654"/>
        <v>0.36734693877551022</v>
      </c>
      <c r="J647" s="155">
        <f t="shared" si="597"/>
        <v>0.75</v>
      </c>
      <c r="K647" s="181">
        <f t="shared" si="598"/>
        <v>94747.222222222219</v>
      </c>
      <c r="L647" s="380"/>
      <c r="M647" s="252" t="s">
        <v>142</v>
      </c>
      <c r="N647" s="145">
        <v>86</v>
      </c>
      <c r="O647" s="154">
        <v>54</v>
      </c>
      <c r="P647" s="154">
        <v>4770880</v>
      </c>
      <c r="Q647" s="155">
        <f t="shared" si="655"/>
        <v>0.34838709677419355</v>
      </c>
      <c r="R647" s="155">
        <f t="shared" si="599"/>
        <v>0.62790697674418605</v>
      </c>
      <c r="S647" s="149">
        <f t="shared" si="600"/>
        <v>88349.629629629635</v>
      </c>
      <c r="T647" s="380"/>
      <c r="U647" s="252" t="s">
        <v>142</v>
      </c>
      <c r="V647" s="145">
        <v>17597</v>
      </c>
      <c r="W647" s="154">
        <v>10321</v>
      </c>
      <c r="X647" s="154">
        <v>769748030</v>
      </c>
      <c r="Y647" s="155">
        <f t="shared" si="656"/>
        <v>0.36355630702032476</v>
      </c>
      <c r="Z647" s="155">
        <f t="shared" si="601"/>
        <v>0.586520429618685</v>
      </c>
      <c r="AA647" s="154">
        <f t="shared" si="602"/>
        <v>74580.760585214608</v>
      </c>
      <c r="AB647" s="380"/>
      <c r="AC647" s="252" t="s">
        <v>142</v>
      </c>
      <c r="AD647" s="145">
        <v>15832</v>
      </c>
      <c r="AE647" s="154">
        <v>9185</v>
      </c>
      <c r="AF647" s="154">
        <v>747583400</v>
      </c>
      <c r="AG647" s="155">
        <f t="shared" si="657"/>
        <v>0.39682882571502637</v>
      </c>
      <c r="AH647" s="155">
        <f t="shared" si="603"/>
        <v>0.58015411824153618</v>
      </c>
      <c r="AI647" s="149">
        <f t="shared" si="604"/>
        <v>81391.769188894934</v>
      </c>
      <c r="AJ647" s="380"/>
      <c r="AK647" s="252" t="s">
        <v>142</v>
      </c>
      <c r="AL647" s="145">
        <v>10147</v>
      </c>
      <c r="AM647" s="154">
        <v>5385</v>
      </c>
      <c r="AN647" s="154">
        <v>468973740</v>
      </c>
      <c r="AO647" s="155">
        <f t="shared" si="658"/>
        <v>0.37497388761228329</v>
      </c>
      <c r="AP647" s="155">
        <f t="shared" si="605"/>
        <v>0.53069872868828227</v>
      </c>
      <c r="AQ647" s="149">
        <f t="shared" si="606"/>
        <v>87088.902506963786</v>
      </c>
      <c r="AR647" s="380"/>
      <c r="AS647" s="252" t="s">
        <v>142</v>
      </c>
      <c r="AT647" s="145">
        <v>4140</v>
      </c>
      <c r="AU647" s="154">
        <v>1994</v>
      </c>
      <c r="AV647" s="154">
        <v>180778650</v>
      </c>
      <c r="AW647" s="155">
        <f t="shared" si="659"/>
        <v>0.33272150842649756</v>
      </c>
      <c r="AX647" s="155">
        <f t="shared" si="607"/>
        <v>0.48164251207729469</v>
      </c>
      <c r="AY647" s="154">
        <f t="shared" si="608"/>
        <v>90661.308926780344</v>
      </c>
      <c r="AZ647" s="380"/>
      <c r="BA647" s="252" t="s">
        <v>142</v>
      </c>
      <c r="BB647" s="145">
        <v>1337</v>
      </c>
      <c r="BC647" s="154">
        <v>582</v>
      </c>
      <c r="BD647" s="154">
        <v>60237880</v>
      </c>
      <c r="BE647" s="155">
        <f t="shared" si="660"/>
        <v>0.26783248964565115</v>
      </c>
      <c r="BF647" s="155">
        <f t="shared" si="609"/>
        <v>0.43530291697830964</v>
      </c>
      <c r="BG647" s="181">
        <f t="shared" si="610"/>
        <v>103501.51202749141</v>
      </c>
      <c r="BH647" s="380"/>
      <c r="BI647" s="252" t="s">
        <v>142</v>
      </c>
      <c r="BJ647" s="145">
        <f t="shared" si="611"/>
        <v>49163</v>
      </c>
      <c r="BK647" s="154">
        <f t="shared" ref="BK647:BK710" si="662">SUM(G647,O647,W647,AE647,AM647,AU647,BC647)</f>
        <v>27539</v>
      </c>
      <c r="BL647" s="154">
        <f t="shared" ref="BL647:BL710" si="663">SUM(H647,P647,X647,AF647,AN647,AV647,BD647)</f>
        <v>2233798030</v>
      </c>
      <c r="BM647" s="155">
        <f t="shared" si="661"/>
        <v>0.37081571647860395</v>
      </c>
      <c r="BN647" s="155">
        <f t="shared" si="612"/>
        <v>0.56015702865976447</v>
      </c>
      <c r="BO647" s="154">
        <f t="shared" si="613"/>
        <v>81113.984894150111</v>
      </c>
      <c r="BP647" s="218"/>
    </row>
    <row r="648" spans="2:68" s="87" customFormat="1">
      <c r="B648" s="390"/>
      <c r="C648" s="420"/>
      <c r="D648" s="380"/>
      <c r="E648" s="252" t="s">
        <v>151</v>
      </c>
      <c r="F648" s="145">
        <v>14</v>
      </c>
      <c r="G648" s="154">
        <v>12</v>
      </c>
      <c r="H648" s="154">
        <v>805090</v>
      </c>
      <c r="I648" s="155">
        <f t="shared" si="654"/>
        <v>0.24489795918367346</v>
      </c>
      <c r="J648" s="155">
        <f t="shared" ref="J648:J711" si="664">IFERROR(G648/F648,"-")</f>
        <v>0.8571428571428571</v>
      </c>
      <c r="K648" s="181">
        <f t="shared" ref="K648:K711" si="665">IFERROR(H648/G648,"-")</f>
        <v>67090.833333333328</v>
      </c>
      <c r="L648" s="380"/>
      <c r="M648" s="252" t="s">
        <v>151</v>
      </c>
      <c r="N648" s="145">
        <v>38</v>
      </c>
      <c r="O648" s="154">
        <v>22</v>
      </c>
      <c r="P648" s="154">
        <v>1200760</v>
      </c>
      <c r="Q648" s="155">
        <f t="shared" si="655"/>
        <v>0.14193548387096774</v>
      </c>
      <c r="R648" s="155">
        <f t="shared" ref="R648:R711" si="666">IFERROR(O648/N648,"-")</f>
        <v>0.57894736842105265</v>
      </c>
      <c r="S648" s="149">
        <f t="shared" ref="S648:S711" si="667">IFERROR(P648/O648,"-")</f>
        <v>54580</v>
      </c>
      <c r="T648" s="380"/>
      <c r="U648" s="252" t="s">
        <v>151</v>
      </c>
      <c r="V648" s="145">
        <v>6010</v>
      </c>
      <c r="W648" s="154">
        <v>3611</v>
      </c>
      <c r="X648" s="154">
        <v>278316550</v>
      </c>
      <c r="Y648" s="155">
        <f t="shared" si="656"/>
        <v>0.12719715382718658</v>
      </c>
      <c r="Z648" s="155">
        <f t="shared" ref="Z648:Z711" si="668">IFERROR(W648/V648,"-")</f>
        <v>0.60083194675540763</v>
      </c>
      <c r="AA648" s="154">
        <f t="shared" ref="AA648:AA711" si="669">IFERROR(X648/W648,"-")</f>
        <v>77074.646912212687</v>
      </c>
      <c r="AB648" s="380"/>
      <c r="AC648" s="252" t="s">
        <v>151</v>
      </c>
      <c r="AD648" s="145">
        <v>6021</v>
      </c>
      <c r="AE648" s="154">
        <v>3545</v>
      </c>
      <c r="AF648" s="154">
        <v>283062680</v>
      </c>
      <c r="AG648" s="155">
        <f t="shared" si="657"/>
        <v>0.15315821308217403</v>
      </c>
      <c r="AH648" s="155">
        <f t="shared" ref="AH648:AH711" si="670">IFERROR(AE648/AD648,"-")</f>
        <v>0.58877262913137351</v>
      </c>
      <c r="AI648" s="149">
        <f t="shared" ref="AI648:AI711" si="671">IFERROR(AF648/AE648,"-")</f>
        <v>79848.428772919608</v>
      </c>
      <c r="AJ648" s="380"/>
      <c r="AK648" s="252" t="s">
        <v>151</v>
      </c>
      <c r="AL648" s="145">
        <v>4113</v>
      </c>
      <c r="AM648" s="154">
        <v>2235</v>
      </c>
      <c r="AN648" s="154">
        <v>197934420</v>
      </c>
      <c r="AO648" s="155">
        <f t="shared" si="658"/>
        <v>0.1556298307917276</v>
      </c>
      <c r="AP648" s="155">
        <f t="shared" ref="AP648:AP711" si="672">IFERROR(AM648/AL648,"-")</f>
        <v>0.5433989788475565</v>
      </c>
      <c r="AQ648" s="149">
        <f t="shared" ref="AQ648:AQ711" si="673">IFERROR(AN648/AM648,"-")</f>
        <v>88561.261744966439</v>
      </c>
      <c r="AR648" s="380"/>
      <c r="AS648" s="252" t="s">
        <v>151</v>
      </c>
      <c r="AT648" s="145">
        <v>1733</v>
      </c>
      <c r="AU648" s="154">
        <v>835</v>
      </c>
      <c r="AV648" s="154">
        <v>79978120</v>
      </c>
      <c r="AW648" s="155">
        <f t="shared" si="659"/>
        <v>0.1393292174203237</v>
      </c>
      <c r="AX648" s="155">
        <f t="shared" ref="AX648:AX711" si="674">IFERROR(AU648/AT648,"-")</f>
        <v>0.48182342758222735</v>
      </c>
      <c r="AY648" s="154">
        <f t="shared" ref="AY648:AY711" si="675">IFERROR(AV648/AU648,"-")</f>
        <v>95782.179640718561</v>
      </c>
      <c r="AZ648" s="380"/>
      <c r="BA648" s="252" t="s">
        <v>151</v>
      </c>
      <c r="BB648" s="145">
        <v>595</v>
      </c>
      <c r="BC648" s="154">
        <v>245</v>
      </c>
      <c r="BD648" s="154">
        <v>23830480</v>
      </c>
      <c r="BE648" s="155">
        <f t="shared" si="660"/>
        <v>0.11274735388863323</v>
      </c>
      <c r="BF648" s="155">
        <f t="shared" ref="BF648:BF711" si="676">IFERROR(BC648/BB648,"-")</f>
        <v>0.41176470588235292</v>
      </c>
      <c r="BG648" s="181">
        <f t="shared" ref="BG648:BG711" si="677">IFERROR(BD648/BC648,"-")</f>
        <v>97267.265306122456</v>
      </c>
      <c r="BH648" s="380"/>
      <c r="BI648" s="252" t="s">
        <v>151</v>
      </c>
      <c r="BJ648" s="145">
        <f t="shared" ref="BJ648:BJ711" si="678">SUM(F648,N648,V648,AD648,AL648,AT648,BB648)</f>
        <v>18524</v>
      </c>
      <c r="BK648" s="154">
        <f t="shared" si="662"/>
        <v>10505</v>
      </c>
      <c r="BL648" s="154">
        <f t="shared" si="663"/>
        <v>865128100</v>
      </c>
      <c r="BM648" s="155">
        <f t="shared" si="661"/>
        <v>0.14145100045781381</v>
      </c>
      <c r="BN648" s="155">
        <f t="shared" ref="BN648:BN711" si="679">IFERROR(BK648/BJ648,"-")</f>
        <v>0.56710213776722085</v>
      </c>
      <c r="BO648" s="154">
        <f t="shared" ref="BO648:BO711" si="680">IFERROR(BL648/BK648,"-")</f>
        <v>82353.936220847216</v>
      </c>
      <c r="BP648" s="218"/>
    </row>
    <row r="649" spans="2:68" s="87" customFormat="1">
      <c r="B649" s="390"/>
      <c r="C649" s="420"/>
      <c r="D649" s="380"/>
      <c r="E649" s="252" t="s">
        <v>170</v>
      </c>
      <c r="F649" s="145">
        <v>12</v>
      </c>
      <c r="G649" s="154">
        <v>7</v>
      </c>
      <c r="H649" s="154">
        <v>737910</v>
      </c>
      <c r="I649" s="155">
        <f t="shared" si="654"/>
        <v>0.14285714285714285</v>
      </c>
      <c r="J649" s="155">
        <f t="shared" si="664"/>
        <v>0.58333333333333337</v>
      </c>
      <c r="K649" s="181">
        <f t="shared" si="665"/>
        <v>105415.71428571429</v>
      </c>
      <c r="L649" s="380"/>
      <c r="M649" s="252" t="s">
        <v>170</v>
      </c>
      <c r="N649" s="145">
        <v>38</v>
      </c>
      <c r="O649" s="154">
        <v>25</v>
      </c>
      <c r="P649" s="154">
        <v>2417280</v>
      </c>
      <c r="Q649" s="155">
        <f t="shared" si="655"/>
        <v>0.16129032258064516</v>
      </c>
      <c r="R649" s="155">
        <f t="shared" si="666"/>
        <v>0.65789473684210531</v>
      </c>
      <c r="S649" s="149">
        <f t="shared" si="667"/>
        <v>96691.199999999997</v>
      </c>
      <c r="T649" s="380"/>
      <c r="U649" s="252" t="s">
        <v>170</v>
      </c>
      <c r="V649" s="145">
        <v>6412</v>
      </c>
      <c r="W649" s="154">
        <v>3877</v>
      </c>
      <c r="X649" s="154">
        <v>305714210</v>
      </c>
      <c r="Y649" s="155">
        <f t="shared" si="656"/>
        <v>0.13656698016837507</v>
      </c>
      <c r="Z649" s="155">
        <f t="shared" si="668"/>
        <v>0.60464753587024334</v>
      </c>
      <c r="AA649" s="154">
        <f t="shared" si="669"/>
        <v>78853.291204539593</v>
      </c>
      <c r="AB649" s="380"/>
      <c r="AC649" s="252" t="s">
        <v>170</v>
      </c>
      <c r="AD649" s="145">
        <v>6415</v>
      </c>
      <c r="AE649" s="154">
        <v>3794</v>
      </c>
      <c r="AF649" s="154">
        <v>327445140</v>
      </c>
      <c r="AG649" s="155">
        <f t="shared" si="657"/>
        <v>0.16391601140585846</v>
      </c>
      <c r="AH649" s="155">
        <f t="shared" si="670"/>
        <v>0.59142634450506626</v>
      </c>
      <c r="AI649" s="149">
        <f t="shared" si="671"/>
        <v>86306.046389035313</v>
      </c>
      <c r="AJ649" s="380"/>
      <c r="AK649" s="252" t="s">
        <v>170</v>
      </c>
      <c r="AL649" s="145">
        <v>4374</v>
      </c>
      <c r="AM649" s="154">
        <v>2428</v>
      </c>
      <c r="AN649" s="154">
        <v>223821140</v>
      </c>
      <c r="AO649" s="155">
        <f t="shared" si="658"/>
        <v>0.1690690063366061</v>
      </c>
      <c r="AP649" s="155">
        <f t="shared" si="672"/>
        <v>0.55509830818472794</v>
      </c>
      <c r="AQ649" s="149">
        <f t="shared" si="673"/>
        <v>92183.336079077431</v>
      </c>
      <c r="AR649" s="380"/>
      <c r="AS649" s="252" t="s">
        <v>170</v>
      </c>
      <c r="AT649" s="145">
        <v>1797</v>
      </c>
      <c r="AU649" s="154">
        <v>876</v>
      </c>
      <c r="AV649" s="154">
        <v>91858250</v>
      </c>
      <c r="AW649" s="155">
        <f t="shared" si="659"/>
        <v>0.14617053228766894</v>
      </c>
      <c r="AX649" s="155">
        <f t="shared" si="674"/>
        <v>0.48747913188647746</v>
      </c>
      <c r="AY649" s="154">
        <f t="shared" si="675"/>
        <v>104861.01598173517</v>
      </c>
      <c r="AZ649" s="380"/>
      <c r="BA649" s="252" t="s">
        <v>170</v>
      </c>
      <c r="BB649" s="145">
        <v>561</v>
      </c>
      <c r="BC649" s="154">
        <v>245</v>
      </c>
      <c r="BD649" s="154">
        <v>25009370</v>
      </c>
      <c r="BE649" s="155">
        <f t="shared" si="660"/>
        <v>0.11274735388863323</v>
      </c>
      <c r="BF649" s="155">
        <f t="shared" si="676"/>
        <v>0.43672014260249553</v>
      </c>
      <c r="BG649" s="181">
        <f t="shared" si="677"/>
        <v>102079.06122448979</v>
      </c>
      <c r="BH649" s="380"/>
      <c r="BI649" s="252" t="s">
        <v>170</v>
      </c>
      <c r="BJ649" s="145">
        <f t="shared" si="678"/>
        <v>19609</v>
      </c>
      <c r="BK649" s="154">
        <f t="shared" si="662"/>
        <v>11252</v>
      </c>
      <c r="BL649" s="154">
        <f t="shared" si="663"/>
        <v>977003300</v>
      </c>
      <c r="BM649" s="155">
        <f t="shared" si="661"/>
        <v>0.15150943904343844</v>
      </c>
      <c r="BN649" s="155">
        <f t="shared" si="679"/>
        <v>0.57381814472946091</v>
      </c>
      <c r="BO649" s="154">
        <f t="shared" si="680"/>
        <v>86829.301457518668</v>
      </c>
      <c r="BP649" s="218"/>
    </row>
    <row r="650" spans="2:68" s="87" customFormat="1">
      <c r="B650" s="390"/>
      <c r="C650" s="420"/>
      <c r="D650" s="380"/>
      <c r="E650" s="252" t="s">
        <v>171</v>
      </c>
      <c r="F650" s="145">
        <v>10</v>
      </c>
      <c r="G650" s="154">
        <v>8</v>
      </c>
      <c r="H650" s="154">
        <v>828530</v>
      </c>
      <c r="I650" s="155">
        <f t="shared" si="654"/>
        <v>0.16326530612244897</v>
      </c>
      <c r="J650" s="155">
        <f t="shared" si="664"/>
        <v>0.8</v>
      </c>
      <c r="K650" s="181">
        <f t="shared" si="665"/>
        <v>103566.25</v>
      </c>
      <c r="L650" s="380"/>
      <c r="M650" s="252" t="s">
        <v>171</v>
      </c>
      <c r="N650" s="145">
        <v>26</v>
      </c>
      <c r="O650" s="154">
        <v>17</v>
      </c>
      <c r="P650" s="154">
        <v>1190540</v>
      </c>
      <c r="Q650" s="155">
        <f t="shared" si="655"/>
        <v>0.10967741935483871</v>
      </c>
      <c r="R650" s="155">
        <f t="shared" si="666"/>
        <v>0.65384615384615385</v>
      </c>
      <c r="S650" s="149">
        <f t="shared" si="667"/>
        <v>70031.76470588235</v>
      </c>
      <c r="T650" s="380"/>
      <c r="U650" s="252" t="s">
        <v>171</v>
      </c>
      <c r="V650" s="145">
        <v>3179</v>
      </c>
      <c r="W650" s="154">
        <v>2026</v>
      </c>
      <c r="X650" s="154">
        <v>153598890</v>
      </c>
      <c r="Y650" s="155">
        <f t="shared" si="656"/>
        <v>7.1365669801683754E-2</v>
      </c>
      <c r="Z650" s="155">
        <f t="shared" si="668"/>
        <v>0.63730732934885181</v>
      </c>
      <c r="AA650" s="154">
        <f t="shared" si="669"/>
        <v>75813.864758144133</v>
      </c>
      <c r="AB650" s="380"/>
      <c r="AC650" s="252" t="s">
        <v>171</v>
      </c>
      <c r="AD650" s="145">
        <v>3054</v>
      </c>
      <c r="AE650" s="154">
        <v>1840</v>
      </c>
      <c r="AF650" s="154">
        <v>141493340</v>
      </c>
      <c r="AG650" s="155">
        <f t="shared" si="657"/>
        <v>7.9495377171001469E-2</v>
      </c>
      <c r="AH650" s="155">
        <f t="shared" si="670"/>
        <v>0.60248853962017024</v>
      </c>
      <c r="AI650" s="149">
        <f t="shared" si="671"/>
        <v>76898.554347826081</v>
      </c>
      <c r="AJ650" s="380"/>
      <c r="AK650" s="252" t="s">
        <v>171</v>
      </c>
      <c r="AL650" s="145">
        <v>1805</v>
      </c>
      <c r="AM650" s="154">
        <v>1007</v>
      </c>
      <c r="AN650" s="154">
        <v>82289210</v>
      </c>
      <c r="AO650" s="155">
        <f t="shared" si="658"/>
        <v>7.012046514866653E-2</v>
      </c>
      <c r="AP650" s="155">
        <f t="shared" si="672"/>
        <v>0.55789473684210522</v>
      </c>
      <c r="AQ650" s="149">
        <f t="shared" si="673"/>
        <v>81717.189672293942</v>
      </c>
      <c r="AR650" s="380"/>
      <c r="AS650" s="252" t="s">
        <v>171</v>
      </c>
      <c r="AT650" s="145">
        <v>601</v>
      </c>
      <c r="AU650" s="154">
        <v>315</v>
      </c>
      <c r="AV650" s="154">
        <v>27154490</v>
      </c>
      <c r="AW650" s="155">
        <f t="shared" si="659"/>
        <v>5.2561321541798767E-2</v>
      </c>
      <c r="AX650" s="155">
        <f t="shared" si="674"/>
        <v>0.52412645590682194</v>
      </c>
      <c r="AY650" s="154">
        <f t="shared" si="675"/>
        <v>86204.730158730163</v>
      </c>
      <c r="AZ650" s="380"/>
      <c r="BA650" s="252" t="s">
        <v>171</v>
      </c>
      <c r="BB650" s="145">
        <v>170</v>
      </c>
      <c r="BC650" s="154">
        <v>67</v>
      </c>
      <c r="BD650" s="154">
        <v>6987150</v>
      </c>
      <c r="BE650" s="155">
        <f t="shared" si="660"/>
        <v>3.0832949838932353E-2</v>
      </c>
      <c r="BF650" s="155">
        <f t="shared" si="676"/>
        <v>0.39411764705882352</v>
      </c>
      <c r="BG650" s="181">
        <f t="shared" si="677"/>
        <v>104285.82089552238</v>
      </c>
      <c r="BH650" s="380"/>
      <c r="BI650" s="252" t="s">
        <v>171</v>
      </c>
      <c r="BJ650" s="145">
        <f t="shared" si="678"/>
        <v>8845</v>
      </c>
      <c r="BK650" s="154">
        <f t="shared" si="662"/>
        <v>5280</v>
      </c>
      <c r="BL650" s="154">
        <f t="shared" si="663"/>
        <v>413542150</v>
      </c>
      <c r="BM650" s="155">
        <f t="shared" si="661"/>
        <v>7.1095790806021603E-2</v>
      </c>
      <c r="BN650" s="155">
        <f t="shared" si="679"/>
        <v>0.59694742792538158</v>
      </c>
      <c r="BO650" s="154">
        <f t="shared" si="680"/>
        <v>78322.376893939392</v>
      </c>
      <c r="BP650" s="218"/>
    </row>
    <row r="651" spans="2:68" s="87" customFormat="1">
      <c r="B651" s="390"/>
      <c r="C651" s="420"/>
      <c r="D651" s="380"/>
      <c r="E651" s="252" t="s">
        <v>172</v>
      </c>
      <c r="F651" s="145">
        <v>9</v>
      </c>
      <c r="G651" s="154">
        <v>7</v>
      </c>
      <c r="H651" s="154">
        <v>514680</v>
      </c>
      <c r="I651" s="155">
        <f t="shared" si="654"/>
        <v>0.14285714285714285</v>
      </c>
      <c r="J651" s="155">
        <f t="shared" si="664"/>
        <v>0.77777777777777779</v>
      </c>
      <c r="K651" s="181">
        <f t="shared" si="665"/>
        <v>73525.71428571429</v>
      </c>
      <c r="L651" s="380"/>
      <c r="M651" s="252" t="s">
        <v>172</v>
      </c>
      <c r="N651" s="145">
        <v>21</v>
      </c>
      <c r="O651" s="154">
        <v>13</v>
      </c>
      <c r="P651" s="154">
        <v>891050</v>
      </c>
      <c r="Q651" s="155">
        <f t="shared" si="655"/>
        <v>8.387096774193549E-2</v>
      </c>
      <c r="R651" s="155">
        <f t="shared" si="666"/>
        <v>0.61904761904761907</v>
      </c>
      <c r="S651" s="149">
        <f t="shared" si="667"/>
        <v>68542.307692307688</v>
      </c>
      <c r="T651" s="380"/>
      <c r="U651" s="252" t="s">
        <v>172</v>
      </c>
      <c r="V651" s="145">
        <v>1953</v>
      </c>
      <c r="W651" s="154">
        <v>1086</v>
      </c>
      <c r="X651" s="154">
        <v>85915830</v>
      </c>
      <c r="Y651" s="155">
        <f t="shared" si="656"/>
        <v>3.8254253408010142E-2</v>
      </c>
      <c r="Z651" s="155">
        <f t="shared" si="668"/>
        <v>0.55606758832565284</v>
      </c>
      <c r="AA651" s="154">
        <f t="shared" si="669"/>
        <v>79112.182320441992</v>
      </c>
      <c r="AB651" s="380"/>
      <c r="AC651" s="252" t="s">
        <v>172</v>
      </c>
      <c r="AD651" s="145">
        <v>2242</v>
      </c>
      <c r="AE651" s="154">
        <v>1245</v>
      </c>
      <c r="AF651" s="154">
        <v>103490710</v>
      </c>
      <c r="AG651" s="155">
        <f t="shared" si="657"/>
        <v>5.378899161842219E-2</v>
      </c>
      <c r="AH651" s="155">
        <f t="shared" si="670"/>
        <v>0.55530776092774303</v>
      </c>
      <c r="AI651" s="149">
        <f t="shared" si="671"/>
        <v>83125.068273092373</v>
      </c>
      <c r="AJ651" s="380"/>
      <c r="AK651" s="252" t="s">
        <v>172</v>
      </c>
      <c r="AL651" s="145">
        <v>1691</v>
      </c>
      <c r="AM651" s="154">
        <v>839</v>
      </c>
      <c r="AN651" s="154">
        <v>75406420</v>
      </c>
      <c r="AO651" s="155">
        <f t="shared" si="658"/>
        <v>5.8422115451570222E-2</v>
      </c>
      <c r="AP651" s="155">
        <f t="shared" si="672"/>
        <v>0.49615612063867531</v>
      </c>
      <c r="AQ651" s="149">
        <f t="shared" si="673"/>
        <v>89876.543504171626</v>
      </c>
      <c r="AR651" s="380"/>
      <c r="AS651" s="252" t="s">
        <v>172</v>
      </c>
      <c r="AT651" s="145">
        <v>826</v>
      </c>
      <c r="AU651" s="154">
        <v>392</v>
      </c>
      <c r="AV651" s="154">
        <v>34418150</v>
      </c>
      <c r="AW651" s="155">
        <f t="shared" si="659"/>
        <v>6.5409644585349577E-2</v>
      </c>
      <c r="AX651" s="155">
        <f t="shared" si="674"/>
        <v>0.47457627118644069</v>
      </c>
      <c r="AY651" s="154">
        <f t="shared" si="675"/>
        <v>87801.403061224497</v>
      </c>
      <c r="AZ651" s="380"/>
      <c r="BA651" s="252" t="s">
        <v>172</v>
      </c>
      <c r="BB651" s="145">
        <v>320</v>
      </c>
      <c r="BC651" s="154">
        <v>125</v>
      </c>
      <c r="BD651" s="154">
        <v>10882320</v>
      </c>
      <c r="BE651" s="155">
        <f t="shared" si="660"/>
        <v>5.7524160147261853E-2</v>
      </c>
      <c r="BF651" s="155">
        <f t="shared" si="676"/>
        <v>0.390625</v>
      </c>
      <c r="BG651" s="181">
        <f t="shared" si="677"/>
        <v>87058.559999999998</v>
      </c>
      <c r="BH651" s="380"/>
      <c r="BI651" s="252" t="s">
        <v>172</v>
      </c>
      <c r="BJ651" s="145">
        <f t="shared" si="678"/>
        <v>7062</v>
      </c>
      <c r="BK651" s="154">
        <f t="shared" si="662"/>
        <v>3707</v>
      </c>
      <c r="BL651" s="154">
        <f t="shared" si="663"/>
        <v>311519160</v>
      </c>
      <c r="BM651" s="155">
        <f t="shared" si="661"/>
        <v>4.9915169795060998E-2</v>
      </c>
      <c r="BN651" s="155">
        <f t="shared" si="679"/>
        <v>0.52492211838006231</v>
      </c>
      <c r="BO651" s="154">
        <f t="shared" si="680"/>
        <v>84035.381710277856</v>
      </c>
      <c r="BP651" s="218"/>
    </row>
    <row r="652" spans="2:68" s="87" customFormat="1">
      <c r="B652" s="390"/>
      <c r="C652" s="420"/>
      <c r="D652" s="380"/>
      <c r="E652" s="252" t="s">
        <v>173</v>
      </c>
      <c r="F652" s="145">
        <v>9</v>
      </c>
      <c r="G652" s="154">
        <v>6</v>
      </c>
      <c r="H652" s="154">
        <v>491460</v>
      </c>
      <c r="I652" s="155">
        <f t="shared" si="654"/>
        <v>0.12244897959183673</v>
      </c>
      <c r="J652" s="155">
        <f t="shared" si="664"/>
        <v>0.66666666666666663</v>
      </c>
      <c r="K652" s="181">
        <f t="shared" si="665"/>
        <v>81910</v>
      </c>
      <c r="L652" s="380"/>
      <c r="M652" s="252" t="s">
        <v>173</v>
      </c>
      <c r="N652" s="145">
        <v>14</v>
      </c>
      <c r="O652" s="154">
        <v>10</v>
      </c>
      <c r="P652" s="154">
        <v>879140</v>
      </c>
      <c r="Q652" s="155">
        <f t="shared" si="655"/>
        <v>6.4516129032258063E-2</v>
      </c>
      <c r="R652" s="155">
        <f t="shared" si="666"/>
        <v>0.7142857142857143</v>
      </c>
      <c r="S652" s="149">
        <f t="shared" si="667"/>
        <v>87914</v>
      </c>
      <c r="T652" s="380"/>
      <c r="U652" s="252" t="s">
        <v>173</v>
      </c>
      <c r="V652" s="145">
        <v>1406</v>
      </c>
      <c r="W652" s="154">
        <v>911</v>
      </c>
      <c r="X652" s="154">
        <v>75108010</v>
      </c>
      <c r="Y652" s="155">
        <f t="shared" si="656"/>
        <v>3.2089893973017716E-2</v>
      </c>
      <c r="Z652" s="155">
        <f t="shared" si="668"/>
        <v>0.64793741109530578</v>
      </c>
      <c r="AA652" s="154">
        <f t="shared" si="669"/>
        <v>82445.675082327114</v>
      </c>
      <c r="AB652" s="380"/>
      <c r="AC652" s="252" t="s">
        <v>173</v>
      </c>
      <c r="AD652" s="145">
        <v>1425</v>
      </c>
      <c r="AE652" s="154">
        <v>891</v>
      </c>
      <c r="AF652" s="154">
        <v>81262520</v>
      </c>
      <c r="AG652" s="155">
        <f t="shared" si="657"/>
        <v>3.849477231487082E-2</v>
      </c>
      <c r="AH652" s="155">
        <f t="shared" si="670"/>
        <v>0.62526315789473685</v>
      </c>
      <c r="AI652" s="149">
        <f t="shared" si="671"/>
        <v>91203.726150392817</v>
      </c>
      <c r="AJ652" s="380"/>
      <c r="AK652" s="252" t="s">
        <v>173</v>
      </c>
      <c r="AL652" s="145">
        <v>1035</v>
      </c>
      <c r="AM652" s="154">
        <v>620</v>
      </c>
      <c r="AN652" s="154">
        <v>61979750</v>
      </c>
      <c r="AO652" s="155">
        <f t="shared" si="658"/>
        <v>4.3172481024998259E-2</v>
      </c>
      <c r="AP652" s="155">
        <f t="shared" si="672"/>
        <v>0.59903381642512077</v>
      </c>
      <c r="AQ652" s="149">
        <f t="shared" si="673"/>
        <v>99967.338709677424</v>
      </c>
      <c r="AR652" s="380"/>
      <c r="AS652" s="252" t="s">
        <v>173</v>
      </c>
      <c r="AT652" s="145">
        <v>390</v>
      </c>
      <c r="AU652" s="154">
        <v>218</v>
      </c>
      <c r="AV652" s="154">
        <v>28627050</v>
      </c>
      <c r="AW652" s="155">
        <f t="shared" si="659"/>
        <v>3.6375771733689305E-2</v>
      </c>
      <c r="AX652" s="155">
        <f t="shared" si="674"/>
        <v>0.55897435897435899</v>
      </c>
      <c r="AY652" s="154">
        <f t="shared" si="675"/>
        <v>131316.74311926606</v>
      </c>
      <c r="AZ652" s="380"/>
      <c r="BA652" s="252" t="s">
        <v>173</v>
      </c>
      <c r="BB652" s="145">
        <v>107</v>
      </c>
      <c r="BC652" s="154">
        <v>48</v>
      </c>
      <c r="BD652" s="154">
        <v>4961760</v>
      </c>
      <c r="BE652" s="155">
        <f t="shared" si="660"/>
        <v>2.208927749654855E-2</v>
      </c>
      <c r="BF652" s="155">
        <f t="shared" si="676"/>
        <v>0.44859813084112149</v>
      </c>
      <c r="BG652" s="181">
        <f t="shared" si="677"/>
        <v>103370</v>
      </c>
      <c r="BH652" s="380"/>
      <c r="BI652" s="252" t="s">
        <v>173</v>
      </c>
      <c r="BJ652" s="145">
        <f t="shared" si="678"/>
        <v>4386</v>
      </c>
      <c r="BK652" s="154">
        <f t="shared" si="662"/>
        <v>2704</v>
      </c>
      <c r="BL652" s="154">
        <f t="shared" si="663"/>
        <v>253309690</v>
      </c>
      <c r="BM652" s="155">
        <f t="shared" si="661"/>
        <v>3.6409662564295911E-2</v>
      </c>
      <c r="BN652" s="155">
        <f t="shared" si="679"/>
        <v>0.61650706794345644</v>
      </c>
      <c r="BO652" s="154">
        <f t="shared" si="680"/>
        <v>93679.619082840232</v>
      </c>
      <c r="BP652" s="218"/>
    </row>
    <row r="653" spans="2:68" s="87" customFormat="1">
      <c r="B653" s="390"/>
      <c r="C653" s="420"/>
      <c r="D653" s="380"/>
      <c r="E653" s="252" t="s">
        <v>174</v>
      </c>
      <c r="F653" s="145">
        <v>22</v>
      </c>
      <c r="G653" s="154">
        <v>17</v>
      </c>
      <c r="H653" s="154">
        <v>1394970</v>
      </c>
      <c r="I653" s="155">
        <f t="shared" si="654"/>
        <v>0.34693877551020408</v>
      </c>
      <c r="J653" s="155">
        <f t="shared" si="664"/>
        <v>0.77272727272727271</v>
      </c>
      <c r="K653" s="181">
        <f t="shared" si="665"/>
        <v>82057.058823529413</v>
      </c>
      <c r="L653" s="380"/>
      <c r="M653" s="252" t="s">
        <v>174</v>
      </c>
      <c r="N653" s="145">
        <v>60</v>
      </c>
      <c r="O653" s="154">
        <v>39</v>
      </c>
      <c r="P653" s="154">
        <v>4333740</v>
      </c>
      <c r="Q653" s="155">
        <f t="shared" si="655"/>
        <v>0.25161290322580643</v>
      </c>
      <c r="R653" s="155">
        <f t="shared" si="666"/>
        <v>0.65</v>
      </c>
      <c r="S653" s="149">
        <f t="shared" si="667"/>
        <v>111121.53846153847</v>
      </c>
      <c r="T653" s="380"/>
      <c r="U653" s="252" t="s">
        <v>174</v>
      </c>
      <c r="V653" s="145">
        <v>10494</v>
      </c>
      <c r="W653" s="154">
        <v>6711</v>
      </c>
      <c r="X653" s="154">
        <v>507790890</v>
      </c>
      <c r="Y653" s="155">
        <f t="shared" si="656"/>
        <v>0.23639437810419528</v>
      </c>
      <c r="Z653" s="155">
        <f t="shared" si="668"/>
        <v>0.63950829045168667</v>
      </c>
      <c r="AA653" s="154">
        <f t="shared" si="669"/>
        <v>75665.45820295038</v>
      </c>
      <c r="AB653" s="380"/>
      <c r="AC653" s="252" t="s">
        <v>174</v>
      </c>
      <c r="AD653" s="145">
        <v>9149</v>
      </c>
      <c r="AE653" s="154">
        <v>5649</v>
      </c>
      <c r="AF653" s="154">
        <v>466434930</v>
      </c>
      <c r="AG653" s="155">
        <f t="shared" si="657"/>
        <v>0.24405944871684093</v>
      </c>
      <c r="AH653" s="155">
        <f t="shared" si="670"/>
        <v>0.6174445294567712</v>
      </c>
      <c r="AI653" s="149">
        <f t="shared" si="671"/>
        <v>82569.468932554431</v>
      </c>
      <c r="AJ653" s="380"/>
      <c r="AK653" s="252" t="s">
        <v>174</v>
      </c>
      <c r="AL653" s="145">
        <v>5378</v>
      </c>
      <c r="AM653" s="154">
        <v>3017</v>
      </c>
      <c r="AN653" s="154">
        <v>259315920</v>
      </c>
      <c r="AO653" s="155">
        <f t="shared" si="658"/>
        <v>0.21008286331035445</v>
      </c>
      <c r="AP653" s="155">
        <f t="shared" si="672"/>
        <v>0.56098921532168089</v>
      </c>
      <c r="AQ653" s="149">
        <f t="shared" si="673"/>
        <v>85951.581040768971</v>
      </c>
      <c r="AR653" s="380"/>
      <c r="AS653" s="252" t="s">
        <v>174</v>
      </c>
      <c r="AT653" s="145">
        <v>1894</v>
      </c>
      <c r="AU653" s="154">
        <v>944</v>
      </c>
      <c r="AV653" s="154">
        <v>88056250</v>
      </c>
      <c r="AW653" s="155">
        <f t="shared" si="659"/>
        <v>0.15751710328716836</v>
      </c>
      <c r="AX653" s="155">
        <f t="shared" si="674"/>
        <v>0.49841605068637801</v>
      </c>
      <c r="AY653" s="154">
        <f t="shared" si="675"/>
        <v>93279.92584745762</v>
      </c>
      <c r="AZ653" s="380"/>
      <c r="BA653" s="252" t="s">
        <v>174</v>
      </c>
      <c r="BB653" s="145">
        <v>483</v>
      </c>
      <c r="BC653" s="154">
        <v>201</v>
      </c>
      <c r="BD653" s="154">
        <v>22943280</v>
      </c>
      <c r="BE653" s="155">
        <f t="shared" si="660"/>
        <v>9.2498849516797058E-2</v>
      </c>
      <c r="BF653" s="155">
        <f t="shared" si="676"/>
        <v>0.41614906832298137</v>
      </c>
      <c r="BG653" s="181">
        <f t="shared" si="677"/>
        <v>114145.67164179105</v>
      </c>
      <c r="BH653" s="380"/>
      <c r="BI653" s="252" t="s">
        <v>174</v>
      </c>
      <c r="BJ653" s="145">
        <f t="shared" si="678"/>
        <v>27480</v>
      </c>
      <c r="BK653" s="154">
        <f t="shared" si="662"/>
        <v>16578</v>
      </c>
      <c r="BL653" s="154">
        <f t="shared" si="663"/>
        <v>1350269980</v>
      </c>
      <c r="BM653" s="155">
        <f t="shared" si="661"/>
        <v>0.22322462499663373</v>
      </c>
      <c r="BN653" s="155">
        <f t="shared" si="679"/>
        <v>0.60327510917030569</v>
      </c>
      <c r="BO653" s="154">
        <f t="shared" si="680"/>
        <v>81449.510194233328</v>
      </c>
      <c r="BP653" s="218"/>
    </row>
    <row r="654" spans="2:68" s="87" customFormat="1">
      <c r="B654" s="390"/>
      <c r="C654" s="420"/>
      <c r="D654" s="380"/>
      <c r="E654" s="252" t="s">
        <v>175</v>
      </c>
      <c r="F654" s="145">
        <v>5</v>
      </c>
      <c r="G654" s="154">
        <v>2</v>
      </c>
      <c r="H654" s="154">
        <v>246620</v>
      </c>
      <c r="I654" s="155">
        <f t="shared" si="654"/>
        <v>4.0816326530612242E-2</v>
      </c>
      <c r="J654" s="155">
        <f t="shared" si="664"/>
        <v>0.4</v>
      </c>
      <c r="K654" s="181">
        <f t="shared" si="665"/>
        <v>123310</v>
      </c>
      <c r="L654" s="380"/>
      <c r="M654" s="252" t="s">
        <v>175</v>
      </c>
      <c r="N654" s="145">
        <v>14</v>
      </c>
      <c r="O654" s="154">
        <v>10</v>
      </c>
      <c r="P654" s="154">
        <v>1047500</v>
      </c>
      <c r="Q654" s="155">
        <f t="shared" si="655"/>
        <v>6.4516129032258063E-2</v>
      </c>
      <c r="R654" s="155">
        <f t="shared" si="666"/>
        <v>0.7142857142857143</v>
      </c>
      <c r="S654" s="149">
        <f t="shared" si="667"/>
        <v>104750</v>
      </c>
      <c r="T654" s="380"/>
      <c r="U654" s="252" t="s">
        <v>175</v>
      </c>
      <c r="V654" s="145">
        <v>2103</v>
      </c>
      <c r="W654" s="154">
        <v>1224</v>
      </c>
      <c r="X654" s="154">
        <v>98392300</v>
      </c>
      <c r="Y654" s="155">
        <f t="shared" si="656"/>
        <v>4.3115291133889885E-2</v>
      </c>
      <c r="Z654" s="155">
        <f t="shared" si="668"/>
        <v>0.58202567760342372</v>
      </c>
      <c r="AA654" s="154">
        <f t="shared" si="669"/>
        <v>80385.866013071893</v>
      </c>
      <c r="AB654" s="380"/>
      <c r="AC654" s="252" t="s">
        <v>175</v>
      </c>
      <c r="AD654" s="145">
        <v>2277</v>
      </c>
      <c r="AE654" s="154">
        <v>1288</v>
      </c>
      <c r="AF654" s="154">
        <v>110793980</v>
      </c>
      <c r="AG654" s="155">
        <f t="shared" si="657"/>
        <v>5.5646764019701027E-2</v>
      </c>
      <c r="AH654" s="155">
        <f t="shared" si="670"/>
        <v>0.56565656565656564</v>
      </c>
      <c r="AI654" s="149">
        <f t="shared" si="671"/>
        <v>86020.170807453411</v>
      </c>
      <c r="AJ654" s="380"/>
      <c r="AK654" s="252" t="s">
        <v>175</v>
      </c>
      <c r="AL654" s="145">
        <v>1937</v>
      </c>
      <c r="AM654" s="154">
        <v>982</v>
      </c>
      <c r="AN654" s="154">
        <v>89677480</v>
      </c>
      <c r="AO654" s="155">
        <f t="shared" si="658"/>
        <v>6.8379639300884337E-2</v>
      </c>
      <c r="AP654" s="155">
        <f t="shared" si="672"/>
        <v>0.50696954052658749</v>
      </c>
      <c r="AQ654" s="149">
        <f t="shared" si="673"/>
        <v>91321.262729124239</v>
      </c>
      <c r="AR654" s="380"/>
      <c r="AS654" s="252" t="s">
        <v>175</v>
      </c>
      <c r="AT654" s="145">
        <v>992</v>
      </c>
      <c r="AU654" s="154">
        <v>461</v>
      </c>
      <c r="AV654" s="154">
        <v>42088870</v>
      </c>
      <c r="AW654" s="155">
        <f t="shared" si="659"/>
        <v>7.6923076923076927E-2</v>
      </c>
      <c r="AX654" s="155">
        <f t="shared" si="674"/>
        <v>0.46471774193548387</v>
      </c>
      <c r="AY654" s="154">
        <f t="shared" si="675"/>
        <v>91299.06724511931</v>
      </c>
      <c r="AZ654" s="380"/>
      <c r="BA654" s="252" t="s">
        <v>175</v>
      </c>
      <c r="BB654" s="145">
        <v>392</v>
      </c>
      <c r="BC654" s="154">
        <v>176</v>
      </c>
      <c r="BD654" s="154">
        <v>18066740</v>
      </c>
      <c r="BE654" s="155">
        <f t="shared" si="660"/>
        <v>8.099401748734468E-2</v>
      </c>
      <c r="BF654" s="155">
        <f t="shared" si="676"/>
        <v>0.44897959183673469</v>
      </c>
      <c r="BG654" s="181">
        <f t="shared" si="677"/>
        <v>102651.93181818182</v>
      </c>
      <c r="BH654" s="380"/>
      <c r="BI654" s="252" t="s">
        <v>175</v>
      </c>
      <c r="BJ654" s="145">
        <f t="shared" si="678"/>
        <v>7720</v>
      </c>
      <c r="BK654" s="154">
        <f t="shared" si="662"/>
        <v>4143</v>
      </c>
      <c r="BL654" s="154">
        <f t="shared" si="663"/>
        <v>360313490</v>
      </c>
      <c r="BM654" s="155">
        <f t="shared" si="661"/>
        <v>5.5785958581315812E-2</v>
      </c>
      <c r="BN654" s="155">
        <f t="shared" si="679"/>
        <v>0.53665803108808285</v>
      </c>
      <c r="BO654" s="154">
        <f t="shared" si="680"/>
        <v>86969.222785421196</v>
      </c>
      <c r="BP654" s="218"/>
    </row>
    <row r="655" spans="2:68" s="87" customFormat="1">
      <c r="B655" s="390"/>
      <c r="C655" s="420"/>
      <c r="D655" s="380"/>
      <c r="E655" s="249" t="s">
        <v>166</v>
      </c>
      <c r="F655" s="145">
        <v>5</v>
      </c>
      <c r="G655" s="154">
        <v>0</v>
      </c>
      <c r="H655" s="154">
        <v>0</v>
      </c>
      <c r="I655" s="155">
        <f t="shared" si="654"/>
        <v>0</v>
      </c>
      <c r="J655" s="155">
        <f t="shared" si="664"/>
        <v>0</v>
      </c>
      <c r="K655" s="181" t="str">
        <f t="shared" si="665"/>
        <v>-</v>
      </c>
      <c r="L655" s="380"/>
      <c r="M655" s="253" t="s">
        <v>166</v>
      </c>
      <c r="N655" s="145">
        <v>13</v>
      </c>
      <c r="O655" s="154">
        <v>6</v>
      </c>
      <c r="P655" s="154">
        <v>354390</v>
      </c>
      <c r="Q655" s="155">
        <f t="shared" si="655"/>
        <v>3.870967741935484E-2</v>
      </c>
      <c r="R655" s="155">
        <f t="shared" si="666"/>
        <v>0.46153846153846156</v>
      </c>
      <c r="S655" s="149">
        <f t="shared" si="667"/>
        <v>59065</v>
      </c>
      <c r="T655" s="380"/>
      <c r="U655" s="253" t="s">
        <v>166</v>
      </c>
      <c r="V655" s="145">
        <v>2516</v>
      </c>
      <c r="W655" s="154">
        <v>1401</v>
      </c>
      <c r="X655" s="154">
        <v>106253260</v>
      </c>
      <c r="Y655" s="155">
        <f t="shared" si="656"/>
        <v>4.9350100390996514E-2</v>
      </c>
      <c r="Z655" s="155">
        <f t="shared" si="668"/>
        <v>0.55683624801271858</v>
      </c>
      <c r="AA655" s="154">
        <f t="shared" si="669"/>
        <v>75841.013561741609</v>
      </c>
      <c r="AB655" s="380"/>
      <c r="AC655" s="253" t="s">
        <v>166</v>
      </c>
      <c r="AD655" s="145">
        <v>1443</v>
      </c>
      <c r="AE655" s="154">
        <v>773</v>
      </c>
      <c r="AF655" s="154">
        <v>63984620</v>
      </c>
      <c r="AG655" s="155">
        <f t="shared" si="657"/>
        <v>3.3396699213687028E-2</v>
      </c>
      <c r="AH655" s="155">
        <f t="shared" si="670"/>
        <v>0.5356895356895357</v>
      </c>
      <c r="AI655" s="149">
        <f t="shared" si="671"/>
        <v>82774.411384217339</v>
      </c>
      <c r="AJ655" s="380"/>
      <c r="AK655" s="253" t="s">
        <v>166</v>
      </c>
      <c r="AL655" s="145">
        <v>781</v>
      </c>
      <c r="AM655" s="154">
        <v>350</v>
      </c>
      <c r="AN655" s="154">
        <v>33902600</v>
      </c>
      <c r="AO655" s="155">
        <f t="shared" si="658"/>
        <v>2.437156186895063E-2</v>
      </c>
      <c r="AP655" s="155">
        <f t="shared" si="672"/>
        <v>0.44814340588988477</v>
      </c>
      <c r="AQ655" s="149">
        <f t="shared" si="673"/>
        <v>96864.571428571435</v>
      </c>
      <c r="AR655" s="380"/>
      <c r="AS655" s="253" t="s">
        <v>166</v>
      </c>
      <c r="AT655" s="145">
        <v>357</v>
      </c>
      <c r="AU655" s="154">
        <v>149</v>
      </c>
      <c r="AV655" s="154">
        <v>17396320</v>
      </c>
      <c r="AW655" s="155">
        <f t="shared" si="659"/>
        <v>2.4862339395961955E-2</v>
      </c>
      <c r="AX655" s="155">
        <f t="shared" si="674"/>
        <v>0.4173669467787115</v>
      </c>
      <c r="AY655" s="154">
        <f t="shared" si="675"/>
        <v>116753.82550335571</v>
      </c>
      <c r="AZ655" s="380"/>
      <c r="BA655" s="253" t="s">
        <v>166</v>
      </c>
      <c r="BB655" s="145">
        <v>149</v>
      </c>
      <c r="BC655" s="154">
        <v>67</v>
      </c>
      <c r="BD655" s="154">
        <v>8469470</v>
      </c>
      <c r="BE655" s="155">
        <f t="shared" si="660"/>
        <v>3.0832949838932353E-2</v>
      </c>
      <c r="BF655" s="155">
        <f t="shared" si="676"/>
        <v>0.44966442953020136</v>
      </c>
      <c r="BG655" s="181">
        <f t="shared" si="677"/>
        <v>126410</v>
      </c>
      <c r="BH655" s="380"/>
      <c r="BI655" s="253" t="s">
        <v>166</v>
      </c>
      <c r="BJ655" s="145">
        <f t="shared" si="678"/>
        <v>5264</v>
      </c>
      <c r="BK655" s="154">
        <f t="shared" si="662"/>
        <v>2746</v>
      </c>
      <c r="BL655" s="154">
        <f t="shared" si="663"/>
        <v>230360660</v>
      </c>
      <c r="BM655" s="155">
        <f t="shared" si="661"/>
        <v>3.6975197263889266E-2</v>
      </c>
      <c r="BN655" s="155">
        <f t="shared" si="679"/>
        <v>0.52165653495440734</v>
      </c>
      <c r="BO655" s="154">
        <f t="shared" si="680"/>
        <v>83889.533867443548</v>
      </c>
      <c r="BP655" s="218"/>
    </row>
    <row r="656" spans="2:68" s="87" customFormat="1">
      <c r="B656" s="390">
        <v>60</v>
      </c>
      <c r="C656" s="390" t="s">
        <v>51</v>
      </c>
      <c r="D656" s="394">
        <f>BS67</f>
        <v>31</v>
      </c>
      <c r="E656" s="250" t="s">
        <v>143</v>
      </c>
      <c r="F656" s="144">
        <v>7</v>
      </c>
      <c r="G656" s="152">
        <v>4</v>
      </c>
      <c r="H656" s="152">
        <v>751700</v>
      </c>
      <c r="I656" s="153">
        <f>IFERROR(G656/$D$656,"-")</f>
        <v>0.12903225806451613</v>
      </c>
      <c r="J656" s="153">
        <f t="shared" si="664"/>
        <v>0.5714285714285714</v>
      </c>
      <c r="K656" s="180">
        <f t="shared" si="665"/>
        <v>187925</v>
      </c>
      <c r="L656" s="394">
        <f>BT67</f>
        <v>71</v>
      </c>
      <c r="M656" s="250" t="s">
        <v>143</v>
      </c>
      <c r="N656" s="144">
        <v>37</v>
      </c>
      <c r="O656" s="152">
        <v>17</v>
      </c>
      <c r="P656" s="152">
        <v>1298600</v>
      </c>
      <c r="Q656" s="153">
        <f>IFERROR(O656/$L$656,"-")</f>
        <v>0.23943661971830985</v>
      </c>
      <c r="R656" s="153">
        <f t="shared" si="666"/>
        <v>0.45945945945945948</v>
      </c>
      <c r="S656" s="148">
        <f t="shared" si="667"/>
        <v>76388.23529411765</v>
      </c>
      <c r="T656" s="394">
        <f>BU67</f>
        <v>3805</v>
      </c>
      <c r="U656" s="250" t="s">
        <v>143</v>
      </c>
      <c r="V656" s="144">
        <v>1700</v>
      </c>
      <c r="W656" s="152">
        <v>933</v>
      </c>
      <c r="X656" s="152">
        <v>65894960</v>
      </c>
      <c r="Y656" s="153">
        <f>IFERROR(W656/$T$656,"-")</f>
        <v>0.245203679369251</v>
      </c>
      <c r="Z656" s="153">
        <f t="shared" si="668"/>
        <v>0.54882352941176471</v>
      </c>
      <c r="AA656" s="152">
        <f t="shared" si="669"/>
        <v>70626.966773847802</v>
      </c>
      <c r="AB656" s="394">
        <f>BV67</f>
        <v>2885</v>
      </c>
      <c r="AC656" s="250" t="s">
        <v>143</v>
      </c>
      <c r="AD656" s="144">
        <v>1532</v>
      </c>
      <c r="AE656" s="152">
        <v>789</v>
      </c>
      <c r="AF656" s="152">
        <v>61230530</v>
      </c>
      <c r="AG656" s="153">
        <f>IFERROR(AE656/$AB$656,"-")</f>
        <v>0.27348353552859617</v>
      </c>
      <c r="AH656" s="153">
        <f t="shared" si="670"/>
        <v>0.51501305483028725</v>
      </c>
      <c r="AI656" s="148">
        <f t="shared" si="671"/>
        <v>77605.23447401775</v>
      </c>
      <c r="AJ656" s="394">
        <f>BW67</f>
        <v>1781</v>
      </c>
      <c r="AK656" s="250" t="s">
        <v>143</v>
      </c>
      <c r="AL656" s="144">
        <v>896</v>
      </c>
      <c r="AM656" s="152">
        <v>412</v>
      </c>
      <c r="AN656" s="152">
        <v>26534850</v>
      </c>
      <c r="AO656" s="153">
        <f>IFERROR(AM656/$AJ$656,"-")</f>
        <v>0.23133071308253789</v>
      </c>
      <c r="AP656" s="153">
        <f t="shared" si="672"/>
        <v>0.45982142857142855</v>
      </c>
      <c r="AQ656" s="148">
        <f t="shared" si="673"/>
        <v>64404.975728155339</v>
      </c>
      <c r="AR656" s="394">
        <f>BX67</f>
        <v>820</v>
      </c>
      <c r="AS656" s="250" t="s">
        <v>143</v>
      </c>
      <c r="AT656" s="144">
        <v>332</v>
      </c>
      <c r="AU656" s="152">
        <v>131</v>
      </c>
      <c r="AV656" s="152">
        <v>9209280</v>
      </c>
      <c r="AW656" s="153">
        <f>IFERROR(AU656/$AR$656,"-")</f>
        <v>0.15975609756097561</v>
      </c>
      <c r="AX656" s="153">
        <f t="shared" si="674"/>
        <v>0.39457831325301207</v>
      </c>
      <c r="AY656" s="152">
        <f t="shared" si="675"/>
        <v>70299.847328244272</v>
      </c>
      <c r="AZ656" s="394">
        <f>BY67</f>
        <v>265</v>
      </c>
      <c r="BA656" s="250" t="s">
        <v>143</v>
      </c>
      <c r="BB656" s="144">
        <v>98</v>
      </c>
      <c r="BC656" s="152">
        <v>37</v>
      </c>
      <c r="BD656" s="152">
        <v>2323390</v>
      </c>
      <c r="BE656" s="153">
        <f>IFERROR(BC656/$AZ$656,"-")</f>
        <v>0.13962264150943396</v>
      </c>
      <c r="BF656" s="153">
        <f t="shared" si="676"/>
        <v>0.37755102040816324</v>
      </c>
      <c r="BG656" s="180">
        <f t="shared" si="677"/>
        <v>62794.324324324327</v>
      </c>
      <c r="BH656" s="394">
        <f>BZ67</f>
        <v>9658</v>
      </c>
      <c r="BI656" s="250" t="s">
        <v>143</v>
      </c>
      <c r="BJ656" s="144">
        <f t="shared" si="678"/>
        <v>4602</v>
      </c>
      <c r="BK656" s="152">
        <f t="shared" si="662"/>
        <v>2323</v>
      </c>
      <c r="BL656" s="152">
        <f t="shared" si="663"/>
        <v>167243310</v>
      </c>
      <c r="BM656" s="153">
        <f>IFERROR(BK656/$BH$656,"-")</f>
        <v>0.24052598881756057</v>
      </c>
      <c r="BN656" s="153">
        <f t="shared" si="679"/>
        <v>0.50478053020425906</v>
      </c>
      <c r="BO656" s="152">
        <f t="shared" si="680"/>
        <v>71994.537236332326</v>
      </c>
      <c r="BP656" s="218"/>
    </row>
    <row r="657" spans="2:68" s="87" customFormat="1">
      <c r="B657" s="390"/>
      <c r="C657" s="390"/>
      <c r="D657" s="394"/>
      <c r="E657" s="251" t="s">
        <v>192</v>
      </c>
      <c r="F657" s="145">
        <v>10</v>
      </c>
      <c r="G657" s="154">
        <v>5</v>
      </c>
      <c r="H657" s="154">
        <v>451130</v>
      </c>
      <c r="I657" s="155">
        <f t="shared" ref="I657:I666" si="681">IFERROR(G657/$D$656,"-")</f>
        <v>0.16129032258064516</v>
      </c>
      <c r="J657" s="155">
        <f t="shared" si="664"/>
        <v>0.5</v>
      </c>
      <c r="K657" s="181">
        <f t="shared" si="665"/>
        <v>90226</v>
      </c>
      <c r="L657" s="394"/>
      <c r="M657" s="251" t="s">
        <v>192</v>
      </c>
      <c r="N657" s="145">
        <v>26</v>
      </c>
      <c r="O657" s="154">
        <v>13</v>
      </c>
      <c r="P657" s="154">
        <v>1059410</v>
      </c>
      <c r="Q657" s="155">
        <f t="shared" ref="Q657:Q666" si="682">IFERROR(O657/$L$656,"-")</f>
        <v>0.18309859154929578</v>
      </c>
      <c r="R657" s="155">
        <f t="shared" si="666"/>
        <v>0.5</v>
      </c>
      <c r="S657" s="149">
        <f t="shared" si="667"/>
        <v>81493.076923076922</v>
      </c>
      <c r="T657" s="394"/>
      <c r="U657" s="251" t="s">
        <v>192</v>
      </c>
      <c r="V657" s="145">
        <v>1607</v>
      </c>
      <c r="W657" s="154">
        <v>883</v>
      </c>
      <c r="X657" s="154">
        <v>60354940</v>
      </c>
      <c r="Y657" s="155">
        <f t="shared" ref="Y657:Y666" si="683">IFERROR(W657/$T$656,"-")</f>
        <v>0.23206307490144545</v>
      </c>
      <c r="Z657" s="155">
        <f t="shared" si="668"/>
        <v>0.54947106409458624</v>
      </c>
      <c r="AA657" s="154">
        <f t="shared" si="669"/>
        <v>68352.140430351079</v>
      </c>
      <c r="AB657" s="394"/>
      <c r="AC657" s="251" t="s">
        <v>192</v>
      </c>
      <c r="AD657" s="145">
        <v>1209</v>
      </c>
      <c r="AE657" s="154">
        <v>639</v>
      </c>
      <c r="AF657" s="154">
        <v>43627240</v>
      </c>
      <c r="AG657" s="155">
        <f t="shared" ref="AG657:AG666" si="684">IFERROR(AE657/$AB$656,"-")</f>
        <v>0.22149046793760832</v>
      </c>
      <c r="AH657" s="155">
        <f t="shared" si="670"/>
        <v>0.52853598014888337</v>
      </c>
      <c r="AI657" s="149">
        <f t="shared" si="671"/>
        <v>68274.241001564951</v>
      </c>
      <c r="AJ657" s="394"/>
      <c r="AK657" s="251" t="s">
        <v>192</v>
      </c>
      <c r="AL657" s="145">
        <v>687</v>
      </c>
      <c r="AM657" s="154">
        <v>314</v>
      </c>
      <c r="AN657" s="154">
        <v>20358820</v>
      </c>
      <c r="AO657" s="155">
        <f t="shared" ref="AO657:AO666" si="685">IFERROR(AM657/$AJ$656,"-")</f>
        <v>0.17630544637843909</v>
      </c>
      <c r="AP657" s="155">
        <f t="shared" si="672"/>
        <v>0.45705967976710332</v>
      </c>
      <c r="AQ657" s="149">
        <f t="shared" si="673"/>
        <v>64837.006369426752</v>
      </c>
      <c r="AR657" s="394"/>
      <c r="AS657" s="251" t="s">
        <v>192</v>
      </c>
      <c r="AT657" s="145">
        <v>244</v>
      </c>
      <c r="AU657" s="154">
        <v>92</v>
      </c>
      <c r="AV657" s="154">
        <v>8097920</v>
      </c>
      <c r="AW657" s="155">
        <f t="shared" ref="AW657:AW666" si="686">IFERROR(AU657/$AR$656,"-")</f>
        <v>0.11219512195121951</v>
      </c>
      <c r="AX657" s="155">
        <f t="shared" si="674"/>
        <v>0.37704918032786883</v>
      </c>
      <c r="AY657" s="154">
        <f t="shared" si="675"/>
        <v>88020.869565217392</v>
      </c>
      <c r="AZ657" s="394"/>
      <c r="BA657" s="251" t="s">
        <v>192</v>
      </c>
      <c r="BB657" s="145">
        <v>58</v>
      </c>
      <c r="BC657" s="154">
        <v>23</v>
      </c>
      <c r="BD657" s="154">
        <v>1802640</v>
      </c>
      <c r="BE657" s="155">
        <f t="shared" ref="BE657:BE666" si="687">IFERROR(BC657/$AZ$656,"-")</f>
        <v>8.6792452830188674E-2</v>
      </c>
      <c r="BF657" s="155">
        <f t="shared" si="676"/>
        <v>0.39655172413793105</v>
      </c>
      <c r="BG657" s="181">
        <f t="shared" si="677"/>
        <v>78375.65217391304</v>
      </c>
      <c r="BH657" s="394"/>
      <c r="BI657" s="251" t="s">
        <v>192</v>
      </c>
      <c r="BJ657" s="145">
        <f t="shared" si="678"/>
        <v>3841</v>
      </c>
      <c r="BK657" s="154">
        <f t="shared" si="662"/>
        <v>1969</v>
      </c>
      <c r="BL657" s="154">
        <f t="shared" si="663"/>
        <v>135752100</v>
      </c>
      <c r="BM657" s="155">
        <f t="shared" ref="BM657:BM666" si="688">IFERROR(BK657/$BH$656,"-")</f>
        <v>0.20387243735763097</v>
      </c>
      <c r="BN657" s="155">
        <f t="shared" si="679"/>
        <v>0.51262692007289767</v>
      </c>
      <c r="BO657" s="154">
        <f t="shared" si="680"/>
        <v>68944.692737430174</v>
      </c>
      <c r="BP657" s="218"/>
    </row>
    <row r="658" spans="2:68" s="87" customFormat="1">
      <c r="B658" s="390"/>
      <c r="C658" s="390"/>
      <c r="D658" s="394"/>
      <c r="E658" s="252" t="s">
        <v>142</v>
      </c>
      <c r="F658" s="145">
        <v>20</v>
      </c>
      <c r="G658" s="154">
        <v>11</v>
      </c>
      <c r="H658" s="154">
        <v>1522410</v>
      </c>
      <c r="I658" s="155">
        <f t="shared" si="681"/>
        <v>0.35483870967741937</v>
      </c>
      <c r="J658" s="155">
        <f t="shared" si="664"/>
        <v>0.55000000000000004</v>
      </c>
      <c r="K658" s="181">
        <f t="shared" si="665"/>
        <v>138400.90909090909</v>
      </c>
      <c r="L658" s="394"/>
      <c r="M658" s="252" t="s">
        <v>142</v>
      </c>
      <c r="N658" s="145">
        <v>43</v>
      </c>
      <c r="O658" s="154">
        <v>22</v>
      </c>
      <c r="P658" s="154">
        <v>1408440</v>
      </c>
      <c r="Q658" s="155">
        <f t="shared" si="682"/>
        <v>0.30985915492957744</v>
      </c>
      <c r="R658" s="155">
        <f t="shared" si="666"/>
        <v>0.51162790697674421</v>
      </c>
      <c r="S658" s="149">
        <f t="shared" si="667"/>
        <v>64020</v>
      </c>
      <c r="T658" s="394"/>
      <c r="U658" s="252" t="s">
        <v>142</v>
      </c>
      <c r="V658" s="145">
        <v>2404</v>
      </c>
      <c r="W658" s="154">
        <v>1294</v>
      </c>
      <c r="X658" s="154">
        <v>91126990</v>
      </c>
      <c r="Y658" s="155">
        <f t="shared" si="683"/>
        <v>0.34007884362680685</v>
      </c>
      <c r="Z658" s="155">
        <f t="shared" si="668"/>
        <v>0.53826955074875205</v>
      </c>
      <c r="AA658" s="154">
        <f t="shared" si="669"/>
        <v>70422.712519319932</v>
      </c>
      <c r="AB658" s="394"/>
      <c r="AC658" s="252" t="s">
        <v>142</v>
      </c>
      <c r="AD658" s="145">
        <v>1984</v>
      </c>
      <c r="AE658" s="154">
        <v>1014</v>
      </c>
      <c r="AF658" s="154">
        <v>75784040</v>
      </c>
      <c r="AG658" s="155">
        <f t="shared" si="684"/>
        <v>0.35147313691507798</v>
      </c>
      <c r="AH658" s="155">
        <f t="shared" si="670"/>
        <v>0.51108870967741937</v>
      </c>
      <c r="AI658" s="149">
        <f t="shared" si="671"/>
        <v>74737.712031558185</v>
      </c>
      <c r="AJ658" s="394"/>
      <c r="AK658" s="252" t="s">
        <v>142</v>
      </c>
      <c r="AL658" s="145">
        <v>1271</v>
      </c>
      <c r="AM658" s="154">
        <v>591</v>
      </c>
      <c r="AN658" s="154">
        <v>41025200</v>
      </c>
      <c r="AO658" s="155">
        <f t="shared" si="685"/>
        <v>0.33183604716451431</v>
      </c>
      <c r="AP658" s="155">
        <f t="shared" si="672"/>
        <v>0.46498819826907944</v>
      </c>
      <c r="AQ658" s="149">
        <f t="shared" si="673"/>
        <v>69416.582064297807</v>
      </c>
      <c r="AR658" s="394"/>
      <c r="AS658" s="252" t="s">
        <v>142</v>
      </c>
      <c r="AT658" s="145">
        <v>542</v>
      </c>
      <c r="AU658" s="154">
        <v>196</v>
      </c>
      <c r="AV658" s="154">
        <v>14911510</v>
      </c>
      <c r="AW658" s="155">
        <f t="shared" si="686"/>
        <v>0.23902439024390243</v>
      </c>
      <c r="AX658" s="155">
        <f t="shared" si="674"/>
        <v>0.36162361623616235</v>
      </c>
      <c r="AY658" s="154">
        <f t="shared" si="675"/>
        <v>76079.132653061228</v>
      </c>
      <c r="AZ658" s="394"/>
      <c r="BA658" s="252" t="s">
        <v>142</v>
      </c>
      <c r="BB658" s="145">
        <v>178</v>
      </c>
      <c r="BC658" s="154">
        <v>58</v>
      </c>
      <c r="BD658" s="154">
        <v>4345960</v>
      </c>
      <c r="BE658" s="155">
        <f t="shared" si="687"/>
        <v>0.21886792452830189</v>
      </c>
      <c r="BF658" s="155">
        <f t="shared" si="676"/>
        <v>0.3258426966292135</v>
      </c>
      <c r="BG658" s="181">
        <f t="shared" si="677"/>
        <v>74930.344827586203</v>
      </c>
      <c r="BH658" s="394"/>
      <c r="BI658" s="252" t="s">
        <v>142</v>
      </c>
      <c r="BJ658" s="145">
        <f t="shared" si="678"/>
        <v>6442</v>
      </c>
      <c r="BK658" s="154">
        <f t="shared" si="662"/>
        <v>3186</v>
      </c>
      <c r="BL658" s="154">
        <f t="shared" si="663"/>
        <v>230124550</v>
      </c>
      <c r="BM658" s="155">
        <f t="shared" si="688"/>
        <v>0.32988196313936635</v>
      </c>
      <c r="BN658" s="155">
        <f t="shared" si="679"/>
        <v>0.49456690468798509</v>
      </c>
      <c r="BO658" s="154">
        <f t="shared" si="680"/>
        <v>72229.927809165092</v>
      </c>
      <c r="BP658" s="218"/>
    </row>
    <row r="659" spans="2:68" s="87" customFormat="1">
      <c r="B659" s="390"/>
      <c r="C659" s="390"/>
      <c r="D659" s="394"/>
      <c r="E659" s="252" t="s">
        <v>151</v>
      </c>
      <c r="F659" s="145">
        <v>5</v>
      </c>
      <c r="G659" s="154">
        <v>3</v>
      </c>
      <c r="H659" s="154">
        <v>206010</v>
      </c>
      <c r="I659" s="155">
        <f t="shared" si="681"/>
        <v>9.6774193548387094E-2</v>
      </c>
      <c r="J659" s="155">
        <f t="shared" si="664"/>
        <v>0.6</v>
      </c>
      <c r="K659" s="181">
        <f t="shared" si="665"/>
        <v>68670</v>
      </c>
      <c r="L659" s="394"/>
      <c r="M659" s="252" t="s">
        <v>151</v>
      </c>
      <c r="N659" s="145">
        <v>13</v>
      </c>
      <c r="O659" s="154">
        <v>8</v>
      </c>
      <c r="P659" s="154">
        <v>528860</v>
      </c>
      <c r="Q659" s="155">
        <f t="shared" si="682"/>
        <v>0.11267605633802817</v>
      </c>
      <c r="R659" s="155">
        <f t="shared" si="666"/>
        <v>0.61538461538461542</v>
      </c>
      <c r="S659" s="149">
        <f t="shared" si="667"/>
        <v>66107.5</v>
      </c>
      <c r="T659" s="394"/>
      <c r="U659" s="252" t="s">
        <v>151</v>
      </c>
      <c r="V659" s="145">
        <v>733</v>
      </c>
      <c r="W659" s="154">
        <v>412</v>
      </c>
      <c r="X659" s="154">
        <v>29500860</v>
      </c>
      <c r="Y659" s="155">
        <f t="shared" si="683"/>
        <v>0.10827858081471747</v>
      </c>
      <c r="Z659" s="155">
        <f t="shared" si="668"/>
        <v>0.56207366984993179</v>
      </c>
      <c r="AA659" s="154">
        <f t="shared" si="669"/>
        <v>71604.029126213587</v>
      </c>
      <c r="AB659" s="394"/>
      <c r="AC659" s="252" t="s">
        <v>151</v>
      </c>
      <c r="AD659" s="145">
        <v>655</v>
      </c>
      <c r="AE659" s="154">
        <v>349</v>
      </c>
      <c r="AF659" s="154">
        <v>25808660</v>
      </c>
      <c r="AG659" s="155">
        <f t="shared" si="684"/>
        <v>0.12097053726169844</v>
      </c>
      <c r="AH659" s="155">
        <f t="shared" si="670"/>
        <v>0.53282442748091607</v>
      </c>
      <c r="AI659" s="149">
        <f t="shared" si="671"/>
        <v>73950.315186246415</v>
      </c>
      <c r="AJ659" s="394"/>
      <c r="AK659" s="252" t="s">
        <v>151</v>
      </c>
      <c r="AL659" s="145">
        <v>459</v>
      </c>
      <c r="AM659" s="154">
        <v>220</v>
      </c>
      <c r="AN659" s="154">
        <v>15069420</v>
      </c>
      <c r="AO659" s="155">
        <f t="shared" si="685"/>
        <v>0.12352610892756878</v>
      </c>
      <c r="AP659" s="155">
        <f t="shared" si="672"/>
        <v>0.47930283224400871</v>
      </c>
      <c r="AQ659" s="149">
        <f t="shared" si="673"/>
        <v>68497.363636363632</v>
      </c>
      <c r="AR659" s="394"/>
      <c r="AS659" s="252" t="s">
        <v>151</v>
      </c>
      <c r="AT659" s="145">
        <v>203</v>
      </c>
      <c r="AU659" s="154">
        <v>70</v>
      </c>
      <c r="AV659" s="154">
        <v>5858130</v>
      </c>
      <c r="AW659" s="155">
        <f t="shared" si="686"/>
        <v>8.5365853658536592E-2</v>
      </c>
      <c r="AX659" s="155">
        <f t="shared" si="674"/>
        <v>0.34482758620689657</v>
      </c>
      <c r="AY659" s="154">
        <f t="shared" si="675"/>
        <v>83687.571428571435</v>
      </c>
      <c r="AZ659" s="394"/>
      <c r="BA659" s="252" t="s">
        <v>151</v>
      </c>
      <c r="BB659" s="145">
        <v>71</v>
      </c>
      <c r="BC659" s="154">
        <v>21</v>
      </c>
      <c r="BD659" s="154">
        <v>1155510</v>
      </c>
      <c r="BE659" s="155">
        <f t="shared" si="687"/>
        <v>7.9245283018867921E-2</v>
      </c>
      <c r="BF659" s="155">
        <f t="shared" si="676"/>
        <v>0.29577464788732394</v>
      </c>
      <c r="BG659" s="181">
        <f t="shared" si="677"/>
        <v>55024.285714285717</v>
      </c>
      <c r="BH659" s="394"/>
      <c r="BI659" s="252" t="s">
        <v>151</v>
      </c>
      <c r="BJ659" s="145">
        <f t="shared" si="678"/>
        <v>2139</v>
      </c>
      <c r="BK659" s="154">
        <f t="shared" si="662"/>
        <v>1083</v>
      </c>
      <c r="BL659" s="154">
        <f t="shared" si="663"/>
        <v>78127450</v>
      </c>
      <c r="BM659" s="155">
        <f t="shared" si="688"/>
        <v>0.11213501760198799</v>
      </c>
      <c r="BN659" s="155">
        <f t="shared" si="679"/>
        <v>0.50631136044880787</v>
      </c>
      <c r="BO659" s="154">
        <f t="shared" si="680"/>
        <v>72139.843028624193</v>
      </c>
      <c r="BP659" s="218"/>
    </row>
    <row r="660" spans="2:68" s="87" customFormat="1">
      <c r="B660" s="390"/>
      <c r="C660" s="390"/>
      <c r="D660" s="394"/>
      <c r="E660" s="252" t="s">
        <v>170</v>
      </c>
      <c r="F660" s="145">
        <v>10</v>
      </c>
      <c r="G660" s="154">
        <v>6</v>
      </c>
      <c r="H660" s="154">
        <v>604490</v>
      </c>
      <c r="I660" s="155">
        <f t="shared" si="681"/>
        <v>0.19354838709677419</v>
      </c>
      <c r="J660" s="155">
        <f t="shared" si="664"/>
        <v>0.6</v>
      </c>
      <c r="K660" s="181">
        <f t="shared" si="665"/>
        <v>100748.33333333333</v>
      </c>
      <c r="L660" s="394"/>
      <c r="M660" s="252" t="s">
        <v>170</v>
      </c>
      <c r="N660" s="145">
        <v>25</v>
      </c>
      <c r="O660" s="154">
        <v>11</v>
      </c>
      <c r="P660" s="154">
        <v>609270</v>
      </c>
      <c r="Q660" s="155">
        <f t="shared" si="682"/>
        <v>0.15492957746478872</v>
      </c>
      <c r="R660" s="155">
        <f t="shared" si="666"/>
        <v>0.44</v>
      </c>
      <c r="S660" s="149">
        <f t="shared" si="667"/>
        <v>55388.181818181816</v>
      </c>
      <c r="T660" s="394"/>
      <c r="U660" s="252" t="s">
        <v>170</v>
      </c>
      <c r="V660" s="145">
        <v>837</v>
      </c>
      <c r="W660" s="154">
        <v>481</v>
      </c>
      <c r="X660" s="154">
        <v>36345180</v>
      </c>
      <c r="Y660" s="155">
        <f t="shared" si="683"/>
        <v>0.12641261498028911</v>
      </c>
      <c r="Z660" s="155">
        <f t="shared" si="668"/>
        <v>0.57467144563918759</v>
      </c>
      <c r="AA660" s="154">
        <f t="shared" si="669"/>
        <v>75561.704781704786</v>
      </c>
      <c r="AB660" s="394"/>
      <c r="AC660" s="252" t="s">
        <v>170</v>
      </c>
      <c r="AD660" s="145">
        <v>844</v>
      </c>
      <c r="AE660" s="154">
        <v>437</v>
      </c>
      <c r="AF660" s="154">
        <v>33975960</v>
      </c>
      <c r="AG660" s="155">
        <f t="shared" si="684"/>
        <v>0.15147313691507799</v>
      </c>
      <c r="AH660" s="155">
        <f t="shared" si="670"/>
        <v>0.51777251184834128</v>
      </c>
      <c r="AI660" s="149">
        <f t="shared" si="671"/>
        <v>77748.192219679637</v>
      </c>
      <c r="AJ660" s="394"/>
      <c r="AK660" s="252" t="s">
        <v>170</v>
      </c>
      <c r="AL660" s="145">
        <v>618</v>
      </c>
      <c r="AM660" s="154">
        <v>277</v>
      </c>
      <c r="AN660" s="154">
        <v>20267310</v>
      </c>
      <c r="AO660" s="155">
        <f t="shared" si="685"/>
        <v>0.15553060078607525</v>
      </c>
      <c r="AP660" s="155">
        <f t="shared" si="672"/>
        <v>0.4482200647249191</v>
      </c>
      <c r="AQ660" s="149">
        <f t="shared" si="673"/>
        <v>73167.184115523472</v>
      </c>
      <c r="AR660" s="394"/>
      <c r="AS660" s="252" t="s">
        <v>170</v>
      </c>
      <c r="AT660" s="145">
        <v>272</v>
      </c>
      <c r="AU660" s="154">
        <v>105</v>
      </c>
      <c r="AV660" s="154">
        <v>8100500</v>
      </c>
      <c r="AW660" s="155">
        <f t="shared" si="686"/>
        <v>0.12804878048780488</v>
      </c>
      <c r="AX660" s="155">
        <f t="shared" si="674"/>
        <v>0.3860294117647059</v>
      </c>
      <c r="AY660" s="154">
        <f t="shared" si="675"/>
        <v>77147.619047619053</v>
      </c>
      <c r="AZ660" s="394"/>
      <c r="BA660" s="252" t="s">
        <v>170</v>
      </c>
      <c r="BB660" s="145">
        <v>92</v>
      </c>
      <c r="BC660" s="154">
        <v>33</v>
      </c>
      <c r="BD660" s="154">
        <v>3173110</v>
      </c>
      <c r="BE660" s="155">
        <f t="shared" si="687"/>
        <v>0.12452830188679245</v>
      </c>
      <c r="BF660" s="155">
        <f t="shared" si="676"/>
        <v>0.35869565217391303</v>
      </c>
      <c r="BG660" s="181">
        <f t="shared" si="677"/>
        <v>96154.84848484848</v>
      </c>
      <c r="BH660" s="394"/>
      <c r="BI660" s="252" t="s">
        <v>170</v>
      </c>
      <c r="BJ660" s="145">
        <f t="shared" si="678"/>
        <v>2698</v>
      </c>
      <c r="BK660" s="154">
        <f t="shared" si="662"/>
        <v>1350</v>
      </c>
      <c r="BL660" s="154">
        <f t="shared" si="663"/>
        <v>103075820</v>
      </c>
      <c r="BM660" s="155">
        <f t="shared" si="688"/>
        <v>0.13978049285566368</v>
      </c>
      <c r="BN660" s="155">
        <f t="shared" si="679"/>
        <v>0.50037064492216454</v>
      </c>
      <c r="BO660" s="154">
        <f t="shared" si="680"/>
        <v>76352.459259259253</v>
      </c>
      <c r="BP660" s="218"/>
    </row>
    <row r="661" spans="2:68" s="87" customFormat="1">
      <c r="B661" s="390"/>
      <c r="C661" s="390"/>
      <c r="D661" s="394"/>
      <c r="E661" s="252" t="s">
        <v>171</v>
      </c>
      <c r="F661" s="145">
        <v>3</v>
      </c>
      <c r="G661" s="154">
        <v>2</v>
      </c>
      <c r="H661" s="154">
        <v>241680</v>
      </c>
      <c r="I661" s="155">
        <f t="shared" si="681"/>
        <v>6.4516129032258063E-2</v>
      </c>
      <c r="J661" s="155">
        <f t="shared" si="664"/>
        <v>0.66666666666666663</v>
      </c>
      <c r="K661" s="181">
        <f t="shared" si="665"/>
        <v>120840</v>
      </c>
      <c r="L661" s="394"/>
      <c r="M661" s="252" t="s">
        <v>171</v>
      </c>
      <c r="N661" s="145">
        <v>11</v>
      </c>
      <c r="O661" s="154">
        <v>7</v>
      </c>
      <c r="P661" s="154">
        <v>290900</v>
      </c>
      <c r="Q661" s="155">
        <f t="shared" si="682"/>
        <v>9.8591549295774641E-2</v>
      </c>
      <c r="R661" s="155">
        <f t="shared" si="666"/>
        <v>0.63636363636363635</v>
      </c>
      <c r="S661" s="149">
        <f t="shared" si="667"/>
        <v>41557.142857142855</v>
      </c>
      <c r="T661" s="394"/>
      <c r="U661" s="252" t="s">
        <v>171</v>
      </c>
      <c r="V661" s="145">
        <v>400</v>
      </c>
      <c r="W661" s="154">
        <v>241</v>
      </c>
      <c r="X661" s="154">
        <v>18126890</v>
      </c>
      <c r="Y661" s="155">
        <f t="shared" si="683"/>
        <v>6.3337713534822607E-2</v>
      </c>
      <c r="Z661" s="155">
        <f t="shared" si="668"/>
        <v>0.60250000000000004</v>
      </c>
      <c r="AA661" s="154">
        <f t="shared" si="669"/>
        <v>75215.311203319507</v>
      </c>
      <c r="AB661" s="394"/>
      <c r="AC661" s="252" t="s">
        <v>171</v>
      </c>
      <c r="AD661" s="145">
        <v>301</v>
      </c>
      <c r="AE661" s="154">
        <v>162</v>
      </c>
      <c r="AF661" s="154">
        <v>11620700</v>
      </c>
      <c r="AG661" s="155">
        <f t="shared" si="684"/>
        <v>5.6152512998266894E-2</v>
      </c>
      <c r="AH661" s="155">
        <f t="shared" si="670"/>
        <v>0.53820598006644516</v>
      </c>
      <c r="AI661" s="149">
        <f t="shared" si="671"/>
        <v>71732.71604938271</v>
      </c>
      <c r="AJ661" s="394"/>
      <c r="AK661" s="252" t="s">
        <v>171</v>
      </c>
      <c r="AL661" s="145">
        <v>156</v>
      </c>
      <c r="AM661" s="154">
        <v>85</v>
      </c>
      <c r="AN661" s="154">
        <v>5535730</v>
      </c>
      <c r="AO661" s="155">
        <f t="shared" si="685"/>
        <v>4.7725996631106118E-2</v>
      </c>
      <c r="AP661" s="155">
        <f t="shared" si="672"/>
        <v>0.54487179487179482</v>
      </c>
      <c r="AQ661" s="149">
        <f t="shared" si="673"/>
        <v>65126.23529411765</v>
      </c>
      <c r="AR661" s="394"/>
      <c r="AS661" s="252" t="s">
        <v>171</v>
      </c>
      <c r="AT661" s="145">
        <v>60</v>
      </c>
      <c r="AU661" s="154">
        <v>19</v>
      </c>
      <c r="AV661" s="154">
        <v>1328090</v>
      </c>
      <c r="AW661" s="155">
        <f t="shared" si="686"/>
        <v>2.3170731707317073E-2</v>
      </c>
      <c r="AX661" s="155">
        <f t="shared" si="674"/>
        <v>0.31666666666666665</v>
      </c>
      <c r="AY661" s="154">
        <f t="shared" si="675"/>
        <v>69899.473684210519</v>
      </c>
      <c r="AZ661" s="394"/>
      <c r="BA661" s="252" t="s">
        <v>171</v>
      </c>
      <c r="BB661" s="145">
        <v>23</v>
      </c>
      <c r="BC661" s="154">
        <v>10</v>
      </c>
      <c r="BD661" s="154">
        <v>1213950</v>
      </c>
      <c r="BE661" s="155">
        <f t="shared" si="687"/>
        <v>3.7735849056603772E-2</v>
      </c>
      <c r="BF661" s="155">
        <f t="shared" si="676"/>
        <v>0.43478260869565216</v>
      </c>
      <c r="BG661" s="181">
        <f t="shared" si="677"/>
        <v>121395</v>
      </c>
      <c r="BH661" s="394"/>
      <c r="BI661" s="252" t="s">
        <v>171</v>
      </c>
      <c r="BJ661" s="145">
        <f t="shared" si="678"/>
        <v>954</v>
      </c>
      <c r="BK661" s="154">
        <f t="shared" si="662"/>
        <v>526</v>
      </c>
      <c r="BL661" s="154">
        <f t="shared" si="663"/>
        <v>38357940</v>
      </c>
      <c r="BM661" s="155">
        <f t="shared" si="688"/>
        <v>5.4462621660799335E-2</v>
      </c>
      <c r="BN661" s="155">
        <f t="shared" si="679"/>
        <v>0.55136268343815509</v>
      </c>
      <c r="BO661" s="154">
        <f t="shared" si="680"/>
        <v>72923.840304182508</v>
      </c>
      <c r="BP661" s="218"/>
    </row>
    <row r="662" spans="2:68" s="87" customFormat="1">
      <c r="B662" s="390"/>
      <c r="C662" s="390"/>
      <c r="D662" s="394"/>
      <c r="E662" s="252" t="s">
        <v>172</v>
      </c>
      <c r="F662" s="145">
        <v>3</v>
      </c>
      <c r="G662" s="154">
        <v>1</v>
      </c>
      <c r="H662" s="154">
        <v>162710</v>
      </c>
      <c r="I662" s="155">
        <f t="shared" si="681"/>
        <v>3.2258064516129031E-2</v>
      </c>
      <c r="J662" s="155">
        <f t="shared" si="664"/>
        <v>0.33333333333333331</v>
      </c>
      <c r="K662" s="181">
        <f t="shared" si="665"/>
        <v>162710</v>
      </c>
      <c r="L662" s="394"/>
      <c r="M662" s="252" t="s">
        <v>172</v>
      </c>
      <c r="N662" s="145">
        <v>11</v>
      </c>
      <c r="O662" s="154">
        <v>5</v>
      </c>
      <c r="P662" s="154">
        <v>203470</v>
      </c>
      <c r="Q662" s="155">
        <f t="shared" si="682"/>
        <v>7.0422535211267609E-2</v>
      </c>
      <c r="R662" s="155">
        <f t="shared" si="666"/>
        <v>0.45454545454545453</v>
      </c>
      <c r="S662" s="149">
        <f t="shared" si="667"/>
        <v>40694</v>
      </c>
      <c r="T662" s="394"/>
      <c r="U662" s="252" t="s">
        <v>172</v>
      </c>
      <c r="V662" s="145">
        <v>230</v>
      </c>
      <c r="W662" s="154">
        <v>124</v>
      </c>
      <c r="X662" s="154">
        <v>9177240</v>
      </c>
      <c r="Y662" s="155">
        <f t="shared" si="683"/>
        <v>3.2588699080157685E-2</v>
      </c>
      <c r="Z662" s="155">
        <f t="shared" si="668"/>
        <v>0.53913043478260869</v>
      </c>
      <c r="AA662" s="154">
        <f t="shared" si="669"/>
        <v>74010</v>
      </c>
      <c r="AB662" s="394"/>
      <c r="AC662" s="252" t="s">
        <v>172</v>
      </c>
      <c r="AD662" s="145">
        <v>244</v>
      </c>
      <c r="AE662" s="154">
        <v>109</v>
      </c>
      <c r="AF662" s="154">
        <v>8427740</v>
      </c>
      <c r="AG662" s="155">
        <f t="shared" si="684"/>
        <v>3.7781629116117849E-2</v>
      </c>
      <c r="AH662" s="155">
        <f t="shared" si="670"/>
        <v>0.44672131147540983</v>
      </c>
      <c r="AI662" s="149">
        <f t="shared" si="671"/>
        <v>77318.715596330279</v>
      </c>
      <c r="AJ662" s="394"/>
      <c r="AK662" s="252" t="s">
        <v>172</v>
      </c>
      <c r="AL662" s="145">
        <v>215</v>
      </c>
      <c r="AM662" s="154">
        <v>107</v>
      </c>
      <c r="AN662" s="154">
        <v>7617570</v>
      </c>
      <c r="AO662" s="155">
        <f t="shared" si="685"/>
        <v>6.0078607523863001E-2</v>
      </c>
      <c r="AP662" s="155">
        <f t="shared" si="672"/>
        <v>0.49767441860465117</v>
      </c>
      <c r="AQ662" s="149">
        <f t="shared" si="673"/>
        <v>71192.242990654209</v>
      </c>
      <c r="AR662" s="394"/>
      <c r="AS662" s="252" t="s">
        <v>172</v>
      </c>
      <c r="AT662" s="145">
        <v>90</v>
      </c>
      <c r="AU662" s="154">
        <v>41</v>
      </c>
      <c r="AV662" s="154">
        <v>2830300</v>
      </c>
      <c r="AW662" s="155">
        <f t="shared" si="686"/>
        <v>0.05</v>
      </c>
      <c r="AX662" s="155">
        <f t="shared" si="674"/>
        <v>0.45555555555555555</v>
      </c>
      <c r="AY662" s="154">
        <f t="shared" si="675"/>
        <v>69031.707317073175</v>
      </c>
      <c r="AZ662" s="394"/>
      <c r="BA662" s="252" t="s">
        <v>172</v>
      </c>
      <c r="BB662" s="145">
        <v>44</v>
      </c>
      <c r="BC662" s="154">
        <v>10</v>
      </c>
      <c r="BD662" s="154">
        <v>544220</v>
      </c>
      <c r="BE662" s="155">
        <f t="shared" si="687"/>
        <v>3.7735849056603772E-2</v>
      </c>
      <c r="BF662" s="155">
        <f t="shared" si="676"/>
        <v>0.22727272727272727</v>
      </c>
      <c r="BG662" s="181">
        <f t="shared" si="677"/>
        <v>54422</v>
      </c>
      <c r="BH662" s="394"/>
      <c r="BI662" s="252" t="s">
        <v>172</v>
      </c>
      <c r="BJ662" s="145">
        <f t="shared" si="678"/>
        <v>837</v>
      </c>
      <c r="BK662" s="154">
        <f t="shared" si="662"/>
        <v>397</v>
      </c>
      <c r="BL662" s="154">
        <f t="shared" si="663"/>
        <v>28963250</v>
      </c>
      <c r="BM662" s="155">
        <f t="shared" si="688"/>
        <v>4.1105819010147031E-2</v>
      </c>
      <c r="BN662" s="155">
        <f t="shared" si="679"/>
        <v>0.47431302270011949</v>
      </c>
      <c r="BO662" s="154">
        <f t="shared" si="680"/>
        <v>72955.289672544081</v>
      </c>
      <c r="BP662" s="218"/>
    </row>
    <row r="663" spans="2:68" s="87" customFormat="1">
      <c r="B663" s="390"/>
      <c r="C663" s="390"/>
      <c r="D663" s="394"/>
      <c r="E663" s="252" t="s">
        <v>173</v>
      </c>
      <c r="F663" s="145">
        <v>3</v>
      </c>
      <c r="G663" s="154">
        <v>0</v>
      </c>
      <c r="H663" s="154">
        <v>0</v>
      </c>
      <c r="I663" s="155">
        <f t="shared" si="681"/>
        <v>0</v>
      </c>
      <c r="J663" s="155">
        <f t="shared" si="664"/>
        <v>0</v>
      </c>
      <c r="K663" s="181" t="str">
        <f t="shared" si="665"/>
        <v>-</v>
      </c>
      <c r="L663" s="394"/>
      <c r="M663" s="252" t="s">
        <v>173</v>
      </c>
      <c r="N663" s="145">
        <v>6</v>
      </c>
      <c r="O663" s="154">
        <v>5</v>
      </c>
      <c r="P663" s="154">
        <v>441850</v>
      </c>
      <c r="Q663" s="155">
        <f t="shared" si="682"/>
        <v>7.0422535211267609E-2</v>
      </c>
      <c r="R663" s="155">
        <f t="shared" si="666"/>
        <v>0.83333333333333337</v>
      </c>
      <c r="S663" s="149">
        <f t="shared" si="667"/>
        <v>88370</v>
      </c>
      <c r="T663" s="394"/>
      <c r="U663" s="252" t="s">
        <v>173</v>
      </c>
      <c r="V663" s="145">
        <v>209</v>
      </c>
      <c r="W663" s="154">
        <v>128</v>
      </c>
      <c r="X663" s="154">
        <v>11292140</v>
      </c>
      <c r="Y663" s="155">
        <f t="shared" si="683"/>
        <v>3.3639947437582127E-2</v>
      </c>
      <c r="Z663" s="155">
        <f t="shared" si="668"/>
        <v>0.61244019138755978</v>
      </c>
      <c r="AA663" s="154">
        <f t="shared" si="669"/>
        <v>88219.84375</v>
      </c>
      <c r="AB663" s="394"/>
      <c r="AC663" s="252" t="s">
        <v>173</v>
      </c>
      <c r="AD663" s="145">
        <v>165</v>
      </c>
      <c r="AE663" s="154">
        <v>99</v>
      </c>
      <c r="AF663" s="154">
        <v>7898930</v>
      </c>
      <c r="AG663" s="155">
        <f t="shared" si="684"/>
        <v>3.4315424610051992E-2</v>
      </c>
      <c r="AH663" s="155">
        <f t="shared" si="670"/>
        <v>0.6</v>
      </c>
      <c r="AI663" s="149">
        <f t="shared" si="671"/>
        <v>79787.171717171717</v>
      </c>
      <c r="AJ663" s="394"/>
      <c r="AK663" s="252" t="s">
        <v>173</v>
      </c>
      <c r="AL663" s="145">
        <v>177</v>
      </c>
      <c r="AM663" s="154">
        <v>75</v>
      </c>
      <c r="AN663" s="154">
        <v>5082330</v>
      </c>
      <c r="AO663" s="155">
        <f t="shared" si="685"/>
        <v>4.211117349803481E-2</v>
      </c>
      <c r="AP663" s="155">
        <f t="shared" si="672"/>
        <v>0.42372881355932202</v>
      </c>
      <c r="AQ663" s="149">
        <f t="shared" si="673"/>
        <v>67764.399999999994</v>
      </c>
      <c r="AR663" s="394"/>
      <c r="AS663" s="252" t="s">
        <v>173</v>
      </c>
      <c r="AT663" s="145">
        <v>66</v>
      </c>
      <c r="AU663" s="154">
        <v>23</v>
      </c>
      <c r="AV663" s="154">
        <v>1947890</v>
      </c>
      <c r="AW663" s="155">
        <f t="shared" si="686"/>
        <v>2.8048780487804879E-2</v>
      </c>
      <c r="AX663" s="155">
        <f t="shared" si="674"/>
        <v>0.34848484848484851</v>
      </c>
      <c r="AY663" s="154">
        <f t="shared" si="675"/>
        <v>84690.869565217392</v>
      </c>
      <c r="AZ663" s="394"/>
      <c r="BA663" s="252" t="s">
        <v>173</v>
      </c>
      <c r="BB663" s="145">
        <v>13</v>
      </c>
      <c r="BC663" s="154">
        <v>4</v>
      </c>
      <c r="BD663" s="154">
        <v>243950</v>
      </c>
      <c r="BE663" s="155">
        <f t="shared" si="687"/>
        <v>1.509433962264151E-2</v>
      </c>
      <c r="BF663" s="155">
        <f t="shared" si="676"/>
        <v>0.30769230769230771</v>
      </c>
      <c r="BG663" s="181">
        <f t="shared" si="677"/>
        <v>60987.5</v>
      </c>
      <c r="BH663" s="394"/>
      <c r="BI663" s="252" t="s">
        <v>173</v>
      </c>
      <c r="BJ663" s="145">
        <f t="shared" si="678"/>
        <v>639</v>
      </c>
      <c r="BK663" s="154">
        <f t="shared" si="662"/>
        <v>334</v>
      </c>
      <c r="BL663" s="154">
        <f t="shared" si="663"/>
        <v>26907090</v>
      </c>
      <c r="BM663" s="155">
        <f t="shared" si="688"/>
        <v>3.458272934354939E-2</v>
      </c>
      <c r="BN663" s="155">
        <f t="shared" si="679"/>
        <v>0.52269170579029733</v>
      </c>
      <c r="BO663" s="154">
        <f t="shared" si="680"/>
        <v>80560.149700598806</v>
      </c>
      <c r="BP663" s="218"/>
    </row>
    <row r="664" spans="2:68" s="87" customFormat="1">
      <c r="B664" s="390"/>
      <c r="C664" s="390"/>
      <c r="D664" s="394"/>
      <c r="E664" s="252" t="s">
        <v>174</v>
      </c>
      <c r="F664" s="145">
        <v>13</v>
      </c>
      <c r="G664" s="154">
        <v>7</v>
      </c>
      <c r="H664" s="154">
        <v>761930</v>
      </c>
      <c r="I664" s="155">
        <f t="shared" si="681"/>
        <v>0.22580645161290322</v>
      </c>
      <c r="J664" s="155">
        <f t="shared" si="664"/>
        <v>0.53846153846153844</v>
      </c>
      <c r="K664" s="181">
        <f t="shared" si="665"/>
        <v>108847.14285714286</v>
      </c>
      <c r="L664" s="394"/>
      <c r="M664" s="252" t="s">
        <v>174</v>
      </c>
      <c r="N664" s="145">
        <v>30</v>
      </c>
      <c r="O664" s="154">
        <v>18</v>
      </c>
      <c r="P664" s="154">
        <v>1131550</v>
      </c>
      <c r="Q664" s="155">
        <f t="shared" si="682"/>
        <v>0.25352112676056338</v>
      </c>
      <c r="R664" s="155">
        <f t="shared" si="666"/>
        <v>0.6</v>
      </c>
      <c r="S664" s="149">
        <f t="shared" si="667"/>
        <v>62863.888888888891</v>
      </c>
      <c r="T664" s="394"/>
      <c r="U664" s="252" t="s">
        <v>174</v>
      </c>
      <c r="V664" s="145">
        <v>1454</v>
      </c>
      <c r="W664" s="154">
        <v>863</v>
      </c>
      <c r="X664" s="154">
        <v>62661130</v>
      </c>
      <c r="Y664" s="155">
        <f t="shared" si="683"/>
        <v>0.22680683311432326</v>
      </c>
      <c r="Z664" s="155">
        <f t="shared" si="668"/>
        <v>0.59353507565337005</v>
      </c>
      <c r="AA664" s="154">
        <f t="shared" si="669"/>
        <v>72608.493626882962</v>
      </c>
      <c r="AB664" s="394"/>
      <c r="AC664" s="252" t="s">
        <v>174</v>
      </c>
      <c r="AD664" s="145">
        <v>1258</v>
      </c>
      <c r="AE664" s="154">
        <v>698</v>
      </c>
      <c r="AF664" s="154">
        <v>54871340</v>
      </c>
      <c r="AG664" s="155">
        <f t="shared" si="684"/>
        <v>0.24194107452339689</v>
      </c>
      <c r="AH664" s="155">
        <f t="shared" si="670"/>
        <v>0.55484896661367245</v>
      </c>
      <c r="AI664" s="149">
        <f t="shared" si="671"/>
        <v>78612.23495702006</v>
      </c>
      <c r="AJ664" s="394"/>
      <c r="AK664" s="252" t="s">
        <v>174</v>
      </c>
      <c r="AL664" s="145">
        <v>747</v>
      </c>
      <c r="AM664" s="154">
        <v>385</v>
      </c>
      <c r="AN664" s="154">
        <v>25028670</v>
      </c>
      <c r="AO664" s="155">
        <f t="shared" si="685"/>
        <v>0.21617069062324537</v>
      </c>
      <c r="AP664" s="155">
        <f t="shared" si="672"/>
        <v>0.5153949129852744</v>
      </c>
      <c r="AQ664" s="149">
        <f t="shared" si="673"/>
        <v>65009.532467532466</v>
      </c>
      <c r="AR664" s="394"/>
      <c r="AS664" s="252" t="s">
        <v>174</v>
      </c>
      <c r="AT664" s="145">
        <v>302</v>
      </c>
      <c r="AU664" s="154">
        <v>125</v>
      </c>
      <c r="AV664" s="154">
        <v>9735250</v>
      </c>
      <c r="AW664" s="155">
        <f t="shared" si="686"/>
        <v>0.1524390243902439</v>
      </c>
      <c r="AX664" s="155">
        <f t="shared" si="674"/>
        <v>0.41390728476821192</v>
      </c>
      <c r="AY664" s="154">
        <f t="shared" si="675"/>
        <v>77882</v>
      </c>
      <c r="AZ664" s="394"/>
      <c r="BA664" s="252" t="s">
        <v>174</v>
      </c>
      <c r="BB664" s="145">
        <v>83</v>
      </c>
      <c r="BC664" s="154">
        <v>27</v>
      </c>
      <c r="BD664" s="154">
        <v>1867050</v>
      </c>
      <c r="BE664" s="155">
        <f t="shared" si="687"/>
        <v>0.10188679245283019</v>
      </c>
      <c r="BF664" s="155">
        <f t="shared" si="676"/>
        <v>0.3253012048192771</v>
      </c>
      <c r="BG664" s="181">
        <f t="shared" si="677"/>
        <v>69150</v>
      </c>
      <c r="BH664" s="394"/>
      <c r="BI664" s="252" t="s">
        <v>174</v>
      </c>
      <c r="BJ664" s="145">
        <f t="shared" si="678"/>
        <v>3887</v>
      </c>
      <c r="BK664" s="154">
        <f t="shared" si="662"/>
        <v>2123</v>
      </c>
      <c r="BL664" s="154">
        <f t="shared" si="663"/>
        <v>156056920</v>
      </c>
      <c r="BM664" s="155">
        <f t="shared" si="688"/>
        <v>0.21981776765375854</v>
      </c>
      <c r="BN664" s="155">
        <f t="shared" si="679"/>
        <v>0.54617957293542574</v>
      </c>
      <c r="BO664" s="154">
        <f t="shared" si="680"/>
        <v>73507.734338200666</v>
      </c>
      <c r="BP664" s="218"/>
    </row>
    <row r="665" spans="2:68" s="87" customFormat="1">
      <c r="B665" s="390"/>
      <c r="C665" s="390"/>
      <c r="D665" s="394"/>
      <c r="E665" s="252" t="s">
        <v>175</v>
      </c>
      <c r="F665" s="145">
        <v>3</v>
      </c>
      <c r="G665" s="154">
        <v>1</v>
      </c>
      <c r="H665" s="154">
        <v>44270</v>
      </c>
      <c r="I665" s="155">
        <f t="shared" si="681"/>
        <v>3.2258064516129031E-2</v>
      </c>
      <c r="J665" s="155">
        <f t="shared" si="664"/>
        <v>0.33333333333333331</v>
      </c>
      <c r="K665" s="181">
        <f t="shared" si="665"/>
        <v>44270</v>
      </c>
      <c r="L665" s="394"/>
      <c r="M665" s="252" t="s">
        <v>175</v>
      </c>
      <c r="N665" s="145">
        <v>11</v>
      </c>
      <c r="O665" s="154">
        <v>5</v>
      </c>
      <c r="P665" s="154">
        <v>431430</v>
      </c>
      <c r="Q665" s="155">
        <f t="shared" si="682"/>
        <v>7.0422535211267609E-2</v>
      </c>
      <c r="R665" s="155">
        <f t="shared" si="666"/>
        <v>0.45454545454545453</v>
      </c>
      <c r="S665" s="149">
        <f t="shared" si="667"/>
        <v>86286</v>
      </c>
      <c r="T665" s="394"/>
      <c r="U665" s="252" t="s">
        <v>175</v>
      </c>
      <c r="V665" s="145">
        <v>280</v>
      </c>
      <c r="W665" s="154">
        <v>141</v>
      </c>
      <c r="X665" s="154">
        <v>9683570</v>
      </c>
      <c r="Y665" s="155">
        <f t="shared" si="683"/>
        <v>3.7056504599211566E-2</v>
      </c>
      <c r="Z665" s="155">
        <f t="shared" si="668"/>
        <v>0.50357142857142856</v>
      </c>
      <c r="AA665" s="154">
        <f t="shared" si="669"/>
        <v>68677.801418439718</v>
      </c>
      <c r="AB665" s="394"/>
      <c r="AC665" s="252" t="s">
        <v>175</v>
      </c>
      <c r="AD665" s="145">
        <v>326</v>
      </c>
      <c r="AE665" s="154">
        <v>162</v>
      </c>
      <c r="AF665" s="154">
        <v>12751930</v>
      </c>
      <c r="AG665" s="155">
        <f t="shared" si="684"/>
        <v>5.6152512998266894E-2</v>
      </c>
      <c r="AH665" s="155">
        <f t="shared" si="670"/>
        <v>0.49693251533742333</v>
      </c>
      <c r="AI665" s="149">
        <f t="shared" si="671"/>
        <v>78715.617283950618</v>
      </c>
      <c r="AJ665" s="394"/>
      <c r="AK665" s="252" t="s">
        <v>175</v>
      </c>
      <c r="AL665" s="145">
        <v>265</v>
      </c>
      <c r="AM665" s="154">
        <v>122</v>
      </c>
      <c r="AN665" s="154">
        <v>8343720</v>
      </c>
      <c r="AO665" s="155">
        <f t="shared" si="685"/>
        <v>6.8500842223469957E-2</v>
      </c>
      <c r="AP665" s="155">
        <f t="shared" si="672"/>
        <v>0.46037735849056605</v>
      </c>
      <c r="AQ665" s="149">
        <f t="shared" si="673"/>
        <v>68391.147540983613</v>
      </c>
      <c r="AR665" s="394"/>
      <c r="AS665" s="252" t="s">
        <v>175</v>
      </c>
      <c r="AT665" s="145">
        <v>132</v>
      </c>
      <c r="AU665" s="154">
        <v>50</v>
      </c>
      <c r="AV665" s="154">
        <v>3341750</v>
      </c>
      <c r="AW665" s="155">
        <f t="shared" si="686"/>
        <v>6.097560975609756E-2</v>
      </c>
      <c r="AX665" s="155">
        <f t="shared" si="674"/>
        <v>0.37878787878787878</v>
      </c>
      <c r="AY665" s="154">
        <f t="shared" si="675"/>
        <v>66835</v>
      </c>
      <c r="AZ665" s="394"/>
      <c r="BA665" s="252" t="s">
        <v>175</v>
      </c>
      <c r="BB665" s="145">
        <v>64</v>
      </c>
      <c r="BC665" s="154">
        <v>19</v>
      </c>
      <c r="BD665" s="154">
        <v>1827030</v>
      </c>
      <c r="BE665" s="155">
        <f t="shared" si="687"/>
        <v>7.1698113207547168E-2</v>
      </c>
      <c r="BF665" s="155">
        <f t="shared" si="676"/>
        <v>0.296875</v>
      </c>
      <c r="BG665" s="181">
        <f t="shared" si="677"/>
        <v>96159.473684210519</v>
      </c>
      <c r="BH665" s="394"/>
      <c r="BI665" s="252" t="s">
        <v>175</v>
      </c>
      <c r="BJ665" s="145">
        <f t="shared" si="678"/>
        <v>1081</v>
      </c>
      <c r="BK665" s="154">
        <f t="shared" si="662"/>
        <v>500</v>
      </c>
      <c r="BL665" s="154">
        <f t="shared" si="663"/>
        <v>36423700</v>
      </c>
      <c r="BM665" s="155">
        <f t="shared" si="688"/>
        <v>5.1770552909505073E-2</v>
      </c>
      <c r="BN665" s="155">
        <f t="shared" si="679"/>
        <v>0.46253469010175763</v>
      </c>
      <c r="BO665" s="154">
        <f t="shared" si="680"/>
        <v>72847.399999999994</v>
      </c>
      <c r="BP665" s="218"/>
    </row>
    <row r="666" spans="2:68" s="87" customFormat="1">
      <c r="B666" s="390"/>
      <c r="C666" s="390"/>
      <c r="D666" s="394"/>
      <c r="E666" s="249" t="s">
        <v>166</v>
      </c>
      <c r="F666" s="147">
        <v>5</v>
      </c>
      <c r="G666" s="158">
        <v>1</v>
      </c>
      <c r="H666" s="158">
        <v>14340</v>
      </c>
      <c r="I666" s="159">
        <f t="shared" si="681"/>
        <v>3.2258064516129031E-2</v>
      </c>
      <c r="J666" s="159">
        <f t="shared" si="664"/>
        <v>0.2</v>
      </c>
      <c r="K666" s="212">
        <f t="shared" si="665"/>
        <v>14340</v>
      </c>
      <c r="L666" s="394"/>
      <c r="M666" s="249" t="s">
        <v>166</v>
      </c>
      <c r="N666" s="147">
        <v>8</v>
      </c>
      <c r="O666" s="158">
        <v>4</v>
      </c>
      <c r="P666" s="158">
        <v>222400</v>
      </c>
      <c r="Q666" s="159">
        <f t="shared" si="682"/>
        <v>5.6338028169014086E-2</v>
      </c>
      <c r="R666" s="159">
        <f t="shared" si="666"/>
        <v>0.5</v>
      </c>
      <c r="S666" s="151">
        <f t="shared" si="667"/>
        <v>55600</v>
      </c>
      <c r="T666" s="394"/>
      <c r="U666" s="249" t="s">
        <v>166</v>
      </c>
      <c r="V666" s="147">
        <v>344</v>
      </c>
      <c r="W666" s="158">
        <v>173</v>
      </c>
      <c r="X666" s="158">
        <v>11121990</v>
      </c>
      <c r="Y666" s="159">
        <f t="shared" si="683"/>
        <v>4.5466491458607095E-2</v>
      </c>
      <c r="Z666" s="159">
        <f t="shared" si="668"/>
        <v>0.50290697674418605</v>
      </c>
      <c r="AA666" s="158">
        <f t="shared" si="669"/>
        <v>64288.959537572257</v>
      </c>
      <c r="AB666" s="394"/>
      <c r="AC666" s="249" t="s">
        <v>166</v>
      </c>
      <c r="AD666" s="147">
        <v>195</v>
      </c>
      <c r="AE666" s="158">
        <v>86</v>
      </c>
      <c r="AF666" s="158">
        <v>6615690</v>
      </c>
      <c r="AG666" s="159">
        <f t="shared" si="684"/>
        <v>2.9809358752166379E-2</v>
      </c>
      <c r="AH666" s="159">
        <f t="shared" si="670"/>
        <v>0.44102564102564101</v>
      </c>
      <c r="AI666" s="151">
        <f t="shared" si="671"/>
        <v>76926.627906976748</v>
      </c>
      <c r="AJ666" s="394"/>
      <c r="AK666" s="249" t="s">
        <v>166</v>
      </c>
      <c r="AL666" s="147">
        <v>98</v>
      </c>
      <c r="AM666" s="158">
        <v>38</v>
      </c>
      <c r="AN666" s="158">
        <v>3310440</v>
      </c>
      <c r="AO666" s="159">
        <f t="shared" si="685"/>
        <v>2.1336327905670971E-2</v>
      </c>
      <c r="AP666" s="159">
        <f t="shared" si="672"/>
        <v>0.38775510204081631</v>
      </c>
      <c r="AQ666" s="151">
        <f t="shared" si="673"/>
        <v>87116.84210526316</v>
      </c>
      <c r="AR666" s="394"/>
      <c r="AS666" s="249" t="s">
        <v>166</v>
      </c>
      <c r="AT666" s="147">
        <v>60</v>
      </c>
      <c r="AU666" s="158">
        <v>20</v>
      </c>
      <c r="AV666" s="158">
        <v>2156920</v>
      </c>
      <c r="AW666" s="159">
        <f t="shared" si="686"/>
        <v>2.4390243902439025E-2</v>
      </c>
      <c r="AX666" s="159">
        <f t="shared" si="674"/>
        <v>0.33333333333333331</v>
      </c>
      <c r="AY666" s="158">
        <f t="shared" si="675"/>
        <v>107846</v>
      </c>
      <c r="AZ666" s="394"/>
      <c r="BA666" s="249" t="s">
        <v>166</v>
      </c>
      <c r="BB666" s="147">
        <v>24</v>
      </c>
      <c r="BC666" s="158">
        <v>9</v>
      </c>
      <c r="BD666" s="158">
        <v>1512810</v>
      </c>
      <c r="BE666" s="159">
        <f t="shared" si="687"/>
        <v>3.3962264150943396E-2</v>
      </c>
      <c r="BF666" s="159">
        <f t="shared" si="676"/>
        <v>0.375</v>
      </c>
      <c r="BG666" s="212">
        <f t="shared" si="677"/>
        <v>168090</v>
      </c>
      <c r="BH666" s="394"/>
      <c r="BI666" s="249" t="s">
        <v>166</v>
      </c>
      <c r="BJ666" s="147">
        <f t="shared" si="678"/>
        <v>734</v>
      </c>
      <c r="BK666" s="158">
        <f t="shared" si="662"/>
        <v>331</v>
      </c>
      <c r="BL666" s="158">
        <f t="shared" si="663"/>
        <v>24954590</v>
      </c>
      <c r="BM666" s="159">
        <f t="shared" si="688"/>
        <v>3.4272106026092361E-2</v>
      </c>
      <c r="BN666" s="159">
        <f t="shared" si="679"/>
        <v>0.45095367847411444</v>
      </c>
      <c r="BO666" s="158">
        <f t="shared" si="680"/>
        <v>75391.510574018132</v>
      </c>
      <c r="BP666" s="218"/>
    </row>
    <row r="667" spans="2:68" s="87" customFormat="1">
      <c r="B667" s="390">
        <v>61</v>
      </c>
      <c r="C667" s="390" t="s">
        <v>19</v>
      </c>
      <c r="D667" s="394">
        <f>BS68</f>
        <v>1</v>
      </c>
      <c r="E667" s="250" t="s">
        <v>143</v>
      </c>
      <c r="F667" s="144">
        <v>0</v>
      </c>
      <c r="G667" s="152">
        <v>0</v>
      </c>
      <c r="H667" s="152">
        <v>0</v>
      </c>
      <c r="I667" s="153">
        <f>IFERROR(G667/$D$667,"-")</f>
        <v>0</v>
      </c>
      <c r="J667" s="153" t="str">
        <f t="shared" si="664"/>
        <v>-</v>
      </c>
      <c r="K667" s="180" t="str">
        <f t="shared" si="665"/>
        <v>-</v>
      </c>
      <c r="L667" s="394">
        <f>BT68</f>
        <v>18</v>
      </c>
      <c r="M667" s="250" t="s">
        <v>143</v>
      </c>
      <c r="N667" s="144">
        <v>6</v>
      </c>
      <c r="O667" s="152">
        <v>6</v>
      </c>
      <c r="P667" s="152">
        <v>796980</v>
      </c>
      <c r="Q667" s="153">
        <f>IFERROR(O667/$L$667,"-")</f>
        <v>0.33333333333333331</v>
      </c>
      <c r="R667" s="153">
        <f t="shared" si="666"/>
        <v>1</v>
      </c>
      <c r="S667" s="148">
        <f t="shared" si="667"/>
        <v>132830</v>
      </c>
      <c r="T667" s="394">
        <f>BU68</f>
        <v>3493</v>
      </c>
      <c r="U667" s="250" t="s">
        <v>143</v>
      </c>
      <c r="V667" s="144">
        <v>1728</v>
      </c>
      <c r="W667" s="152">
        <v>933</v>
      </c>
      <c r="X667" s="152">
        <v>60128390</v>
      </c>
      <c r="Y667" s="153">
        <f>IFERROR(W667/$T$667,"-")</f>
        <v>0.26710563985113084</v>
      </c>
      <c r="Z667" s="153">
        <f t="shared" si="668"/>
        <v>0.53993055555555558</v>
      </c>
      <c r="AA667" s="152">
        <f t="shared" si="669"/>
        <v>64446.291532690244</v>
      </c>
      <c r="AB667" s="394">
        <f>BV68</f>
        <v>2594</v>
      </c>
      <c r="AC667" s="250" t="s">
        <v>143</v>
      </c>
      <c r="AD667" s="144">
        <v>1474</v>
      </c>
      <c r="AE667" s="152">
        <v>817</v>
      </c>
      <c r="AF667" s="152">
        <v>59741720</v>
      </c>
      <c r="AG667" s="153">
        <f>IFERROR(AE667/$AB$667,"-")</f>
        <v>0.31495759444872784</v>
      </c>
      <c r="AH667" s="153">
        <f t="shared" si="670"/>
        <v>0.55427408412483037</v>
      </c>
      <c r="AI667" s="148">
        <f t="shared" si="671"/>
        <v>73123.280293757649</v>
      </c>
      <c r="AJ667" s="394">
        <f>BW68</f>
        <v>1447</v>
      </c>
      <c r="AK667" s="250" t="s">
        <v>143</v>
      </c>
      <c r="AL667" s="144">
        <v>765</v>
      </c>
      <c r="AM667" s="152">
        <v>354</v>
      </c>
      <c r="AN667" s="152">
        <v>29102410</v>
      </c>
      <c r="AO667" s="153">
        <f>IFERROR(AM667/$AJ$667,"-")</f>
        <v>0.24464409122322045</v>
      </c>
      <c r="AP667" s="153">
        <f t="shared" si="672"/>
        <v>0.46274509803921571</v>
      </c>
      <c r="AQ667" s="148">
        <f t="shared" si="673"/>
        <v>82210.197740112999</v>
      </c>
      <c r="AR667" s="394">
        <f>BX68</f>
        <v>627</v>
      </c>
      <c r="AS667" s="250" t="s">
        <v>143</v>
      </c>
      <c r="AT667" s="144">
        <v>284</v>
      </c>
      <c r="AU667" s="152">
        <v>135</v>
      </c>
      <c r="AV667" s="152">
        <v>12423890</v>
      </c>
      <c r="AW667" s="153">
        <f>IFERROR(AU667/$AR$667,"-")</f>
        <v>0.21531100478468901</v>
      </c>
      <c r="AX667" s="153">
        <f t="shared" si="674"/>
        <v>0.47535211267605632</v>
      </c>
      <c r="AY667" s="152">
        <f t="shared" si="675"/>
        <v>92028.814814814818</v>
      </c>
      <c r="AZ667" s="394">
        <f>BY68</f>
        <v>221</v>
      </c>
      <c r="BA667" s="250" t="s">
        <v>143</v>
      </c>
      <c r="BB667" s="144">
        <v>74</v>
      </c>
      <c r="BC667" s="152">
        <v>38</v>
      </c>
      <c r="BD667" s="152">
        <v>3878880</v>
      </c>
      <c r="BE667" s="153">
        <f>IFERROR(BC667/$AZ$667,"-")</f>
        <v>0.17194570135746606</v>
      </c>
      <c r="BF667" s="153">
        <f t="shared" si="676"/>
        <v>0.51351351351351349</v>
      </c>
      <c r="BG667" s="180">
        <f t="shared" si="677"/>
        <v>102075.78947368421</v>
      </c>
      <c r="BH667" s="394">
        <f>BZ68</f>
        <v>8401</v>
      </c>
      <c r="BI667" s="250" t="s">
        <v>143</v>
      </c>
      <c r="BJ667" s="144">
        <f t="shared" si="678"/>
        <v>4331</v>
      </c>
      <c r="BK667" s="152">
        <f t="shared" si="662"/>
        <v>2283</v>
      </c>
      <c r="BL667" s="152">
        <f t="shared" si="663"/>
        <v>166072270</v>
      </c>
      <c r="BM667" s="153">
        <f>IFERROR(BK667/$BH$667,"-")</f>
        <v>0.27175336269491729</v>
      </c>
      <c r="BN667" s="153">
        <f t="shared" si="679"/>
        <v>0.5271299930731933</v>
      </c>
      <c r="BO667" s="152">
        <f t="shared" si="680"/>
        <v>72743.000438020143</v>
      </c>
      <c r="BP667" s="218"/>
    </row>
    <row r="668" spans="2:68" s="87" customFormat="1">
      <c r="B668" s="390"/>
      <c r="C668" s="390"/>
      <c r="D668" s="394"/>
      <c r="E668" s="251" t="s">
        <v>192</v>
      </c>
      <c r="F668" s="145">
        <v>0</v>
      </c>
      <c r="G668" s="154">
        <v>0</v>
      </c>
      <c r="H668" s="154">
        <v>0</v>
      </c>
      <c r="I668" s="155">
        <f t="shared" ref="I668:I677" si="689">IFERROR(G668/$D$667,"-")</f>
        <v>0</v>
      </c>
      <c r="J668" s="155" t="str">
        <f t="shared" si="664"/>
        <v>-</v>
      </c>
      <c r="K668" s="181" t="str">
        <f t="shared" si="665"/>
        <v>-</v>
      </c>
      <c r="L668" s="394"/>
      <c r="M668" s="251" t="s">
        <v>192</v>
      </c>
      <c r="N668" s="145">
        <v>8</v>
      </c>
      <c r="O668" s="154">
        <v>7</v>
      </c>
      <c r="P668" s="154">
        <v>854890</v>
      </c>
      <c r="Q668" s="155">
        <f t="shared" ref="Q668:Q677" si="690">IFERROR(O668/$L$667,"-")</f>
        <v>0.3888888888888889</v>
      </c>
      <c r="R668" s="155">
        <f t="shared" si="666"/>
        <v>0.875</v>
      </c>
      <c r="S668" s="149">
        <f t="shared" si="667"/>
        <v>122127.14285714286</v>
      </c>
      <c r="T668" s="394"/>
      <c r="U668" s="251" t="s">
        <v>192</v>
      </c>
      <c r="V668" s="145">
        <v>1530</v>
      </c>
      <c r="W668" s="154">
        <v>836</v>
      </c>
      <c r="X668" s="154">
        <v>52873080</v>
      </c>
      <c r="Y668" s="155">
        <f t="shared" ref="Y668:Y677" si="691">IFERROR(W668/$T$667,"-")</f>
        <v>0.2393358144861151</v>
      </c>
      <c r="Z668" s="155">
        <f t="shared" si="668"/>
        <v>0.54640522875816988</v>
      </c>
      <c r="AA668" s="154">
        <f t="shared" si="669"/>
        <v>63245.311004784686</v>
      </c>
      <c r="AB668" s="394"/>
      <c r="AC668" s="251" t="s">
        <v>192</v>
      </c>
      <c r="AD668" s="145">
        <v>1189</v>
      </c>
      <c r="AE668" s="154">
        <v>662</v>
      </c>
      <c r="AF668" s="154">
        <v>45261720</v>
      </c>
      <c r="AG668" s="155">
        <f t="shared" ref="AG668:AG677" si="692">IFERROR(AE668/$AB$667,"-")</f>
        <v>0.25520431765612955</v>
      </c>
      <c r="AH668" s="155">
        <f t="shared" si="670"/>
        <v>0.55677039529015981</v>
      </c>
      <c r="AI668" s="149">
        <f t="shared" si="671"/>
        <v>68371.178247734133</v>
      </c>
      <c r="AJ668" s="394"/>
      <c r="AK668" s="251" t="s">
        <v>192</v>
      </c>
      <c r="AL668" s="145">
        <v>585</v>
      </c>
      <c r="AM668" s="154">
        <v>270</v>
      </c>
      <c r="AN668" s="154">
        <v>21224720</v>
      </c>
      <c r="AO668" s="155">
        <f t="shared" ref="AO668:AO677" si="693">IFERROR(AM668/$AJ$667,"-")</f>
        <v>0.18659295093296477</v>
      </c>
      <c r="AP668" s="155">
        <f t="shared" si="672"/>
        <v>0.46153846153846156</v>
      </c>
      <c r="AQ668" s="149">
        <f t="shared" si="673"/>
        <v>78610.074074074073</v>
      </c>
      <c r="AR668" s="394"/>
      <c r="AS668" s="251" t="s">
        <v>192</v>
      </c>
      <c r="AT668" s="145">
        <v>199</v>
      </c>
      <c r="AU668" s="154">
        <v>85</v>
      </c>
      <c r="AV668" s="154">
        <v>7116950</v>
      </c>
      <c r="AW668" s="155">
        <f t="shared" ref="AW668:AW677" si="694">IFERROR(AU668/$AR$667,"-")</f>
        <v>0.13556618819776714</v>
      </c>
      <c r="AX668" s="155">
        <f t="shared" si="674"/>
        <v>0.42713567839195982</v>
      </c>
      <c r="AY668" s="154">
        <f t="shared" si="675"/>
        <v>83728.823529411762</v>
      </c>
      <c r="AZ668" s="394"/>
      <c r="BA668" s="251" t="s">
        <v>192</v>
      </c>
      <c r="BB668" s="145">
        <v>36</v>
      </c>
      <c r="BC668" s="154">
        <v>18</v>
      </c>
      <c r="BD668" s="154">
        <v>1831180</v>
      </c>
      <c r="BE668" s="155">
        <f t="shared" ref="BE668:BE677" si="695">IFERROR(BC668/$AZ$667,"-")</f>
        <v>8.1447963800904979E-2</v>
      </c>
      <c r="BF668" s="155">
        <f t="shared" si="676"/>
        <v>0.5</v>
      </c>
      <c r="BG668" s="181">
        <f t="shared" si="677"/>
        <v>101732.22222222222</v>
      </c>
      <c r="BH668" s="394"/>
      <c r="BI668" s="251" t="s">
        <v>192</v>
      </c>
      <c r="BJ668" s="145">
        <f t="shared" si="678"/>
        <v>3547</v>
      </c>
      <c r="BK668" s="154">
        <f t="shared" si="662"/>
        <v>1878</v>
      </c>
      <c r="BL668" s="154">
        <f t="shared" si="663"/>
        <v>129162540</v>
      </c>
      <c r="BM668" s="155">
        <f t="shared" ref="BM668:BM677" si="696">IFERROR(BK668/$BH$667,"-")</f>
        <v>0.22354481609332222</v>
      </c>
      <c r="BN668" s="155">
        <f t="shared" si="679"/>
        <v>0.52946151677473918</v>
      </c>
      <c r="BO668" s="154">
        <f t="shared" si="680"/>
        <v>68776.645367412144</v>
      </c>
      <c r="BP668" s="218"/>
    </row>
    <row r="669" spans="2:68" s="87" customFormat="1">
      <c r="B669" s="390"/>
      <c r="C669" s="390"/>
      <c r="D669" s="394"/>
      <c r="E669" s="252" t="s">
        <v>142</v>
      </c>
      <c r="F669" s="145">
        <v>0</v>
      </c>
      <c r="G669" s="154">
        <v>0</v>
      </c>
      <c r="H669" s="154">
        <v>0</v>
      </c>
      <c r="I669" s="155">
        <f t="shared" si="689"/>
        <v>0</v>
      </c>
      <c r="J669" s="155" t="str">
        <f t="shared" si="664"/>
        <v>-</v>
      </c>
      <c r="K669" s="181" t="str">
        <f t="shared" si="665"/>
        <v>-</v>
      </c>
      <c r="L669" s="394"/>
      <c r="M669" s="252" t="s">
        <v>142</v>
      </c>
      <c r="N669" s="145">
        <v>10</v>
      </c>
      <c r="O669" s="154">
        <v>8</v>
      </c>
      <c r="P669" s="154">
        <v>889610</v>
      </c>
      <c r="Q669" s="155">
        <f t="shared" si="690"/>
        <v>0.44444444444444442</v>
      </c>
      <c r="R669" s="155">
        <f t="shared" si="666"/>
        <v>0.8</v>
      </c>
      <c r="S669" s="149">
        <f t="shared" si="667"/>
        <v>111201.25</v>
      </c>
      <c r="T669" s="394"/>
      <c r="U669" s="252" t="s">
        <v>142</v>
      </c>
      <c r="V669" s="145">
        <v>2153</v>
      </c>
      <c r="W669" s="154">
        <v>1117</v>
      </c>
      <c r="X669" s="154">
        <v>73585050</v>
      </c>
      <c r="Y669" s="155">
        <f t="shared" si="691"/>
        <v>0.31978242198683082</v>
      </c>
      <c r="Z669" s="155">
        <f t="shared" si="668"/>
        <v>0.51881096144914074</v>
      </c>
      <c r="AA669" s="154">
        <f t="shared" si="669"/>
        <v>65877.394807520148</v>
      </c>
      <c r="AB669" s="394"/>
      <c r="AC669" s="252" t="s">
        <v>142</v>
      </c>
      <c r="AD669" s="145">
        <v>1661</v>
      </c>
      <c r="AE669" s="154">
        <v>892</v>
      </c>
      <c r="AF669" s="154">
        <v>65429430</v>
      </c>
      <c r="AG669" s="155">
        <f t="shared" si="692"/>
        <v>0.34387047031611412</v>
      </c>
      <c r="AH669" s="155">
        <f t="shared" si="670"/>
        <v>0.53702588801926554</v>
      </c>
      <c r="AI669" s="149">
        <f t="shared" si="671"/>
        <v>73351.37892376681</v>
      </c>
      <c r="AJ669" s="394"/>
      <c r="AK669" s="252" t="s">
        <v>142</v>
      </c>
      <c r="AL669" s="145">
        <v>989</v>
      </c>
      <c r="AM669" s="154">
        <v>464</v>
      </c>
      <c r="AN669" s="154">
        <v>37131260</v>
      </c>
      <c r="AO669" s="155">
        <f t="shared" si="693"/>
        <v>0.32066344160331722</v>
      </c>
      <c r="AP669" s="155">
        <f t="shared" si="672"/>
        <v>0.46916076845298282</v>
      </c>
      <c r="AQ669" s="149">
        <f t="shared" si="673"/>
        <v>80024.267241379304</v>
      </c>
      <c r="AR669" s="394"/>
      <c r="AS669" s="252" t="s">
        <v>142</v>
      </c>
      <c r="AT669" s="145">
        <v>433</v>
      </c>
      <c r="AU669" s="154">
        <v>190</v>
      </c>
      <c r="AV669" s="154">
        <v>19697840</v>
      </c>
      <c r="AW669" s="155">
        <f t="shared" si="694"/>
        <v>0.30303030303030304</v>
      </c>
      <c r="AX669" s="155">
        <f t="shared" si="674"/>
        <v>0.43879907621247111</v>
      </c>
      <c r="AY669" s="154">
        <f t="shared" si="675"/>
        <v>103672.84210526316</v>
      </c>
      <c r="AZ669" s="394"/>
      <c r="BA669" s="252" t="s">
        <v>142</v>
      </c>
      <c r="BB669" s="145">
        <v>137</v>
      </c>
      <c r="BC669" s="154">
        <v>56</v>
      </c>
      <c r="BD669" s="154">
        <v>7321860</v>
      </c>
      <c r="BE669" s="155">
        <f t="shared" si="695"/>
        <v>0.25339366515837103</v>
      </c>
      <c r="BF669" s="155">
        <f t="shared" si="676"/>
        <v>0.40875912408759124</v>
      </c>
      <c r="BG669" s="181">
        <f t="shared" si="677"/>
        <v>130747.5</v>
      </c>
      <c r="BH669" s="394"/>
      <c r="BI669" s="252" t="s">
        <v>142</v>
      </c>
      <c r="BJ669" s="145">
        <f t="shared" si="678"/>
        <v>5383</v>
      </c>
      <c r="BK669" s="154">
        <f t="shared" si="662"/>
        <v>2727</v>
      </c>
      <c r="BL669" s="154">
        <f t="shared" si="663"/>
        <v>204055050</v>
      </c>
      <c r="BM669" s="155">
        <f t="shared" si="696"/>
        <v>0.32460421378407334</v>
      </c>
      <c r="BN669" s="155">
        <f t="shared" si="679"/>
        <v>0.50659483559353524</v>
      </c>
      <c r="BO669" s="154">
        <f t="shared" si="680"/>
        <v>74827.667766776678</v>
      </c>
      <c r="BP669" s="218"/>
    </row>
    <row r="670" spans="2:68" s="87" customFormat="1">
      <c r="B670" s="390"/>
      <c r="C670" s="390"/>
      <c r="D670" s="394"/>
      <c r="E670" s="252" t="s">
        <v>151</v>
      </c>
      <c r="F670" s="145">
        <v>0</v>
      </c>
      <c r="G670" s="154">
        <v>0</v>
      </c>
      <c r="H670" s="154">
        <v>0</v>
      </c>
      <c r="I670" s="155">
        <f t="shared" si="689"/>
        <v>0</v>
      </c>
      <c r="J670" s="155" t="str">
        <f t="shared" si="664"/>
        <v>-</v>
      </c>
      <c r="K670" s="181" t="str">
        <f t="shared" si="665"/>
        <v>-</v>
      </c>
      <c r="L670" s="394"/>
      <c r="M670" s="252" t="s">
        <v>151</v>
      </c>
      <c r="N670" s="145">
        <v>3</v>
      </c>
      <c r="O670" s="154">
        <v>2</v>
      </c>
      <c r="P670" s="154">
        <v>107180</v>
      </c>
      <c r="Q670" s="155">
        <f t="shared" si="690"/>
        <v>0.1111111111111111</v>
      </c>
      <c r="R670" s="155">
        <f t="shared" si="666"/>
        <v>0.66666666666666663</v>
      </c>
      <c r="S670" s="149">
        <f t="shared" si="667"/>
        <v>53590</v>
      </c>
      <c r="T670" s="394"/>
      <c r="U670" s="252" t="s">
        <v>151</v>
      </c>
      <c r="V670" s="145">
        <v>786</v>
      </c>
      <c r="W670" s="154">
        <v>451</v>
      </c>
      <c r="X670" s="154">
        <v>31329640</v>
      </c>
      <c r="Y670" s="155">
        <f t="shared" si="691"/>
        <v>0.12911537360435155</v>
      </c>
      <c r="Z670" s="155">
        <f t="shared" si="668"/>
        <v>0.57379134860050895</v>
      </c>
      <c r="AA670" s="154">
        <f t="shared" si="669"/>
        <v>69467.050997782702</v>
      </c>
      <c r="AB670" s="394"/>
      <c r="AC670" s="252" t="s">
        <v>151</v>
      </c>
      <c r="AD670" s="145">
        <v>696</v>
      </c>
      <c r="AE670" s="154">
        <v>382</v>
      </c>
      <c r="AF670" s="154">
        <v>28674980</v>
      </c>
      <c r="AG670" s="155">
        <f t="shared" si="692"/>
        <v>0.14726291441788744</v>
      </c>
      <c r="AH670" s="155">
        <f t="shared" si="670"/>
        <v>0.54885057471264365</v>
      </c>
      <c r="AI670" s="149">
        <f t="shared" si="671"/>
        <v>75065.392670157074</v>
      </c>
      <c r="AJ670" s="394"/>
      <c r="AK670" s="252" t="s">
        <v>151</v>
      </c>
      <c r="AL670" s="145">
        <v>433</v>
      </c>
      <c r="AM670" s="154">
        <v>207</v>
      </c>
      <c r="AN670" s="154">
        <v>18459790</v>
      </c>
      <c r="AO670" s="155">
        <f t="shared" si="693"/>
        <v>0.14305459571527299</v>
      </c>
      <c r="AP670" s="155">
        <f t="shared" si="672"/>
        <v>0.47806004618937642</v>
      </c>
      <c r="AQ670" s="149">
        <f t="shared" si="673"/>
        <v>89177.729468599035</v>
      </c>
      <c r="AR670" s="394"/>
      <c r="AS670" s="252" t="s">
        <v>151</v>
      </c>
      <c r="AT670" s="145">
        <v>181</v>
      </c>
      <c r="AU670" s="154">
        <v>84</v>
      </c>
      <c r="AV670" s="154">
        <v>7986360</v>
      </c>
      <c r="AW670" s="155">
        <f t="shared" si="694"/>
        <v>0.13397129186602871</v>
      </c>
      <c r="AX670" s="155">
        <f t="shared" si="674"/>
        <v>0.46408839779005523</v>
      </c>
      <c r="AY670" s="154">
        <f t="shared" si="675"/>
        <v>95075.71428571429</v>
      </c>
      <c r="AZ670" s="394"/>
      <c r="BA670" s="252" t="s">
        <v>151</v>
      </c>
      <c r="BB670" s="145">
        <v>64</v>
      </c>
      <c r="BC670" s="154">
        <v>26</v>
      </c>
      <c r="BD670" s="154">
        <v>2774230</v>
      </c>
      <c r="BE670" s="155">
        <f t="shared" si="695"/>
        <v>0.11764705882352941</v>
      </c>
      <c r="BF670" s="155">
        <f t="shared" si="676"/>
        <v>0.40625</v>
      </c>
      <c r="BG670" s="181">
        <f t="shared" si="677"/>
        <v>106701.15384615384</v>
      </c>
      <c r="BH670" s="394"/>
      <c r="BI670" s="252" t="s">
        <v>151</v>
      </c>
      <c r="BJ670" s="145">
        <f t="shared" si="678"/>
        <v>2163</v>
      </c>
      <c r="BK670" s="154">
        <f t="shared" si="662"/>
        <v>1152</v>
      </c>
      <c r="BL670" s="154">
        <f t="shared" si="663"/>
        <v>89332180</v>
      </c>
      <c r="BM670" s="155">
        <f t="shared" si="696"/>
        <v>0.13712653255564813</v>
      </c>
      <c r="BN670" s="155">
        <f t="shared" si="679"/>
        <v>0.53259361997226073</v>
      </c>
      <c r="BO670" s="154">
        <f t="shared" si="680"/>
        <v>77545.295138888891</v>
      </c>
      <c r="BP670" s="218"/>
    </row>
    <row r="671" spans="2:68" s="87" customFormat="1">
      <c r="B671" s="390"/>
      <c r="C671" s="390"/>
      <c r="D671" s="394"/>
      <c r="E671" s="252" t="s">
        <v>170</v>
      </c>
      <c r="F671" s="145">
        <v>0</v>
      </c>
      <c r="G671" s="154">
        <v>0</v>
      </c>
      <c r="H671" s="154">
        <v>0</v>
      </c>
      <c r="I671" s="155">
        <f t="shared" si="689"/>
        <v>0</v>
      </c>
      <c r="J671" s="155" t="str">
        <f t="shared" si="664"/>
        <v>-</v>
      </c>
      <c r="K671" s="181" t="str">
        <f t="shared" si="665"/>
        <v>-</v>
      </c>
      <c r="L671" s="394"/>
      <c r="M671" s="252" t="s">
        <v>170</v>
      </c>
      <c r="N671" s="145">
        <v>5</v>
      </c>
      <c r="O671" s="154">
        <v>4</v>
      </c>
      <c r="P671" s="154">
        <v>258680</v>
      </c>
      <c r="Q671" s="155">
        <f t="shared" si="690"/>
        <v>0.22222222222222221</v>
      </c>
      <c r="R671" s="155">
        <f t="shared" si="666"/>
        <v>0.8</v>
      </c>
      <c r="S671" s="149">
        <f t="shared" si="667"/>
        <v>64670</v>
      </c>
      <c r="T671" s="394"/>
      <c r="U671" s="252" t="s">
        <v>170</v>
      </c>
      <c r="V671" s="145">
        <v>729</v>
      </c>
      <c r="W671" s="154">
        <v>413</v>
      </c>
      <c r="X671" s="154">
        <v>28864460</v>
      </c>
      <c r="Y671" s="155">
        <f t="shared" si="691"/>
        <v>0.11823647294589178</v>
      </c>
      <c r="Z671" s="155">
        <f t="shared" si="668"/>
        <v>0.56652949245541839</v>
      </c>
      <c r="AA671" s="154">
        <f t="shared" si="669"/>
        <v>69889.733656174329</v>
      </c>
      <c r="AB671" s="394"/>
      <c r="AC671" s="252" t="s">
        <v>170</v>
      </c>
      <c r="AD671" s="145">
        <v>749</v>
      </c>
      <c r="AE671" s="154">
        <v>417</v>
      </c>
      <c r="AF671" s="154">
        <v>33460160</v>
      </c>
      <c r="AG671" s="155">
        <f t="shared" si="692"/>
        <v>0.16075558982266769</v>
      </c>
      <c r="AH671" s="155">
        <f t="shared" si="670"/>
        <v>0.5567423230974633</v>
      </c>
      <c r="AI671" s="149">
        <f t="shared" si="671"/>
        <v>80240.191846522779</v>
      </c>
      <c r="AJ671" s="394"/>
      <c r="AK671" s="252" t="s">
        <v>170</v>
      </c>
      <c r="AL671" s="145">
        <v>444</v>
      </c>
      <c r="AM671" s="154">
        <v>214</v>
      </c>
      <c r="AN671" s="154">
        <v>19538900</v>
      </c>
      <c r="AO671" s="155">
        <f t="shared" si="693"/>
        <v>0.14789219073946094</v>
      </c>
      <c r="AP671" s="155">
        <f t="shared" si="672"/>
        <v>0.481981981981982</v>
      </c>
      <c r="AQ671" s="149">
        <f t="shared" si="673"/>
        <v>91303.271028037387</v>
      </c>
      <c r="AR671" s="394"/>
      <c r="AS671" s="252" t="s">
        <v>170</v>
      </c>
      <c r="AT671" s="145">
        <v>189</v>
      </c>
      <c r="AU671" s="154">
        <v>91</v>
      </c>
      <c r="AV671" s="154">
        <v>9317220</v>
      </c>
      <c r="AW671" s="155">
        <f t="shared" si="694"/>
        <v>0.14513556618819776</v>
      </c>
      <c r="AX671" s="155">
        <f t="shared" si="674"/>
        <v>0.48148148148148145</v>
      </c>
      <c r="AY671" s="154">
        <f t="shared" si="675"/>
        <v>102387.03296703297</v>
      </c>
      <c r="AZ671" s="394"/>
      <c r="BA671" s="252" t="s">
        <v>170</v>
      </c>
      <c r="BB671" s="145">
        <v>68</v>
      </c>
      <c r="BC671" s="154">
        <v>33</v>
      </c>
      <c r="BD671" s="154">
        <v>3536320</v>
      </c>
      <c r="BE671" s="155">
        <f t="shared" si="695"/>
        <v>0.14932126696832579</v>
      </c>
      <c r="BF671" s="155">
        <f t="shared" si="676"/>
        <v>0.48529411764705882</v>
      </c>
      <c r="BG671" s="181">
        <f t="shared" si="677"/>
        <v>107161.21212121213</v>
      </c>
      <c r="BH671" s="394"/>
      <c r="BI671" s="252" t="s">
        <v>170</v>
      </c>
      <c r="BJ671" s="145">
        <f t="shared" si="678"/>
        <v>2184</v>
      </c>
      <c r="BK671" s="154">
        <f t="shared" si="662"/>
        <v>1172</v>
      </c>
      <c r="BL671" s="154">
        <f t="shared" si="663"/>
        <v>94975740</v>
      </c>
      <c r="BM671" s="155">
        <f t="shared" si="696"/>
        <v>0.13950720152362814</v>
      </c>
      <c r="BN671" s="155">
        <f t="shared" si="679"/>
        <v>0.53663003663003661</v>
      </c>
      <c r="BO671" s="154">
        <f t="shared" si="680"/>
        <v>81037.320819112632</v>
      </c>
      <c r="BP671" s="218"/>
    </row>
    <row r="672" spans="2:68" s="87" customFormat="1">
      <c r="B672" s="390"/>
      <c r="C672" s="390"/>
      <c r="D672" s="394"/>
      <c r="E672" s="252" t="s">
        <v>171</v>
      </c>
      <c r="F672" s="145">
        <v>0</v>
      </c>
      <c r="G672" s="154">
        <v>0</v>
      </c>
      <c r="H672" s="154">
        <v>0</v>
      </c>
      <c r="I672" s="155">
        <f t="shared" si="689"/>
        <v>0</v>
      </c>
      <c r="J672" s="155" t="str">
        <f t="shared" si="664"/>
        <v>-</v>
      </c>
      <c r="K672" s="181" t="str">
        <f t="shared" si="665"/>
        <v>-</v>
      </c>
      <c r="L672" s="394"/>
      <c r="M672" s="252" t="s">
        <v>171</v>
      </c>
      <c r="N672" s="145">
        <v>4</v>
      </c>
      <c r="O672" s="154">
        <v>3</v>
      </c>
      <c r="P672" s="154">
        <v>154250</v>
      </c>
      <c r="Q672" s="155">
        <f t="shared" si="690"/>
        <v>0.16666666666666666</v>
      </c>
      <c r="R672" s="155">
        <f t="shared" si="666"/>
        <v>0.75</v>
      </c>
      <c r="S672" s="149">
        <f t="shared" si="667"/>
        <v>51416.666666666664</v>
      </c>
      <c r="T672" s="394"/>
      <c r="U672" s="252" t="s">
        <v>171</v>
      </c>
      <c r="V672" s="145">
        <v>586</v>
      </c>
      <c r="W672" s="154">
        <v>351</v>
      </c>
      <c r="X672" s="154">
        <v>21103010</v>
      </c>
      <c r="Y672" s="155">
        <f t="shared" si="691"/>
        <v>0.10048668766103636</v>
      </c>
      <c r="Z672" s="155">
        <f t="shared" si="668"/>
        <v>0.59897610921501709</v>
      </c>
      <c r="AA672" s="154">
        <f t="shared" si="669"/>
        <v>60122.535612535612</v>
      </c>
      <c r="AB672" s="394"/>
      <c r="AC672" s="252" t="s">
        <v>171</v>
      </c>
      <c r="AD672" s="145">
        <v>500</v>
      </c>
      <c r="AE672" s="154">
        <v>311</v>
      </c>
      <c r="AF672" s="154">
        <v>21072550</v>
      </c>
      <c r="AG672" s="155">
        <f t="shared" si="692"/>
        <v>0.11989205859676176</v>
      </c>
      <c r="AH672" s="155">
        <f t="shared" si="670"/>
        <v>0.622</v>
      </c>
      <c r="AI672" s="149">
        <f t="shared" si="671"/>
        <v>67757.395498392289</v>
      </c>
      <c r="AJ672" s="394"/>
      <c r="AK672" s="252" t="s">
        <v>171</v>
      </c>
      <c r="AL672" s="145">
        <v>243</v>
      </c>
      <c r="AM672" s="154">
        <v>121</v>
      </c>
      <c r="AN672" s="154">
        <v>12056620</v>
      </c>
      <c r="AO672" s="155">
        <f t="shared" si="693"/>
        <v>8.3621285418106428E-2</v>
      </c>
      <c r="AP672" s="155">
        <f t="shared" si="672"/>
        <v>0.49794238683127573</v>
      </c>
      <c r="AQ672" s="149">
        <f t="shared" si="673"/>
        <v>99641.487603305781</v>
      </c>
      <c r="AR672" s="394"/>
      <c r="AS672" s="252" t="s">
        <v>171</v>
      </c>
      <c r="AT672" s="145">
        <v>81</v>
      </c>
      <c r="AU672" s="154">
        <v>34</v>
      </c>
      <c r="AV672" s="154">
        <v>3025940</v>
      </c>
      <c r="AW672" s="155">
        <f t="shared" si="694"/>
        <v>5.4226475279106859E-2</v>
      </c>
      <c r="AX672" s="155">
        <f t="shared" si="674"/>
        <v>0.41975308641975306</v>
      </c>
      <c r="AY672" s="154">
        <f t="shared" si="675"/>
        <v>88998.23529411765</v>
      </c>
      <c r="AZ672" s="394"/>
      <c r="BA672" s="252" t="s">
        <v>171</v>
      </c>
      <c r="BB672" s="145">
        <v>16</v>
      </c>
      <c r="BC672" s="154">
        <v>6</v>
      </c>
      <c r="BD672" s="154">
        <v>430040</v>
      </c>
      <c r="BE672" s="155">
        <f t="shared" si="695"/>
        <v>2.7149321266968326E-2</v>
      </c>
      <c r="BF672" s="155">
        <f t="shared" si="676"/>
        <v>0.375</v>
      </c>
      <c r="BG672" s="181">
        <f t="shared" si="677"/>
        <v>71673.333333333328</v>
      </c>
      <c r="BH672" s="394"/>
      <c r="BI672" s="252" t="s">
        <v>171</v>
      </c>
      <c r="BJ672" s="145">
        <f t="shared" si="678"/>
        <v>1430</v>
      </c>
      <c r="BK672" s="154">
        <f t="shared" si="662"/>
        <v>826</v>
      </c>
      <c r="BL672" s="154">
        <f t="shared" si="663"/>
        <v>57842410</v>
      </c>
      <c r="BM672" s="155">
        <f t="shared" si="696"/>
        <v>9.8321628377574105E-2</v>
      </c>
      <c r="BN672" s="155">
        <f t="shared" si="679"/>
        <v>0.57762237762237767</v>
      </c>
      <c r="BO672" s="154">
        <f t="shared" si="680"/>
        <v>70027.130750605327</v>
      </c>
      <c r="BP672" s="218"/>
    </row>
    <row r="673" spans="2:68" s="87" customFormat="1">
      <c r="B673" s="390"/>
      <c r="C673" s="390"/>
      <c r="D673" s="394"/>
      <c r="E673" s="252" t="s">
        <v>172</v>
      </c>
      <c r="F673" s="145">
        <v>0</v>
      </c>
      <c r="G673" s="154">
        <v>0</v>
      </c>
      <c r="H673" s="154">
        <v>0</v>
      </c>
      <c r="I673" s="155">
        <f t="shared" si="689"/>
        <v>0</v>
      </c>
      <c r="J673" s="155" t="str">
        <f t="shared" si="664"/>
        <v>-</v>
      </c>
      <c r="K673" s="181" t="str">
        <f t="shared" si="665"/>
        <v>-</v>
      </c>
      <c r="L673" s="394"/>
      <c r="M673" s="252" t="s">
        <v>172</v>
      </c>
      <c r="N673" s="145">
        <v>2</v>
      </c>
      <c r="O673" s="154">
        <v>1</v>
      </c>
      <c r="P673" s="154">
        <v>41060</v>
      </c>
      <c r="Q673" s="155">
        <f t="shared" si="690"/>
        <v>5.5555555555555552E-2</v>
      </c>
      <c r="R673" s="155">
        <f t="shared" si="666"/>
        <v>0.5</v>
      </c>
      <c r="S673" s="149">
        <f t="shared" si="667"/>
        <v>41060</v>
      </c>
      <c r="T673" s="394"/>
      <c r="U673" s="252" t="s">
        <v>172</v>
      </c>
      <c r="V673" s="145">
        <v>201</v>
      </c>
      <c r="W673" s="154">
        <v>97</v>
      </c>
      <c r="X673" s="154">
        <v>5803030</v>
      </c>
      <c r="Y673" s="155">
        <f t="shared" si="691"/>
        <v>2.7769825365015745E-2</v>
      </c>
      <c r="Z673" s="155">
        <f t="shared" si="668"/>
        <v>0.48258706467661694</v>
      </c>
      <c r="AA673" s="154">
        <f t="shared" si="669"/>
        <v>59825.051546391755</v>
      </c>
      <c r="AB673" s="394"/>
      <c r="AC673" s="252" t="s">
        <v>172</v>
      </c>
      <c r="AD673" s="145">
        <v>205</v>
      </c>
      <c r="AE673" s="154">
        <v>103</v>
      </c>
      <c r="AF673" s="154">
        <v>7612650</v>
      </c>
      <c r="AG673" s="155">
        <f t="shared" si="692"/>
        <v>3.9707016191210483E-2</v>
      </c>
      <c r="AH673" s="155">
        <f t="shared" si="670"/>
        <v>0.5024390243902439</v>
      </c>
      <c r="AI673" s="149">
        <f t="shared" si="671"/>
        <v>73909.223300970873</v>
      </c>
      <c r="AJ673" s="394"/>
      <c r="AK673" s="252" t="s">
        <v>172</v>
      </c>
      <c r="AL673" s="145">
        <v>151</v>
      </c>
      <c r="AM673" s="154">
        <v>69</v>
      </c>
      <c r="AN673" s="154">
        <v>8201180</v>
      </c>
      <c r="AO673" s="155">
        <f t="shared" si="693"/>
        <v>4.7684865238424329E-2</v>
      </c>
      <c r="AP673" s="155">
        <f t="shared" si="672"/>
        <v>0.45695364238410596</v>
      </c>
      <c r="AQ673" s="149">
        <f t="shared" si="673"/>
        <v>118857.68115942029</v>
      </c>
      <c r="AR673" s="394"/>
      <c r="AS673" s="252" t="s">
        <v>172</v>
      </c>
      <c r="AT673" s="145">
        <v>81</v>
      </c>
      <c r="AU673" s="154">
        <v>35</v>
      </c>
      <c r="AV673" s="154">
        <v>4368720</v>
      </c>
      <c r="AW673" s="155">
        <f t="shared" si="694"/>
        <v>5.5821371610845293E-2</v>
      </c>
      <c r="AX673" s="155">
        <f t="shared" si="674"/>
        <v>0.43209876543209874</v>
      </c>
      <c r="AY673" s="154">
        <f t="shared" si="675"/>
        <v>124820.57142857143</v>
      </c>
      <c r="AZ673" s="394"/>
      <c r="BA673" s="252" t="s">
        <v>172</v>
      </c>
      <c r="BB673" s="145">
        <v>27</v>
      </c>
      <c r="BC673" s="154">
        <v>10</v>
      </c>
      <c r="BD673" s="154">
        <v>693640</v>
      </c>
      <c r="BE673" s="155">
        <f t="shared" si="695"/>
        <v>4.5248868778280542E-2</v>
      </c>
      <c r="BF673" s="155">
        <f t="shared" si="676"/>
        <v>0.37037037037037035</v>
      </c>
      <c r="BG673" s="181">
        <f t="shared" si="677"/>
        <v>69364</v>
      </c>
      <c r="BH673" s="394"/>
      <c r="BI673" s="252" t="s">
        <v>172</v>
      </c>
      <c r="BJ673" s="145">
        <f t="shared" si="678"/>
        <v>667</v>
      </c>
      <c r="BK673" s="154">
        <f t="shared" si="662"/>
        <v>315</v>
      </c>
      <c r="BL673" s="154">
        <f t="shared" si="663"/>
        <v>26720280</v>
      </c>
      <c r="BM673" s="155">
        <f t="shared" si="696"/>
        <v>3.7495536245685038E-2</v>
      </c>
      <c r="BN673" s="155">
        <f t="shared" si="679"/>
        <v>0.47226386806596704</v>
      </c>
      <c r="BO673" s="154">
        <f t="shared" si="680"/>
        <v>84826.28571428571</v>
      </c>
      <c r="BP673" s="218"/>
    </row>
    <row r="674" spans="2:68" s="87" customFormat="1">
      <c r="B674" s="390"/>
      <c r="C674" s="390"/>
      <c r="D674" s="394"/>
      <c r="E674" s="252" t="s">
        <v>173</v>
      </c>
      <c r="F674" s="145">
        <v>0</v>
      </c>
      <c r="G674" s="154">
        <v>0</v>
      </c>
      <c r="H674" s="154">
        <v>0</v>
      </c>
      <c r="I674" s="155">
        <f t="shared" si="689"/>
        <v>0</v>
      </c>
      <c r="J674" s="155" t="str">
        <f t="shared" si="664"/>
        <v>-</v>
      </c>
      <c r="K674" s="181" t="str">
        <f t="shared" si="665"/>
        <v>-</v>
      </c>
      <c r="L674" s="394"/>
      <c r="M674" s="252" t="s">
        <v>173</v>
      </c>
      <c r="N674" s="145">
        <v>2</v>
      </c>
      <c r="O674" s="154">
        <v>2</v>
      </c>
      <c r="P674" s="154">
        <v>80780</v>
      </c>
      <c r="Q674" s="155">
        <f t="shared" si="690"/>
        <v>0.1111111111111111</v>
      </c>
      <c r="R674" s="155">
        <f t="shared" si="666"/>
        <v>1</v>
      </c>
      <c r="S674" s="149">
        <f t="shared" si="667"/>
        <v>40390</v>
      </c>
      <c r="T674" s="394"/>
      <c r="U674" s="252" t="s">
        <v>173</v>
      </c>
      <c r="V674" s="145">
        <v>164</v>
      </c>
      <c r="W674" s="154">
        <v>103</v>
      </c>
      <c r="X674" s="154">
        <v>7769970</v>
      </c>
      <c r="Y674" s="155">
        <f t="shared" si="691"/>
        <v>2.9487546521614658E-2</v>
      </c>
      <c r="Z674" s="155">
        <f t="shared" si="668"/>
        <v>0.62804878048780488</v>
      </c>
      <c r="AA674" s="154">
        <f t="shared" si="669"/>
        <v>75436.601941747576</v>
      </c>
      <c r="AB674" s="394"/>
      <c r="AC674" s="252" t="s">
        <v>173</v>
      </c>
      <c r="AD674" s="145">
        <v>148</v>
      </c>
      <c r="AE674" s="154">
        <v>83</v>
      </c>
      <c r="AF674" s="154">
        <v>5786210</v>
      </c>
      <c r="AG674" s="155">
        <f t="shared" si="692"/>
        <v>3.1996915959907481E-2</v>
      </c>
      <c r="AH674" s="155">
        <f t="shared" si="670"/>
        <v>0.56081081081081086</v>
      </c>
      <c r="AI674" s="149">
        <f t="shared" si="671"/>
        <v>69713.373493975902</v>
      </c>
      <c r="AJ674" s="394"/>
      <c r="AK674" s="252" t="s">
        <v>173</v>
      </c>
      <c r="AL674" s="145">
        <v>88</v>
      </c>
      <c r="AM674" s="154">
        <v>47</v>
      </c>
      <c r="AN674" s="154">
        <v>4442330</v>
      </c>
      <c r="AO674" s="155">
        <f t="shared" si="693"/>
        <v>3.2480995162404977E-2</v>
      </c>
      <c r="AP674" s="155">
        <f t="shared" si="672"/>
        <v>0.53409090909090906</v>
      </c>
      <c r="AQ674" s="149">
        <f t="shared" si="673"/>
        <v>94517.659574468082</v>
      </c>
      <c r="AR674" s="394"/>
      <c r="AS674" s="252" t="s">
        <v>173</v>
      </c>
      <c r="AT674" s="145">
        <v>28</v>
      </c>
      <c r="AU674" s="154">
        <v>20</v>
      </c>
      <c r="AV674" s="154">
        <v>1502130</v>
      </c>
      <c r="AW674" s="155">
        <f t="shared" si="694"/>
        <v>3.1897926634768738E-2</v>
      </c>
      <c r="AX674" s="155">
        <f t="shared" si="674"/>
        <v>0.7142857142857143</v>
      </c>
      <c r="AY674" s="154">
        <f t="shared" si="675"/>
        <v>75106.5</v>
      </c>
      <c r="AZ674" s="394"/>
      <c r="BA674" s="252" t="s">
        <v>173</v>
      </c>
      <c r="BB674" s="145">
        <v>14</v>
      </c>
      <c r="BC674" s="154">
        <v>8</v>
      </c>
      <c r="BD674" s="154">
        <v>973790</v>
      </c>
      <c r="BE674" s="155">
        <f t="shared" si="695"/>
        <v>3.6199095022624438E-2</v>
      </c>
      <c r="BF674" s="155">
        <f t="shared" si="676"/>
        <v>0.5714285714285714</v>
      </c>
      <c r="BG674" s="181">
        <f t="shared" si="677"/>
        <v>121723.75</v>
      </c>
      <c r="BH674" s="394"/>
      <c r="BI674" s="252" t="s">
        <v>173</v>
      </c>
      <c r="BJ674" s="145">
        <f t="shared" si="678"/>
        <v>444</v>
      </c>
      <c r="BK674" s="154">
        <f t="shared" si="662"/>
        <v>263</v>
      </c>
      <c r="BL674" s="154">
        <f t="shared" si="663"/>
        <v>20555210</v>
      </c>
      <c r="BM674" s="155">
        <f t="shared" si="696"/>
        <v>3.1305796928937028E-2</v>
      </c>
      <c r="BN674" s="155">
        <f t="shared" si="679"/>
        <v>0.59234234234234229</v>
      </c>
      <c r="BO674" s="154">
        <f t="shared" si="680"/>
        <v>78156.692015209119</v>
      </c>
      <c r="BP674" s="218"/>
    </row>
    <row r="675" spans="2:68" s="87" customFormat="1">
      <c r="B675" s="390"/>
      <c r="C675" s="390"/>
      <c r="D675" s="394"/>
      <c r="E675" s="252" t="s">
        <v>174</v>
      </c>
      <c r="F675" s="145">
        <v>0</v>
      </c>
      <c r="G675" s="154">
        <v>0</v>
      </c>
      <c r="H675" s="154">
        <v>0</v>
      </c>
      <c r="I675" s="155">
        <f t="shared" si="689"/>
        <v>0</v>
      </c>
      <c r="J675" s="155" t="str">
        <f t="shared" si="664"/>
        <v>-</v>
      </c>
      <c r="K675" s="181" t="str">
        <f t="shared" si="665"/>
        <v>-</v>
      </c>
      <c r="L675" s="394"/>
      <c r="M675" s="252" t="s">
        <v>174</v>
      </c>
      <c r="N675" s="145">
        <v>6</v>
      </c>
      <c r="O675" s="154">
        <v>5</v>
      </c>
      <c r="P675" s="154">
        <v>421330</v>
      </c>
      <c r="Q675" s="155">
        <f t="shared" si="690"/>
        <v>0.27777777777777779</v>
      </c>
      <c r="R675" s="155">
        <f t="shared" si="666"/>
        <v>0.83333333333333337</v>
      </c>
      <c r="S675" s="149">
        <f t="shared" si="667"/>
        <v>84266</v>
      </c>
      <c r="T675" s="394"/>
      <c r="U675" s="252" t="s">
        <v>174</v>
      </c>
      <c r="V675" s="145">
        <v>1246</v>
      </c>
      <c r="W675" s="154">
        <v>752</v>
      </c>
      <c r="X675" s="154">
        <v>49408340</v>
      </c>
      <c r="Y675" s="155">
        <f t="shared" si="691"/>
        <v>0.21528771829373031</v>
      </c>
      <c r="Z675" s="155">
        <f t="shared" si="668"/>
        <v>0.6035313001605136</v>
      </c>
      <c r="AA675" s="154">
        <f t="shared" si="669"/>
        <v>65702.579787234048</v>
      </c>
      <c r="AB675" s="394"/>
      <c r="AC675" s="252" t="s">
        <v>174</v>
      </c>
      <c r="AD675" s="145">
        <v>1023</v>
      </c>
      <c r="AE675" s="154">
        <v>623</v>
      </c>
      <c r="AF675" s="154">
        <v>44264570</v>
      </c>
      <c r="AG675" s="155">
        <f t="shared" si="692"/>
        <v>0.24016962220508867</v>
      </c>
      <c r="AH675" s="155">
        <f t="shared" si="670"/>
        <v>0.60899315738025417</v>
      </c>
      <c r="AI675" s="149">
        <f t="shared" si="671"/>
        <v>71050.674157303365</v>
      </c>
      <c r="AJ675" s="394"/>
      <c r="AK675" s="252" t="s">
        <v>174</v>
      </c>
      <c r="AL675" s="145">
        <v>496</v>
      </c>
      <c r="AM675" s="154">
        <v>242</v>
      </c>
      <c r="AN675" s="154">
        <v>19764400</v>
      </c>
      <c r="AO675" s="155">
        <f t="shared" si="693"/>
        <v>0.16724257083621286</v>
      </c>
      <c r="AP675" s="155">
        <f t="shared" si="672"/>
        <v>0.48790322580645162</v>
      </c>
      <c r="AQ675" s="149">
        <f t="shared" si="673"/>
        <v>81671.074380165286</v>
      </c>
      <c r="AR675" s="394"/>
      <c r="AS675" s="252" t="s">
        <v>174</v>
      </c>
      <c r="AT675" s="145">
        <v>199</v>
      </c>
      <c r="AU675" s="154">
        <v>103</v>
      </c>
      <c r="AV675" s="154">
        <v>9269440</v>
      </c>
      <c r="AW675" s="155">
        <f t="shared" si="694"/>
        <v>0.16427432216905902</v>
      </c>
      <c r="AX675" s="155">
        <f t="shared" si="674"/>
        <v>0.51758793969849248</v>
      </c>
      <c r="AY675" s="154">
        <f t="shared" si="675"/>
        <v>89994.563106796122</v>
      </c>
      <c r="AZ675" s="394"/>
      <c r="BA675" s="252" t="s">
        <v>174</v>
      </c>
      <c r="BB675" s="145">
        <v>66</v>
      </c>
      <c r="BC675" s="154">
        <v>34</v>
      </c>
      <c r="BD675" s="154">
        <v>3176680</v>
      </c>
      <c r="BE675" s="155">
        <f t="shared" si="695"/>
        <v>0.15384615384615385</v>
      </c>
      <c r="BF675" s="155">
        <f t="shared" si="676"/>
        <v>0.51515151515151514</v>
      </c>
      <c r="BG675" s="181">
        <f t="shared" si="677"/>
        <v>93431.76470588235</v>
      </c>
      <c r="BH675" s="394"/>
      <c r="BI675" s="252" t="s">
        <v>174</v>
      </c>
      <c r="BJ675" s="145">
        <f t="shared" si="678"/>
        <v>3036</v>
      </c>
      <c r="BK675" s="154">
        <f t="shared" si="662"/>
        <v>1759</v>
      </c>
      <c r="BL675" s="154">
        <f t="shared" si="663"/>
        <v>126304760</v>
      </c>
      <c r="BM675" s="155">
        <f t="shared" si="696"/>
        <v>0.2093798357338412</v>
      </c>
      <c r="BN675" s="155">
        <f t="shared" si="679"/>
        <v>0.57938076416337281</v>
      </c>
      <c r="BO675" s="154">
        <f t="shared" si="680"/>
        <v>71804.866401364416</v>
      </c>
      <c r="BP675" s="218"/>
    </row>
    <row r="676" spans="2:68" s="87" customFormat="1">
      <c r="B676" s="390"/>
      <c r="C676" s="390"/>
      <c r="D676" s="394"/>
      <c r="E676" s="252" t="s">
        <v>175</v>
      </c>
      <c r="F676" s="145">
        <v>0</v>
      </c>
      <c r="G676" s="154">
        <v>0</v>
      </c>
      <c r="H676" s="154">
        <v>0</v>
      </c>
      <c r="I676" s="155">
        <f t="shared" si="689"/>
        <v>0</v>
      </c>
      <c r="J676" s="155" t="str">
        <f t="shared" si="664"/>
        <v>-</v>
      </c>
      <c r="K676" s="181" t="str">
        <f t="shared" si="665"/>
        <v>-</v>
      </c>
      <c r="L676" s="394"/>
      <c r="M676" s="252" t="s">
        <v>175</v>
      </c>
      <c r="N676" s="145">
        <v>2</v>
      </c>
      <c r="O676" s="154">
        <v>1</v>
      </c>
      <c r="P676" s="154">
        <v>350290</v>
      </c>
      <c r="Q676" s="155">
        <f t="shared" si="690"/>
        <v>5.5555555555555552E-2</v>
      </c>
      <c r="R676" s="155">
        <f t="shared" si="666"/>
        <v>0.5</v>
      </c>
      <c r="S676" s="149">
        <f t="shared" si="667"/>
        <v>350290</v>
      </c>
      <c r="T676" s="394"/>
      <c r="U676" s="252" t="s">
        <v>175</v>
      </c>
      <c r="V676" s="145">
        <v>276</v>
      </c>
      <c r="W676" s="154">
        <v>167</v>
      </c>
      <c r="X676" s="154">
        <v>11329540</v>
      </c>
      <c r="Y676" s="155">
        <f t="shared" si="691"/>
        <v>4.7809905525336385E-2</v>
      </c>
      <c r="Z676" s="155">
        <f t="shared" si="668"/>
        <v>0.60507246376811596</v>
      </c>
      <c r="AA676" s="154">
        <f t="shared" si="669"/>
        <v>67841.55688622754</v>
      </c>
      <c r="AB676" s="394"/>
      <c r="AC676" s="252" t="s">
        <v>175</v>
      </c>
      <c r="AD676" s="145">
        <v>314</v>
      </c>
      <c r="AE676" s="154">
        <v>177</v>
      </c>
      <c r="AF676" s="154">
        <v>11981290</v>
      </c>
      <c r="AG676" s="155">
        <f t="shared" si="692"/>
        <v>6.8234387047031608E-2</v>
      </c>
      <c r="AH676" s="155">
        <f t="shared" si="670"/>
        <v>0.56369426751592355</v>
      </c>
      <c r="AI676" s="149">
        <f t="shared" si="671"/>
        <v>67690.903954802256</v>
      </c>
      <c r="AJ676" s="394"/>
      <c r="AK676" s="252" t="s">
        <v>175</v>
      </c>
      <c r="AL676" s="145">
        <v>230</v>
      </c>
      <c r="AM676" s="154">
        <v>119</v>
      </c>
      <c r="AN676" s="154">
        <v>9096090</v>
      </c>
      <c r="AO676" s="155">
        <f t="shared" si="693"/>
        <v>8.2239115411195579E-2</v>
      </c>
      <c r="AP676" s="155">
        <f t="shared" si="672"/>
        <v>0.5173913043478261</v>
      </c>
      <c r="AQ676" s="149">
        <f t="shared" si="673"/>
        <v>76437.731092436981</v>
      </c>
      <c r="AR676" s="394"/>
      <c r="AS676" s="252" t="s">
        <v>175</v>
      </c>
      <c r="AT676" s="145">
        <v>145</v>
      </c>
      <c r="AU676" s="154">
        <v>70</v>
      </c>
      <c r="AV676" s="154">
        <v>7058810</v>
      </c>
      <c r="AW676" s="155">
        <f t="shared" si="694"/>
        <v>0.11164274322169059</v>
      </c>
      <c r="AX676" s="155">
        <f t="shared" si="674"/>
        <v>0.48275862068965519</v>
      </c>
      <c r="AY676" s="154">
        <f t="shared" si="675"/>
        <v>100840.14285714286</v>
      </c>
      <c r="AZ676" s="394"/>
      <c r="BA676" s="252" t="s">
        <v>175</v>
      </c>
      <c r="BB676" s="145">
        <v>53</v>
      </c>
      <c r="BC676" s="154">
        <v>26</v>
      </c>
      <c r="BD676" s="154">
        <v>3178080</v>
      </c>
      <c r="BE676" s="155">
        <f t="shared" si="695"/>
        <v>0.11764705882352941</v>
      </c>
      <c r="BF676" s="155">
        <f t="shared" si="676"/>
        <v>0.49056603773584906</v>
      </c>
      <c r="BG676" s="181">
        <f t="shared" si="677"/>
        <v>122233.84615384616</v>
      </c>
      <c r="BH676" s="394"/>
      <c r="BI676" s="252" t="s">
        <v>175</v>
      </c>
      <c r="BJ676" s="145">
        <f t="shared" si="678"/>
        <v>1020</v>
      </c>
      <c r="BK676" s="154">
        <f t="shared" si="662"/>
        <v>560</v>
      </c>
      <c r="BL676" s="154">
        <f t="shared" si="663"/>
        <v>42994100</v>
      </c>
      <c r="BM676" s="155">
        <f t="shared" si="696"/>
        <v>6.6658731103440061E-2</v>
      </c>
      <c r="BN676" s="155">
        <f t="shared" si="679"/>
        <v>0.5490196078431373</v>
      </c>
      <c r="BO676" s="154">
        <f t="shared" si="680"/>
        <v>76775.178571428565</v>
      </c>
      <c r="BP676" s="218"/>
    </row>
    <row r="677" spans="2:68" s="87" customFormat="1">
      <c r="B677" s="390"/>
      <c r="C677" s="390"/>
      <c r="D677" s="394"/>
      <c r="E677" s="249" t="s">
        <v>166</v>
      </c>
      <c r="F677" s="145">
        <v>0</v>
      </c>
      <c r="G677" s="154">
        <v>0</v>
      </c>
      <c r="H677" s="154">
        <v>0</v>
      </c>
      <c r="I677" s="155">
        <f t="shared" si="689"/>
        <v>0</v>
      </c>
      <c r="J677" s="155" t="str">
        <f t="shared" si="664"/>
        <v>-</v>
      </c>
      <c r="K677" s="181" t="str">
        <f t="shared" si="665"/>
        <v>-</v>
      </c>
      <c r="L677" s="394"/>
      <c r="M677" s="253" t="s">
        <v>166</v>
      </c>
      <c r="N677" s="145">
        <v>3</v>
      </c>
      <c r="O677" s="154">
        <v>3</v>
      </c>
      <c r="P677" s="154">
        <v>348340</v>
      </c>
      <c r="Q677" s="155">
        <f t="shared" si="690"/>
        <v>0.16666666666666666</v>
      </c>
      <c r="R677" s="155">
        <f t="shared" si="666"/>
        <v>1</v>
      </c>
      <c r="S677" s="149">
        <f t="shared" si="667"/>
        <v>116113.33333333333</v>
      </c>
      <c r="T677" s="394"/>
      <c r="U677" s="253" t="s">
        <v>166</v>
      </c>
      <c r="V677" s="145">
        <v>302</v>
      </c>
      <c r="W677" s="154">
        <v>162</v>
      </c>
      <c r="X677" s="154">
        <v>10994920</v>
      </c>
      <c r="Y677" s="155">
        <f t="shared" si="691"/>
        <v>4.6378471228170626E-2</v>
      </c>
      <c r="Z677" s="155">
        <f t="shared" si="668"/>
        <v>0.53642384105960261</v>
      </c>
      <c r="AA677" s="154">
        <f t="shared" si="669"/>
        <v>67869.876543209873</v>
      </c>
      <c r="AB677" s="394"/>
      <c r="AC677" s="253" t="s">
        <v>166</v>
      </c>
      <c r="AD677" s="145">
        <v>185</v>
      </c>
      <c r="AE677" s="154">
        <v>94</v>
      </c>
      <c r="AF677" s="154">
        <v>6844780</v>
      </c>
      <c r="AG677" s="155">
        <f t="shared" si="692"/>
        <v>3.6237471087124135E-2</v>
      </c>
      <c r="AH677" s="155">
        <f t="shared" si="670"/>
        <v>0.50810810810810814</v>
      </c>
      <c r="AI677" s="149">
        <f t="shared" si="671"/>
        <v>72816.808510638293</v>
      </c>
      <c r="AJ677" s="394"/>
      <c r="AK677" s="253" t="s">
        <v>166</v>
      </c>
      <c r="AL677" s="145">
        <v>92</v>
      </c>
      <c r="AM677" s="154">
        <v>39</v>
      </c>
      <c r="AN677" s="154">
        <v>4897920</v>
      </c>
      <c r="AO677" s="155">
        <f t="shared" si="693"/>
        <v>2.6952315134761574E-2</v>
      </c>
      <c r="AP677" s="155">
        <f t="shared" si="672"/>
        <v>0.42391304347826086</v>
      </c>
      <c r="AQ677" s="149">
        <f t="shared" si="673"/>
        <v>125587.69230769231</v>
      </c>
      <c r="AR677" s="394"/>
      <c r="AS677" s="253" t="s">
        <v>166</v>
      </c>
      <c r="AT677" s="145">
        <v>38</v>
      </c>
      <c r="AU677" s="154">
        <v>10</v>
      </c>
      <c r="AV677" s="154">
        <v>923800</v>
      </c>
      <c r="AW677" s="155">
        <f t="shared" si="694"/>
        <v>1.5948963317384369E-2</v>
      </c>
      <c r="AX677" s="155">
        <f t="shared" si="674"/>
        <v>0.26315789473684209</v>
      </c>
      <c r="AY677" s="154">
        <f t="shared" si="675"/>
        <v>92380</v>
      </c>
      <c r="AZ677" s="394"/>
      <c r="BA677" s="253" t="s">
        <v>166</v>
      </c>
      <c r="BB677" s="145">
        <v>14</v>
      </c>
      <c r="BC677" s="154">
        <v>8</v>
      </c>
      <c r="BD677" s="154">
        <v>909740</v>
      </c>
      <c r="BE677" s="155">
        <f t="shared" si="695"/>
        <v>3.6199095022624438E-2</v>
      </c>
      <c r="BF677" s="155">
        <f t="shared" si="676"/>
        <v>0.5714285714285714</v>
      </c>
      <c r="BG677" s="181">
        <f t="shared" si="677"/>
        <v>113717.5</v>
      </c>
      <c r="BH677" s="394"/>
      <c r="BI677" s="253" t="s">
        <v>166</v>
      </c>
      <c r="BJ677" s="145">
        <f t="shared" si="678"/>
        <v>634</v>
      </c>
      <c r="BK677" s="154">
        <f t="shared" si="662"/>
        <v>316</v>
      </c>
      <c r="BL677" s="154">
        <f t="shared" si="663"/>
        <v>24919500</v>
      </c>
      <c r="BM677" s="155">
        <f t="shared" si="696"/>
        <v>3.7614569694084041E-2</v>
      </c>
      <c r="BN677" s="155">
        <f t="shared" si="679"/>
        <v>0.49842271293375395</v>
      </c>
      <c r="BO677" s="154">
        <f t="shared" si="680"/>
        <v>78859.177215189877</v>
      </c>
      <c r="BP677" s="218"/>
    </row>
    <row r="678" spans="2:68" s="87" customFormat="1">
      <c r="B678" s="390">
        <v>62</v>
      </c>
      <c r="C678" s="419" t="s">
        <v>20</v>
      </c>
      <c r="D678" s="388">
        <f>BS69</f>
        <v>22</v>
      </c>
      <c r="E678" s="250" t="s">
        <v>143</v>
      </c>
      <c r="F678" s="144">
        <v>14</v>
      </c>
      <c r="G678" s="152">
        <v>6</v>
      </c>
      <c r="H678" s="152">
        <v>606620</v>
      </c>
      <c r="I678" s="153">
        <f>IFERROR(G678/$D$678,"-")</f>
        <v>0.27272727272727271</v>
      </c>
      <c r="J678" s="153">
        <f t="shared" si="664"/>
        <v>0.42857142857142855</v>
      </c>
      <c r="K678" s="180">
        <f t="shared" si="665"/>
        <v>101103.33333333333</v>
      </c>
      <c r="L678" s="388">
        <f>BT69</f>
        <v>54</v>
      </c>
      <c r="M678" s="250" t="s">
        <v>143</v>
      </c>
      <c r="N678" s="144">
        <v>21</v>
      </c>
      <c r="O678" s="152">
        <v>14</v>
      </c>
      <c r="P678" s="152">
        <v>829160</v>
      </c>
      <c r="Q678" s="153">
        <f>IFERROR(O678/$L$678,"-")</f>
        <v>0.25925925925925924</v>
      </c>
      <c r="R678" s="153">
        <f t="shared" si="666"/>
        <v>0.66666666666666663</v>
      </c>
      <c r="S678" s="148">
        <f t="shared" si="667"/>
        <v>59225.714285714283</v>
      </c>
      <c r="T678" s="388">
        <f>BU69</f>
        <v>5025</v>
      </c>
      <c r="U678" s="250" t="s">
        <v>143</v>
      </c>
      <c r="V678" s="144">
        <v>2422</v>
      </c>
      <c r="W678" s="152">
        <v>1555</v>
      </c>
      <c r="X678" s="152">
        <v>102828410</v>
      </c>
      <c r="Y678" s="153">
        <f>IFERROR(W678/$T$678,"-")</f>
        <v>0.30945273631840797</v>
      </c>
      <c r="Z678" s="153">
        <f t="shared" si="668"/>
        <v>0.6420313790255987</v>
      </c>
      <c r="AA678" s="152">
        <f t="shared" si="669"/>
        <v>66127.594855305462</v>
      </c>
      <c r="AB678" s="388">
        <f>BV69</f>
        <v>3923</v>
      </c>
      <c r="AC678" s="250" t="s">
        <v>143</v>
      </c>
      <c r="AD678" s="144">
        <v>2059</v>
      </c>
      <c r="AE678" s="152">
        <v>1281</v>
      </c>
      <c r="AF678" s="152">
        <v>88353950</v>
      </c>
      <c r="AG678" s="153">
        <f>IFERROR(AE678/$AB$678,"-")</f>
        <v>0.32653581442773388</v>
      </c>
      <c r="AH678" s="153">
        <f t="shared" si="670"/>
        <v>0.6221466731423021</v>
      </c>
      <c r="AI678" s="148">
        <f t="shared" si="671"/>
        <v>68972.638563622168</v>
      </c>
      <c r="AJ678" s="388">
        <f>BW69</f>
        <v>2076</v>
      </c>
      <c r="AK678" s="250" t="s">
        <v>143</v>
      </c>
      <c r="AL678" s="144">
        <v>1038</v>
      </c>
      <c r="AM678" s="152">
        <v>578</v>
      </c>
      <c r="AN678" s="152">
        <v>42014050</v>
      </c>
      <c r="AO678" s="153">
        <f>IFERROR(AM678/$AJ$678,"-")</f>
        <v>0.27842003853564545</v>
      </c>
      <c r="AP678" s="153">
        <f t="shared" si="672"/>
        <v>0.55684007707129091</v>
      </c>
      <c r="AQ678" s="148">
        <f t="shared" si="673"/>
        <v>72688.667820069211</v>
      </c>
      <c r="AR678" s="388">
        <f>BX69</f>
        <v>926</v>
      </c>
      <c r="AS678" s="250" t="s">
        <v>143</v>
      </c>
      <c r="AT678" s="144">
        <v>393</v>
      </c>
      <c r="AU678" s="152">
        <v>219</v>
      </c>
      <c r="AV678" s="152">
        <v>18385140</v>
      </c>
      <c r="AW678" s="153">
        <f>IFERROR(AU678/$AR$678,"-")</f>
        <v>0.23650107991360692</v>
      </c>
      <c r="AX678" s="153">
        <f t="shared" si="674"/>
        <v>0.5572519083969466</v>
      </c>
      <c r="AY678" s="152">
        <f t="shared" si="675"/>
        <v>83950.410958904104</v>
      </c>
      <c r="AZ678" s="388">
        <f>BY69</f>
        <v>366</v>
      </c>
      <c r="BA678" s="250" t="s">
        <v>143</v>
      </c>
      <c r="BB678" s="144">
        <v>120</v>
      </c>
      <c r="BC678" s="152">
        <v>48</v>
      </c>
      <c r="BD678" s="152">
        <v>4608260</v>
      </c>
      <c r="BE678" s="153">
        <f>IFERROR(BC678/$AZ$678,"-")</f>
        <v>0.13114754098360656</v>
      </c>
      <c r="BF678" s="153">
        <f t="shared" si="676"/>
        <v>0.4</v>
      </c>
      <c r="BG678" s="180">
        <f t="shared" si="677"/>
        <v>96005.416666666672</v>
      </c>
      <c r="BH678" s="388">
        <f>BZ69</f>
        <v>12392</v>
      </c>
      <c r="BI678" s="250" t="s">
        <v>143</v>
      </c>
      <c r="BJ678" s="144">
        <f t="shared" si="678"/>
        <v>6067</v>
      </c>
      <c r="BK678" s="152">
        <f t="shared" si="662"/>
        <v>3701</v>
      </c>
      <c r="BL678" s="152">
        <f t="shared" si="663"/>
        <v>257625590</v>
      </c>
      <c r="BM678" s="153">
        <f>IFERROR(BK678/$BH$678,"-")</f>
        <v>0.2986604260813428</v>
      </c>
      <c r="BN678" s="153">
        <f t="shared" si="679"/>
        <v>0.61002142739409926</v>
      </c>
      <c r="BO678" s="152">
        <f t="shared" si="680"/>
        <v>69609.72439881113</v>
      </c>
      <c r="BP678" s="218"/>
    </row>
    <row r="679" spans="2:68" s="87" customFormat="1">
      <c r="B679" s="390"/>
      <c r="C679" s="420"/>
      <c r="D679" s="380"/>
      <c r="E679" s="251" t="s">
        <v>192</v>
      </c>
      <c r="F679" s="145">
        <v>10</v>
      </c>
      <c r="G679" s="154">
        <v>5</v>
      </c>
      <c r="H679" s="154">
        <v>339260</v>
      </c>
      <c r="I679" s="155">
        <f t="shared" ref="I679:I688" si="697">IFERROR(G679/$D$678,"-")</f>
        <v>0.22727272727272727</v>
      </c>
      <c r="J679" s="155">
        <f t="shared" si="664"/>
        <v>0.5</v>
      </c>
      <c r="K679" s="181">
        <f t="shared" si="665"/>
        <v>67852</v>
      </c>
      <c r="L679" s="380"/>
      <c r="M679" s="251" t="s">
        <v>192</v>
      </c>
      <c r="N679" s="145">
        <v>22</v>
      </c>
      <c r="O679" s="154">
        <v>16</v>
      </c>
      <c r="P679" s="154">
        <v>1239730</v>
      </c>
      <c r="Q679" s="155">
        <f t="shared" ref="Q679:Q688" si="698">IFERROR(O679/$L$678,"-")</f>
        <v>0.29629629629629628</v>
      </c>
      <c r="R679" s="155">
        <f t="shared" si="666"/>
        <v>0.72727272727272729</v>
      </c>
      <c r="S679" s="149">
        <f t="shared" si="667"/>
        <v>77483.125</v>
      </c>
      <c r="T679" s="380"/>
      <c r="U679" s="251" t="s">
        <v>192</v>
      </c>
      <c r="V679" s="145">
        <v>2188</v>
      </c>
      <c r="W679" s="154">
        <v>1443</v>
      </c>
      <c r="X679" s="154">
        <v>91455180</v>
      </c>
      <c r="Y679" s="155">
        <f t="shared" ref="Y679:Y688" si="699">IFERROR(W679/$T$678,"-")</f>
        <v>0.28716417910447761</v>
      </c>
      <c r="Z679" s="155">
        <f t="shared" si="668"/>
        <v>0.65950639853747717</v>
      </c>
      <c r="AA679" s="154">
        <f t="shared" si="669"/>
        <v>63378.503118503118</v>
      </c>
      <c r="AB679" s="380"/>
      <c r="AC679" s="251" t="s">
        <v>192</v>
      </c>
      <c r="AD679" s="145">
        <v>1774</v>
      </c>
      <c r="AE679" s="154">
        <v>1097</v>
      </c>
      <c r="AF679" s="154">
        <v>73154230</v>
      </c>
      <c r="AG679" s="155">
        <f t="shared" ref="AG679:AG688" si="700">IFERROR(AE679/$AB$678,"-")</f>
        <v>0.27963293397909761</v>
      </c>
      <c r="AH679" s="155">
        <f t="shared" si="670"/>
        <v>0.61837655016910931</v>
      </c>
      <c r="AI679" s="149">
        <f t="shared" si="671"/>
        <v>66685.715587967177</v>
      </c>
      <c r="AJ679" s="380"/>
      <c r="AK679" s="251" t="s">
        <v>192</v>
      </c>
      <c r="AL679" s="145">
        <v>794</v>
      </c>
      <c r="AM679" s="154">
        <v>435</v>
      </c>
      <c r="AN679" s="154">
        <v>30498710</v>
      </c>
      <c r="AO679" s="155">
        <f t="shared" ref="AO679:AO688" si="701">IFERROR(AM679/$AJ$678,"-")</f>
        <v>0.20953757225433525</v>
      </c>
      <c r="AP679" s="155">
        <f t="shared" si="672"/>
        <v>0.54785894206549124</v>
      </c>
      <c r="AQ679" s="149">
        <f t="shared" si="673"/>
        <v>70111.977011494251</v>
      </c>
      <c r="AR679" s="380"/>
      <c r="AS679" s="251" t="s">
        <v>192</v>
      </c>
      <c r="AT679" s="145">
        <v>300</v>
      </c>
      <c r="AU679" s="154">
        <v>163</v>
      </c>
      <c r="AV679" s="154">
        <v>11265400</v>
      </c>
      <c r="AW679" s="155">
        <f t="shared" ref="AW679:AW688" si="702">IFERROR(AU679/$AR$678,"-")</f>
        <v>0.17602591792656588</v>
      </c>
      <c r="AX679" s="155">
        <f t="shared" si="674"/>
        <v>0.54333333333333333</v>
      </c>
      <c r="AY679" s="154">
        <f t="shared" si="675"/>
        <v>69112.883435582815</v>
      </c>
      <c r="AZ679" s="380"/>
      <c r="BA679" s="251" t="s">
        <v>192</v>
      </c>
      <c r="BB679" s="145">
        <v>74</v>
      </c>
      <c r="BC679" s="154">
        <v>20</v>
      </c>
      <c r="BD679" s="154">
        <v>1597300</v>
      </c>
      <c r="BE679" s="155">
        <f t="shared" ref="BE679:BE688" si="703">IFERROR(BC679/$AZ$678,"-")</f>
        <v>5.4644808743169397E-2</v>
      </c>
      <c r="BF679" s="155">
        <f t="shared" si="676"/>
        <v>0.27027027027027029</v>
      </c>
      <c r="BG679" s="181">
        <f t="shared" si="677"/>
        <v>79865</v>
      </c>
      <c r="BH679" s="380"/>
      <c r="BI679" s="251" t="s">
        <v>192</v>
      </c>
      <c r="BJ679" s="145">
        <f t="shared" si="678"/>
        <v>5162</v>
      </c>
      <c r="BK679" s="154">
        <f t="shared" si="662"/>
        <v>3179</v>
      </c>
      <c r="BL679" s="154">
        <f t="shared" si="663"/>
        <v>209549810</v>
      </c>
      <c r="BM679" s="155">
        <f t="shared" ref="BM679:BM688" si="704">IFERROR(BK679/$BH$678,"-")</f>
        <v>0.25653647514525502</v>
      </c>
      <c r="BN679" s="155">
        <f t="shared" si="679"/>
        <v>0.61584657109647423</v>
      </c>
      <c r="BO679" s="154">
        <f t="shared" si="680"/>
        <v>65916.89525007864</v>
      </c>
      <c r="BP679" s="218"/>
    </row>
    <row r="680" spans="2:68" s="87" customFormat="1">
      <c r="B680" s="390"/>
      <c r="C680" s="420"/>
      <c r="D680" s="380"/>
      <c r="E680" s="252" t="s">
        <v>142</v>
      </c>
      <c r="F680" s="145">
        <v>18</v>
      </c>
      <c r="G680" s="154">
        <v>8</v>
      </c>
      <c r="H680" s="154">
        <v>637820</v>
      </c>
      <c r="I680" s="155">
        <f t="shared" si="697"/>
        <v>0.36363636363636365</v>
      </c>
      <c r="J680" s="155">
        <f t="shared" si="664"/>
        <v>0.44444444444444442</v>
      </c>
      <c r="K680" s="181">
        <f t="shared" si="665"/>
        <v>79727.5</v>
      </c>
      <c r="L680" s="380"/>
      <c r="M680" s="252" t="s">
        <v>142</v>
      </c>
      <c r="N680" s="145">
        <v>41</v>
      </c>
      <c r="O680" s="154">
        <v>25</v>
      </c>
      <c r="P680" s="154">
        <v>2194020</v>
      </c>
      <c r="Q680" s="155">
        <f t="shared" si="698"/>
        <v>0.46296296296296297</v>
      </c>
      <c r="R680" s="155">
        <f t="shared" si="666"/>
        <v>0.6097560975609756</v>
      </c>
      <c r="S680" s="149">
        <f t="shared" si="667"/>
        <v>87760.8</v>
      </c>
      <c r="T680" s="380"/>
      <c r="U680" s="252" t="s">
        <v>142</v>
      </c>
      <c r="V680" s="145">
        <v>2929</v>
      </c>
      <c r="W680" s="154">
        <v>1862</v>
      </c>
      <c r="X680" s="154">
        <v>121108410</v>
      </c>
      <c r="Y680" s="155">
        <f t="shared" si="699"/>
        <v>0.37054726368159202</v>
      </c>
      <c r="Z680" s="155">
        <f t="shared" si="668"/>
        <v>0.63571184704677364</v>
      </c>
      <c r="AA680" s="154">
        <f t="shared" si="669"/>
        <v>65042.110633727178</v>
      </c>
      <c r="AB680" s="380"/>
      <c r="AC680" s="252" t="s">
        <v>142</v>
      </c>
      <c r="AD680" s="145">
        <v>2542</v>
      </c>
      <c r="AE680" s="154">
        <v>1539</v>
      </c>
      <c r="AF680" s="154">
        <v>108789400</v>
      </c>
      <c r="AG680" s="155">
        <f t="shared" si="700"/>
        <v>0.3923018098394086</v>
      </c>
      <c r="AH680" s="155">
        <f t="shared" si="670"/>
        <v>0.60542879622344614</v>
      </c>
      <c r="AI680" s="149">
        <f t="shared" si="671"/>
        <v>70688.369070825211</v>
      </c>
      <c r="AJ680" s="380"/>
      <c r="AK680" s="252" t="s">
        <v>142</v>
      </c>
      <c r="AL680" s="145">
        <v>1420</v>
      </c>
      <c r="AM680" s="154">
        <v>765</v>
      </c>
      <c r="AN680" s="154">
        <v>58157410</v>
      </c>
      <c r="AO680" s="155">
        <f t="shared" si="701"/>
        <v>0.36849710982658962</v>
      </c>
      <c r="AP680" s="155">
        <f t="shared" si="672"/>
        <v>0.53873239436619713</v>
      </c>
      <c r="AQ680" s="149">
        <f t="shared" si="673"/>
        <v>76022.758169934634</v>
      </c>
      <c r="AR680" s="380"/>
      <c r="AS680" s="252" t="s">
        <v>142</v>
      </c>
      <c r="AT680" s="145">
        <v>677</v>
      </c>
      <c r="AU680" s="154">
        <v>347</v>
      </c>
      <c r="AV680" s="154">
        <v>30204280</v>
      </c>
      <c r="AW680" s="155">
        <f t="shared" si="702"/>
        <v>0.37473002159827212</v>
      </c>
      <c r="AX680" s="155">
        <f t="shared" si="674"/>
        <v>0.51255539143279172</v>
      </c>
      <c r="AY680" s="154">
        <f t="shared" si="675"/>
        <v>87044.034582132561</v>
      </c>
      <c r="AZ680" s="380"/>
      <c r="BA680" s="252" t="s">
        <v>142</v>
      </c>
      <c r="BB680" s="145">
        <v>248</v>
      </c>
      <c r="BC680" s="154">
        <v>91</v>
      </c>
      <c r="BD680" s="154">
        <v>8862070</v>
      </c>
      <c r="BE680" s="155">
        <f t="shared" si="703"/>
        <v>0.24863387978142076</v>
      </c>
      <c r="BF680" s="155">
        <f t="shared" si="676"/>
        <v>0.36693548387096775</v>
      </c>
      <c r="BG680" s="181">
        <f t="shared" si="677"/>
        <v>97385.38461538461</v>
      </c>
      <c r="BH680" s="380"/>
      <c r="BI680" s="252" t="s">
        <v>142</v>
      </c>
      <c r="BJ680" s="145">
        <f t="shared" si="678"/>
        <v>7875</v>
      </c>
      <c r="BK680" s="154">
        <f t="shared" si="662"/>
        <v>4637</v>
      </c>
      <c r="BL680" s="154">
        <f t="shared" si="663"/>
        <v>329953410</v>
      </c>
      <c r="BM680" s="155">
        <f t="shared" si="704"/>
        <v>0.37419302775984509</v>
      </c>
      <c r="BN680" s="155">
        <f t="shared" si="679"/>
        <v>0.58882539682539681</v>
      </c>
      <c r="BO680" s="154">
        <f t="shared" si="680"/>
        <v>71156.655164977361</v>
      </c>
      <c r="BP680" s="218"/>
    </row>
    <row r="681" spans="2:68" s="87" customFormat="1">
      <c r="B681" s="390"/>
      <c r="C681" s="420"/>
      <c r="D681" s="380"/>
      <c r="E681" s="252" t="s">
        <v>151</v>
      </c>
      <c r="F681" s="145">
        <v>7</v>
      </c>
      <c r="G681" s="154">
        <v>3</v>
      </c>
      <c r="H681" s="154">
        <v>252850</v>
      </c>
      <c r="I681" s="155">
        <f t="shared" si="697"/>
        <v>0.13636363636363635</v>
      </c>
      <c r="J681" s="155">
        <f t="shared" si="664"/>
        <v>0.42857142857142855</v>
      </c>
      <c r="K681" s="181">
        <f t="shared" si="665"/>
        <v>84283.333333333328</v>
      </c>
      <c r="L681" s="380"/>
      <c r="M681" s="252" t="s">
        <v>151</v>
      </c>
      <c r="N681" s="145">
        <v>12</v>
      </c>
      <c r="O681" s="154">
        <v>9</v>
      </c>
      <c r="P681" s="154">
        <v>503950</v>
      </c>
      <c r="Q681" s="155">
        <f t="shared" si="698"/>
        <v>0.16666666666666666</v>
      </c>
      <c r="R681" s="155">
        <f t="shared" si="666"/>
        <v>0.75</v>
      </c>
      <c r="S681" s="149">
        <f t="shared" si="667"/>
        <v>55994.444444444445</v>
      </c>
      <c r="T681" s="380"/>
      <c r="U681" s="252" t="s">
        <v>151</v>
      </c>
      <c r="V681" s="145">
        <v>1040</v>
      </c>
      <c r="W681" s="154">
        <v>675</v>
      </c>
      <c r="X681" s="154">
        <v>45879020</v>
      </c>
      <c r="Y681" s="155">
        <f t="shared" si="699"/>
        <v>0.13432835820895522</v>
      </c>
      <c r="Z681" s="155">
        <f t="shared" si="668"/>
        <v>0.64903846153846156</v>
      </c>
      <c r="AA681" s="154">
        <f t="shared" si="669"/>
        <v>67968.91851851852</v>
      </c>
      <c r="AB681" s="380"/>
      <c r="AC681" s="252" t="s">
        <v>151</v>
      </c>
      <c r="AD681" s="145">
        <v>969</v>
      </c>
      <c r="AE681" s="154">
        <v>595</v>
      </c>
      <c r="AF681" s="154">
        <v>39790620</v>
      </c>
      <c r="AG681" s="155">
        <f t="shared" si="700"/>
        <v>0.15166964058118787</v>
      </c>
      <c r="AH681" s="155">
        <f t="shared" si="670"/>
        <v>0.61403508771929827</v>
      </c>
      <c r="AI681" s="149">
        <f t="shared" si="671"/>
        <v>66874.991596638662</v>
      </c>
      <c r="AJ681" s="380"/>
      <c r="AK681" s="252" t="s">
        <v>151</v>
      </c>
      <c r="AL681" s="145">
        <v>601</v>
      </c>
      <c r="AM681" s="154">
        <v>333</v>
      </c>
      <c r="AN681" s="154">
        <v>26290910</v>
      </c>
      <c r="AO681" s="155">
        <f t="shared" si="701"/>
        <v>0.16040462427745664</v>
      </c>
      <c r="AP681" s="155">
        <f t="shared" si="672"/>
        <v>0.55407653910149746</v>
      </c>
      <c r="AQ681" s="149">
        <f t="shared" si="673"/>
        <v>78951.681681681686</v>
      </c>
      <c r="AR681" s="380"/>
      <c r="AS681" s="252" t="s">
        <v>151</v>
      </c>
      <c r="AT681" s="145">
        <v>311</v>
      </c>
      <c r="AU681" s="154">
        <v>144</v>
      </c>
      <c r="AV681" s="154">
        <v>13343020</v>
      </c>
      <c r="AW681" s="155">
        <f t="shared" si="702"/>
        <v>0.15550755939524838</v>
      </c>
      <c r="AX681" s="155">
        <f t="shared" si="674"/>
        <v>0.46302250803858519</v>
      </c>
      <c r="AY681" s="154">
        <f t="shared" si="675"/>
        <v>92659.861111111109</v>
      </c>
      <c r="AZ681" s="380"/>
      <c r="BA681" s="252" t="s">
        <v>151</v>
      </c>
      <c r="BB681" s="145">
        <v>106</v>
      </c>
      <c r="BC681" s="154">
        <v>37</v>
      </c>
      <c r="BD681" s="154">
        <v>3675180</v>
      </c>
      <c r="BE681" s="155">
        <f t="shared" si="703"/>
        <v>0.10109289617486339</v>
      </c>
      <c r="BF681" s="155">
        <f t="shared" si="676"/>
        <v>0.34905660377358488</v>
      </c>
      <c r="BG681" s="181">
        <f t="shared" si="677"/>
        <v>99329.189189189186</v>
      </c>
      <c r="BH681" s="380"/>
      <c r="BI681" s="252" t="s">
        <v>151</v>
      </c>
      <c r="BJ681" s="145">
        <f t="shared" si="678"/>
        <v>3046</v>
      </c>
      <c r="BK681" s="154">
        <f t="shared" si="662"/>
        <v>1796</v>
      </c>
      <c r="BL681" s="154">
        <f t="shared" si="663"/>
        <v>129735550</v>
      </c>
      <c r="BM681" s="155">
        <f t="shared" si="704"/>
        <v>0.14493221433182699</v>
      </c>
      <c r="BN681" s="155">
        <f t="shared" si="679"/>
        <v>0.58962573867367041</v>
      </c>
      <c r="BO681" s="154">
        <f t="shared" si="680"/>
        <v>72235.82962138085</v>
      </c>
      <c r="BP681" s="218"/>
    </row>
    <row r="682" spans="2:68" s="87" customFormat="1">
      <c r="B682" s="390"/>
      <c r="C682" s="420"/>
      <c r="D682" s="380"/>
      <c r="E682" s="252" t="s">
        <v>170</v>
      </c>
      <c r="F682" s="145">
        <v>7</v>
      </c>
      <c r="G682" s="154">
        <v>3</v>
      </c>
      <c r="H682" s="154">
        <v>226760</v>
      </c>
      <c r="I682" s="155">
        <f t="shared" si="697"/>
        <v>0.13636363636363635</v>
      </c>
      <c r="J682" s="155">
        <f t="shared" si="664"/>
        <v>0.42857142857142855</v>
      </c>
      <c r="K682" s="181">
        <f t="shared" si="665"/>
        <v>75586.666666666672</v>
      </c>
      <c r="L682" s="380"/>
      <c r="M682" s="252" t="s">
        <v>170</v>
      </c>
      <c r="N682" s="145">
        <v>23</v>
      </c>
      <c r="O682" s="154">
        <v>17</v>
      </c>
      <c r="P682" s="154">
        <v>1581140</v>
      </c>
      <c r="Q682" s="155">
        <f t="shared" si="698"/>
        <v>0.31481481481481483</v>
      </c>
      <c r="R682" s="155">
        <f t="shared" si="666"/>
        <v>0.73913043478260865</v>
      </c>
      <c r="S682" s="149">
        <f t="shared" si="667"/>
        <v>93008.23529411765</v>
      </c>
      <c r="T682" s="380"/>
      <c r="U682" s="252" t="s">
        <v>170</v>
      </c>
      <c r="V682" s="145">
        <v>1058</v>
      </c>
      <c r="W682" s="154">
        <v>704</v>
      </c>
      <c r="X682" s="154">
        <v>51561270</v>
      </c>
      <c r="Y682" s="155">
        <f t="shared" si="699"/>
        <v>0.1400995024875622</v>
      </c>
      <c r="Z682" s="155">
        <f t="shared" si="668"/>
        <v>0.66540642722117205</v>
      </c>
      <c r="AA682" s="154">
        <f t="shared" si="669"/>
        <v>73240.440340909088</v>
      </c>
      <c r="AB682" s="380"/>
      <c r="AC682" s="252" t="s">
        <v>170</v>
      </c>
      <c r="AD682" s="145">
        <v>1117</v>
      </c>
      <c r="AE682" s="154">
        <v>691</v>
      </c>
      <c r="AF682" s="154">
        <v>48838000</v>
      </c>
      <c r="AG682" s="155">
        <f t="shared" si="700"/>
        <v>0.1761407086413459</v>
      </c>
      <c r="AH682" s="155">
        <f t="shared" si="670"/>
        <v>0.61862130707251561</v>
      </c>
      <c r="AI682" s="149">
        <f t="shared" si="671"/>
        <v>70677.279305354561</v>
      </c>
      <c r="AJ682" s="380"/>
      <c r="AK682" s="252" t="s">
        <v>170</v>
      </c>
      <c r="AL682" s="145">
        <v>656</v>
      </c>
      <c r="AM682" s="154">
        <v>364</v>
      </c>
      <c r="AN682" s="154">
        <v>27733480</v>
      </c>
      <c r="AO682" s="155">
        <f t="shared" si="701"/>
        <v>0.17533718689788053</v>
      </c>
      <c r="AP682" s="155">
        <f t="shared" si="672"/>
        <v>0.55487804878048785</v>
      </c>
      <c r="AQ682" s="149">
        <f t="shared" si="673"/>
        <v>76190.879120879123</v>
      </c>
      <c r="AR682" s="380"/>
      <c r="AS682" s="252" t="s">
        <v>170</v>
      </c>
      <c r="AT682" s="145">
        <v>271</v>
      </c>
      <c r="AU682" s="154">
        <v>142</v>
      </c>
      <c r="AV682" s="154">
        <v>12431020</v>
      </c>
      <c r="AW682" s="155">
        <f t="shared" si="702"/>
        <v>0.15334773218142547</v>
      </c>
      <c r="AX682" s="155">
        <f t="shared" si="674"/>
        <v>0.52398523985239853</v>
      </c>
      <c r="AY682" s="154">
        <f t="shared" si="675"/>
        <v>87542.394366197186</v>
      </c>
      <c r="AZ682" s="380"/>
      <c r="BA682" s="252" t="s">
        <v>170</v>
      </c>
      <c r="BB682" s="145">
        <v>95</v>
      </c>
      <c r="BC682" s="154">
        <v>33</v>
      </c>
      <c r="BD682" s="154">
        <v>3226780</v>
      </c>
      <c r="BE682" s="155">
        <f t="shared" si="703"/>
        <v>9.0163934426229511E-2</v>
      </c>
      <c r="BF682" s="155">
        <f t="shared" si="676"/>
        <v>0.3473684210526316</v>
      </c>
      <c r="BG682" s="181">
        <f t="shared" si="677"/>
        <v>97781.212121212127</v>
      </c>
      <c r="BH682" s="380"/>
      <c r="BI682" s="252" t="s">
        <v>170</v>
      </c>
      <c r="BJ682" s="145">
        <f t="shared" si="678"/>
        <v>3227</v>
      </c>
      <c r="BK682" s="154">
        <f t="shared" si="662"/>
        <v>1954</v>
      </c>
      <c r="BL682" s="154">
        <f t="shared" si="663"/>
        <v>145598450</v>
      </c>
      <c r="BM682" s="155">
        <f t="shared" si="704"/>
        <v>0.15768237572627503</v>
      </c>
      <c r="BN682" s="155">
        <f t="shared" si="679"/>
        <v>0.60551595909513478</v>
      </c>
      <c r="BO682" s="154">
        <f t="shared" si="680"/>
        <v>74513.024564994877</v>
      </c>
      <c r="BP682" s="218"/>
    </row>
    <row r="683" spans="2:68" s="87" customFormat="1">
      <c r="B683" s="390"/>
      <c r="C683" s="420"/>
      <c r="D683" s="380"/>
      <c r="E683" s="252" t="s">
        <v>171</v>
      </c>
      <c r="F683" s="145">
        <v>5</v>
      </c>
      <c r="G683" s="154">
        <v>2</v>
      </c>
      <c r="H683" s="154">
        <v>129330</v>
      </c>
      <c r="I683" s="155">
        <f t="shared" si="697"/>
        <v>9.0909090909090912E-2</v>
      </c>
      <c r="J683" s="155">
        <f t="shared" si="664"/>
        <v>0.4</v>
      </c>
      <c r="K683" s="181">
        <f t="shared" si="665"/>
        <v>64665</v>
      </c>
      <c r="L683" s="380"/>
      <c r="M683" s="252" t="s">
        <v>171</v>
      </c>
      <c r="N683" s="145">
        <v>9</v>
      </c>
      <c r="O683" s="154">
        <v>6</v>
      </c>
      <c r="P683" s="154">
        <v>228340</v>
      </c>
      <c r="Q683" s="155">
        <f t="shared" si="698"/>
        <v>0.1111111111111111</v>
      </c>
      <c r="R683" s="155">
        <f t="shared" si="666"/>
        <v>0.66666666666666663</v>
      </c>
      <c r="S683" s="149">
        <f t="shared" si="667"/>
        <v>38056.666666666664</v>
      </c>
      <c r="T683" s="380"/>
      <c r="U683" s="252" t="s">
        <v>171</v>
      </c>
      <c r="V683" s="145">
        <v>476</v>
      </c>
      <c r="W683" s="154">
        <v>311</v>
      </c>
      <c r="X683" s="154">
        <v>20953610</v>
      </c>
      <c r="Y683" s="155">
        <f t="shared" si="699"/>
        <v>6.1890547263681595E-2</v>
      </c>
      <c r="Z683" s="155">
        <f t="shared" si="668"/>
        <v>0.65336134453781514</v>
      </c>
      <c r="AA683" s="154">
        <f t="shared" si="669"/>
        <v>67374.95176848874</v>
      </c>
      <c r="AB683" s="380"/>
      <c r="AC683" s="252" t="s">
        <v>171</v>
      </c>
      <c r="AD683" s="145">
        <v>412</v>
      </c>
      <c r="AE683" s="154">
        <v>267</v>
      </c>
      <c r="AF683" s="154">
        <v>17108930</v>
      </c>
      <c r="AG683" s="155">
        <f t="shared" si="700"/>
        <v>6.806015804231455E-2</v>
      </c>
      <c r="AH683" s="155">
        <f t="shared" si="670"/>
        <v>0.64805825242718451</v>
      </c>
      <c r="AI683" s="149">
        <f t="shared" si="671"/>
        <v>64078.389513108617</v>
      </c>
      <c r="AJ683" s="380"/>
      <c r="AK683" s="252" t="s">
        <v>171</v>
      </c>
      <c r="AL683" s="145">
        <v>202</v>
      </c>
      <c r="AM683" s="154">
        <v>118</v>
      </c>
      <c r="AN683" s="154">
        <v>8285870</v>
      </c>
      <c r="AO683" s="155">
        <f t="shared" si="701"/>
        <v>5.6840077071290941E-2</v>
      </c>
      <c r="AP683" s="155">
        <f t="shared" si="672"/>
        <v>0.58415841584158412</v>
      </c>
      <c r="AQ683" s="149">
        <f t="shared" si="673"/>
        <v>70219.237288135599</v>
      </c>
      <c r="AR683" s="380"/>
      <c r="AS683" s="252" t="s">
        <v>171</v>
      </c>
      <c r="AT683" s="145">
        <v>83</v>
      </c>
      <c r="AU683" s="154">
        <v>47</v>
      </c>
      <c r="AV683" s="154">
        <v>3454220</v>
      </c>
      <c r="AW683" s="155">
        <f t="shared" si="702"/>
        <v>5.0755939524838013E-2</v>
      </c>
      <c r="AX683" s="155">
        <f t="shared" si="674"/>
        <v>0.5662650602409639</v>
      </c>
      <c r="AY683" s="154">
        <f t="shared" si="675"/>
        <v>73494.042553191495</v>
      </c>
      <c r="AZ683" s="380"/>
      <c r="BA683" s="252" t="s">
        <v>171</v>
      </c>
      <c r="BB683" s="145">
        <v>20</v>
      </c>
      <c r="BC683" s="154">
        <v>6</v>
      </c>
      <c r="BD683" s="154">
        <v>342360</v>
      </c>
      <c r="BE683" s="155">
        <f t="shared" si="703"/>
        <v>1.6393442622950821E-2</v>
      </c>
      <c r="BF683" s="155">
        <f t="shared" si="676"/>
        <v>0.3</v>
      </c>
      <c r="BG683" s="181">
        <f t="shared" si="677"/>
        <v>57060</v>
      </c>
      <c r="BH683" s="380"/>
      <c r="BI683" s="252" t="s">
        <v>171</v>
      </c>
      <c r="BJ683" s="145">
        <f t="shared" si="678"/>
        <v>1207</v>
      </c>
      <c r="BK683" s="154">
        <f t="shared" si="662"/>
        <v>757</v>
      </c>
      <c r="BL683" s="154">
        <f t="shared" si="663"/>
        <v>50502660</v>
      </c>
      <c r="BM683" s="155">
        <f t="shared" si="704"/>
        <v>6.1087798579728854E-2</v>
      </c>
      <c r="BN683" s="155">
        <f t="shared" si="679"/>
        <v>0.62717481358740679</v>
      </c>
      <c r="BO683" s="154">
        <f t="shared" si="680"/>
        <v>66714.214002642009</v>
      </c>
      <c r="BP683" s="218"/>
    </row>
    <row r="684" spans="2:68" s="87" customFormat="1">
      <c r="B684" s="390"/>
      <c r="C684" s="420"/>
      <c r="D684" s="380"/>
      <c r="E684" s="252" t="s">
        <v>172</v>
      </c>
      <c r="F684" s="145">
        <v>6</v>
      </c>
      <c r="G684" s="154">
        <v>2</v>
      </c>
      <c r="H684" s="154">
        <v>199390</v>
      </c>
      <c r="I684" s="155">
        <f t="shared" si="697"/>
        <v>9.0909090909090912E-2</v>
      </c>
      <c r="J684" s="155">
        <f t="shared" si="664"/>
        <v>0.33333333333333331</v>
      </c>
      <c r="K684" s="181">
        <f t="shared" si="665"/>
        <v>99695</v>
      </c>
      <c r="L684" s="380"/>
      <c r="M684" s="252" t="s">
        <v>172</v>
      </c>
      <c r="N684" s="145">
        <v>11</v>
      </c>
      <c r="O684" s="154">
        <v>8</v>
      </c>
      <c r="P684" s="154">
        <v>336640</v>
      </c>
      <c r="Q684" s="155">
        <f t="shared" si="698"/>
        <v>0.14814814814814814</v>
      </c>
      <c r="R684" s="155">
        <f t="shared" si="666"/>
        <v>0.72727272727272729</v>
      </c>
      <c r="S684" s="149">
        <f t="shared" si="667"/>
        <v>42080</v>
      </c>
      <c r="T684" s="380"/>
      <c r="U684" s="252" t="s">
        <v>172</v>
      </c>
      <c r="V684" s="145">
        <v>288</v>
      </c>
      <c r="W684" s="154">
        <v>149</v>
      </c>
      <c r="X684" s="154">
        <v>10491530</v>
      </c>
      <c r="Y684" s="155">
        <f t="shared" si="699"/>
        <v>2.965174129353234E-2</v>
      </c>
      <c r="Z684" s="155">
        <f t="shared" si="668"/>
        <v>0.51736111111111116</v>
      </c>
      <c r="AA684" s="154">
        <f t="shared" si="669"/>
        <v>70412.953020134228</v>
      </c>
      <c r="AB684" s="380"/>
      <c r="AC684" s="252" t="s">
        <v>172</v>
      </c>
      <c r="AD684" s="145">
        <v>294</v>
      </c>
      <c r="AE684" s="154">
        <v>167</v>
      </c>
      <c r="AF684" s="154">
        <v>11277280</v>
      </c>
      <c r="AG684" s="155">
        <f t="shared" si="700"/>
        <v>4.2569462146316593E-2</v>
      </c>
      <c r="AH684" s="155">
        <f t="shared" si="670"/>
        <v>0.56802721088435371</v>
      </c>
      <c r="AI684" s="149">
        <f t="shared" si="671"/>
        <v>67528.622754491022</v>
      </c>
      <c r="AJ684" s="380"/>
      <c r="AK684" s="252" t="s">
        <v>172</v>
      </c>
      <c r="AL684" s="145">
        <v>223</v>
      </c>
      <c r="AM684" s="154">
        <v>120</v>
      </c>
      <c r="AN684" s="154">
        <v>7962760</v>
      </c>
      <c r="AO684" s="155">
        <f t="shared" si="701"/>
        <v>5.7803468208092484E-2</v>
      </c>
      <c r="AP684" s="155">
        <f t="shared" si="672"/>
        <v>0.53811659192825112</v>
      </c>
      <c r="AQ684" s="149">
        <f t="shared" si="673"/>
        <v>66356.333333333328</v>
      </c>
      <c r="AR684" s="380"/>
      <c r="AS684" s="252" t="s">
        <v>172</v>
      </c>
      <c r="AT684" s="145">
        <v>123</v>
      </c>
      <c r="AU684" s="154">
        <v>66</v>
      </c>
      <c r="AV684" s="154">
        <v>5243680</v>
      </c>
      <c r="AW684" s="155">
        <f t="shared" si="702"/>
        <v>7.1274298056155511E-2</v>
      </c>
      <c r="AX684" s="155">
        <f t="shared" si="674"/>
        <v>0.53658536585365857</v>
      </c>
      <c r="AY684" s="154">
        <f t="shared" si="675"/>
        <v>79449.696969696975</v>
      </c>
      <c r="AZ684" s="380"/>
      <c r="BA684" s="252" t="s">
        <v>172</v>
      </c>
      <c r="BB684" s="145">
        <v>52</v>
      </c>
      <c r="BC684" s="154">
        <v>20</v>
      </c>
      <c r="BD684" s="154">
        <v>2243430</v>
      </c>
      <c r="BE684" s="155">
        <f t="shared" si="703"/>
        <v>5.4644808743169397E-2</v>
      </c>
      <c r="BF684" s="155">
        <f t="shared" si="676"/>
        <v>0.38461538461538464</v>
      </c>
      <c r="BG684" s="181">
        <f t="shared" si="677"/>
        <v>112171.5</v>
      </c>
      <c r="BH684" s="380"/>
      <c r="BI684" s="252" t="s">
        <v>172</v>
      </c>
      <c r="BJ684" s="145">
        <f t="shared" si="678"/>
        <v>997</v>
      </c>
      <c r="BK684" s="154">
        <f t="shared" si="662"/>
        <v>532</v>
      </c>
      <c r="BL684" s="154">
        <f t="shared" si="663"/>
        <v>37754710</v>
      </c>
      <c r="BM684" s="155">
        <f t="shared" si="704"/>
        <v>4.2930923176242738E-2</v>
      </c>
      <c r="BN684" s="155">
        <f t="shared" si="679"/>
        <v>0.53360080240722163</v>
      </c>
      <c r="BO684" s="154">
        <f t="shared" si="680"/>
        <v>70967.5</v>
      </c>
      <c r="BP684" s="218"/>
    </row>
    <row r="685" spans="2:68" s="87" customFormat="1">
      <c r="B685" s="390"/>
      <c r="C685" s="420"/>
      <c r="D685" s="380"/>
      <c r="E685" s="252" t="s">
        <v>173</v>
      </c>
      <c r="F685" s="145">
        <v>1</v>
      </c>
      <c r="G685" s="154">
        <v>0</v>
      </c>
      <c r="H685" s="154">
        <v>0</v>
      </c>
      <c r="I685" s="155">
        <f t="shared" si="697"/>
        <v>0</v>
      </c>
      <c r="J685" s="155">
        <f t="shared" si="664"/>
        <v>0</v>
      </c>
      <c r="K685" s="181" t="str">
        <f t="shared" si="665"/>
        <v>-</v>
      </c>
      <c r="L685" s="380"/>
      <c r="M685" s="252" t="s">
        <v>173</v>
      </c>
      <c r="N685" s="145">
        <v>5</v>
      </c>
      <c r="O685" s="154">
        <v>5</v>
      </c>
      <c r="P685" s="154">
        <v>326100</v>
      </c>
      <c r="Q685" s="155">
        <f t="shared" si="698"/>
        <v>9.2592592592592587E-2</v>
      </c>
      <c r="R685" s="155">
        <f t="shared" si="666"/>
        <v>1</v>
      </c>
      <c r="S685" s="149">
        <f t="shared" si="667"/>
        <v>65220</v>
      </c>
      <c r="T685" s="380"/>
      <c r="U685" s="252" t="s">
        <v>173</v>
      </c>
      <c r="V685" s="145">
        <v>220</v>
      </c>
      <c r="W685" s="154">
        <v>138</v>
      </c>
      <c r="X685" s="154">
        <v>9603700</v>
      </c>
      <c r="Y685" s="155">
        <f t="shared" si="699"/>
        <v>2.746268656716418E-2</v>
      </c>
      <c r="Z685" s="155">
        <f t="shared" si="668"/>
        <v>0.62727272727272732</v>
      </c>
      <c r="AA685" s="154">
        <f t="shared" si="669"/>
        <v>69592.028985507248</v>
      </c>
      <c r="AB685" s="380"/>
      <c r="AC685" s="252" t="s">
        <v>173</v>
      </c>
      <c r="AD685" s="145">
        <v>230</v>
      </c>
      <c r="AE685" s="154">
        <v>151</v>
      </c>
      <c r="AF685" s="154">
        <v>11422920</v>
      </c>
      <c r="AG685" s="155">
        <f t="shared" si="700"/>
        <v>3.8490950802956919E-2</v>
      </c>
      <c r="AH685" s="155">
        <f t="shared" si="670"/>
        <v>0.65652173913043477</v>
      </c>
      <c r="AI685" s="149">
        <f t="shared" si="671"/>
        <v>75648.47682119206</v>
      </c>
      <c r="AJ685" s="380"/>
      <c r="AK685" s="252" t="s">
        <v>173</v>
      </c>
      <c r="AL685" s="145">
        <v>146</v>
      </c>
      <c r="AM685" s="154">
        <v>102</v>
      </c>
      <c r="AN685" s="154">
        <v>6837170</v>
      </c>
      <c r="AO685" s="155">
        <f t="shared" si="701"/>
        <v>4.9132947976878616E-2</v>
      </c>
      <c r="AP685" s="155">
        <f t="shared" si="672"/>
        <v>0.69863013698630139</v>
      </c>
      <c r="AQ685" s="149">
        <f t="shared" si="673"/>
        <v>67031.078431372545</v>
      </c>
      <c r="AR685" s="380"/>
      <c r="AS685" s="252" t="s">
        <v>173</v>
      </c>
      <c r="AT685" s="145">
        <v>55</v>
      </c>
      <c r="AU685" s="154">
        <v>26</v>
      </c>
      <c r="AV685" s="154">
        <v>2115670</v>
      </c>
      <c r="AW685" s="155">
        <f t="shared" si="702"/>
        <v>2.8077753779697623E-2</v>
      </c>
      <c r="AX685" s="155">
        <f t="shared" si="674"/>
        <v>0.47272727272727272</v>
      </c>
      <c r="AY685" s="154">
        <f t="shared" si="675"/>
        <v>81371.923076923078</v>
      </c>
      <c r="AZ685" s="380"/>
      <c r="BA685" s="252" t="s">
        <v>173</v>
      </c>
      <c r="BB685" s="145">
        <v>16</v>
      </c>
      <c r="BC685" s="154">
        <v>9</v>
      </c>
      <c r="BD685" s="154">
        <v>799250</v>
      </c>
      <c r="BE685" s="155">
        <f t="shared" si="703"/>
        <v>2.4590163934426229E-2</v>
      </c>
      <c r="BF685" s="155">
        <f t="shared" si="676"/>
        <v>0.5625</v>
      </c>
      <c r="BG685" s="181">
        <f t="shared" si="677"/>
        <v>88805.555555555562</v>
      </c>
      <c r="BH685" s="380"/>
      <c r="BI685" s="252" t="s">
        <v>173</v>
      </c>
      <c r="BJ685" s="145">
        <f t="shared" si="678"/>
        <v>673</v>
      </c>
      <c r="BK685" s="154">
        <f t="shared" si="662"/>
        <v>431</v>
      </c>
      <c r="BL685" s="154">
        <f t="shared" si="663"/>
        <v>31104810</v>
      </c>
      <c r="BM685" s="155">
        <f t="shared" si="704"/>
        <v>3.4780503550677855E-2</v>
      </c>
      <c r="BN685" s="155">
        <f t="shared" si="679"/>
        <v>0.64041604754829118</v>
      </c>
      <c r="BO685" s="154">
        <f t="shared" si="680"/>
        <v>72168.932714617171</v>
      </c>
      <c r="BP685" s="218"/>
    </row>
    <row r="686" spans="2:68" s="87" customFormat="1">
      <c r="B686" s="390"/>
      <c r="C686" s="420"/>
      <c r="D686" s="380"/>
      <c r="E686" s="252" t="s">
        <v>174</v>
      </c>
      <c r="F686" s="145">
        <v>3</v>
      </c>
      <c r="G686" s="154">
        <v>1</v>
      </c>
      <c r="H686" s="154">
        <v>53060</v>
      </c>
      <c r="I686" s="155">
        <f t="shared" si="697"/>
        <v>4.5454545454545456E-2</v>
      </c>
      <c r="J686" s="155">
        <f t="shared" si="664"/>
        <v>0.33333333333333331</v>
      </c>
      <c r="K686" s="181">
        <f t="shared" si="665"/>
        <v>53060</v>
      </c>
      <c r="L686" s="380"/>
      <c r="M686" s="252" t="s">
        <v>174</v>
      </c>
      <c r="N686" s="145">
        <v>22</v>
      </c>
      <c r="O686" s="154">
        <v>15</v>
      </c>
      <c r="P686" s="154">
        <v>976070</v>
      </c>
      <c r="Q686" s="155">
        <f t="shared" si="698"/>
        <v>0.27777777777777779</v>
      </c>
      <c r="R686" s="155">
        <f t="shared" si="666"/>
        <v>0.68181818181818177</v>
      </c>
      <c r="S686" s="149">
        <f t="shared" si="667"/>
        <v>65071.333333333336</v>
      </c>
      <c r="T686" s="380"/>
      <c r="U686" s="252" t="s">
        <v>174</v>
      </c>
      <c r="V686" s="145">
        <v>2035</v>
      </c>
      <c r="W686" s="154">
        <v>1379</v>
      </c>
      <c r="X686" s="154">
        <v>91046770</v>
      </c>
      <c r="Y686" s="155">
        <f t="shared" si="699"/>
        <v>0.27442786069651742</v>
      </c>
      <c r="Z686" s="155">
        <f t="shared" si="668"/>
        <v>0.67764127764127768</v>
      </c>
      <c r="AA686" s="154">
        <f t="shared" si="669"/>
        <v>66023.76359680928</v>
      </c>
      <c r="AB686" s="380"/>
      <c r="AC686" s="252" t="s">
        <v>174</v>
      </c>
      <c r="AD686" s="145">
        <v>1724</v>
      </c>
      <c r="AE686" s="154">
        <v>1127</v>
      </c>
      <c r="AF686" s="154">
        <v>78198830</v>
      </c>
      <c r="AG686" s="155">
        <f t="shared" si="700"/>
        <v>0.28728014274789704</v>
      </c>
      <c r="AH686" s="155">
        <f t="shared" si="670"/>
        <v>0.65371229698375866</v>
      </c>
      <c r="AI686" s="149">
        <f t="shared" si="671"/>
        <v>69386.716947648631</v>
      </c>
      <c r="AJ686" s="380"/>
      <c r="AK686" s="252" t="s">
        <v>174</v>
      </c>
      <c r="AL686" s="145">
        <v>823</v>
      </c>
      <c r="AM686" s="154">
        <v>486</v>
      </c>
      <c r="AN686" s="154">
        <v>35123220</v>
      </c>
      <c r="AO686" s="155">
        <f t="shared" si="701"/>
        <v>0.23410404624277456</v>
      </c>
      <c r="AP686" s="155">
        <f t="shared" si="672"/>
        <v>0.59052247873633046</v>
      </c>
      <c r="AQ686" s="149">
        <f t="shared" si="673"/>
        <v>72270</v>
      </c>
      <c r="AR686" s="380"/>
      <c r="AS686" s="252" t="s">
        <v>174</v>
      </c>
      <c r="AT686" s="145">
        <v>329</v>
      </c>
      <c r="AU686" s="154">
        <v>180</v>
      </c>
      <c r="AV686" s="154">
        <v>14652800</v>
      </c>
      <c r="AW686" s="155">
        <f t="shared" si="702"/>
        <v>0.19438444924406048</v>
      </c>
      <c r="AX686" s="155">
        <f t="shared" si="674"/>
        <v>0.54711246200607899</v>
      </c>
      <c r="AY686" s="154">
        <f t="shared" si="675"/>
        <v>81404.444444444438</v>
      </c>
      <c r="AZ686" s="380"/>
      <c r="BA686" s="252" t="s">
        <v>174</v>
      </c>
      <c r="BB686" s="145">
        <v>94</v>
      </c>
      <c r="BC686" s="154">
        <v>34</v>
      </c>
      <c r="BD686" s="154">
        <v>2723270</v>
      </c>
      <c r="BE686" s="155">
        <f t="shared" si="703"/>
        <v>9.2896174863387984E-2</v>
      </c>
      <c r="BF686" s="155">
        <f t="shared" si="676"/>
        <v>0.36170212765957449</v>
      </c>
      <c r="BG686" s="181">
        <f t="shared" si="677"/>
        <v>80096.176470588238</v>
      </c>
      <c r="BH686" s="380"/>
      <c r="BI686" s="252" t="s">
        <v>174</v>
      </c>
      <c r="BJ686" s="145">
        <f t="shared" si="678"/>
        <v>5030</v>
      </c>
      <c r="BK686" s="154">
        <f t="shared" si="662"/>
        <v>3222</v>
      </c>
      <c r="BL686" s="154">
        <f t="shared" si="663"/>
        <v>222774020</v>
      </c>
      <c r="BM686" s="155">
        <f t="shared" si="704"/>
        <v>0.26000645577792125</v>
      </c>
      <c r="BN686" s="155">
        <f t="shared" si="679"/>
        <v>0.64055666003976142</v>
      </c>
      <c r="BO686" s="154">
        <f t="shared" si="680"/>
        <v>69141.533209186848</v>
      </c>
      <c r="BP686" s="218"/>
    </row>
    <row r="687" spans="2:68" s="87" customFormat="1">
      <c r="B687" s="390"/>
      <c r="C687" s="420"/>
      <c r="D687" s="380"/>
      <c r="E687" s="252" t="s">
        <v>175</v>
      </c>
      <c r="F687" s="145">
        <v>2</v>
      </c>
      <c r="G687" s="154">
        <v>0</v>
      </c>
      <c r="H687" s="154">
        <v>0</v>
      </c>
      <c r="I687" s="155">
        <f t="shared" si="697"/>
        <v>0</v>
      </c>
      <c r="J687" s="155">
        <f t="shared" si="664"/>
        <v>0</v>
      </c>
      <c r="K687" s="181" t="str">
        <f t="shared" si="665"/>
        <v>-</v>
      </c>
      <c r="L687" s="380"/>
      <c r="M687" s="252" t="s">
        <v>175</v>
      </c>
      <c r="N687" s="145">
        <v>7</v>
      </c>
      <c r="O687" s="154">
        <v>3</v>
      </c>
      <c r="P687" s="154">
        <v>246290</v>
      </c>
      <c r="Q687" s="155">
        <f t="shared" si="698"/>
        <v>5.5555555555555552E-2</v>
      </c>
      <c r="R687" s="155">
        <f t="shared" si="666"/>
        <v>0.42857142857142855</v>
      </c>
      <c r="S687" s="149">
        <f t="shared" si="667"/>
        <v>82096.666666666672</v>
      </c>
      <c r="T687" s="380"/>
      <c r="U687" s="252" t="s">
        <v>175</v>
      </c>
      <c r="V687" s="145">
        <v>331</v>
      </c>
      <c r="W687" s="154">
        <v>208</v>
      </c>
      <c r="X687" s="154">
        <v>15639980</v>
      </c>
      <c r="Y687" s="155">
        <f t="shared" si="699"/>
        <v>4.1393034825870645E-2</v>
      </c>
      <c r="Z687" s="155">
        <f t="shared" si="668"/>
        <v>0.62839879154078548</v>
      </c>
      <c r="AA687" s="154">
        <f t="shared" si="669"/>
        <v>75192.211538461532</v>
      </c>
      <c r="AB687" s="380"/>
      <c r="AC687" s="252" t="s">
        <v>175</v>
      </c>
      <c r="AD687" s="145">
        <v>339</v>
      </c>
      <c r="AE687" s="154">
        <v>198</v>
      </c>
      <c r="AF687" s="154">
        <v>15107060</v>
      </c>
      <c r="AG687" s="155">
        <f t="shared" si="700"/>
        <v>5.0471577874075961E-2</v>
      </c>
      <c r="AH687" s="155">
        <f t="shared" si="670"/>
        <v>0.58407079646017701</v>
      </c>
      <c r="AI687" s="149">
        <f t="shared" si="671"/>
        <v>76298.282828282827</v>
      </c>
      <c r="AJ687" s="380"/>
      <c r="AK687" s="252" t="s">
        <v>175</v>
      </c>
      <c r="AL687" s="145">
        <v>229</v>
      </c>
      <c r="AM687" s="154">
        <v>115</v>
      </c>
      <c r="AN687" s="154">
        <v>9587040</v>
      </c>
      <c r="AO687" s="155">
        <f t="shared" si="701"/>
        <v>5.539499036608863E-2</v>
      </c>
      <c r="AP687" s="155">
        <f t="shared" si="672"/>
        <v>0.50218340611353707</v>
      </c>
      <c r="AQ687" s="149">
        <f t="shared" si="673"/>
        <v>83365.565217391311</v>
      </c>
      <c r="AR687" s="380"/>
      <c r="AS687" s="252" t="s">
        <v>175</v>
      </c>
      <c r="AT687" s="145">
        <v>162</v>
      </c>
      <c r="AU687" s="154">
        <v>85</v>
      </c>
      <c r="AV687" s="154">
        <v>8800070</v>
      </c>
      <c r="AW687" s="155">
        <f t="shared" si="702"/>
        <v>9.1792656587473001E-2</v>
      </c>
      <c r="AX687" s="155">
        <f t="shared" si="674"/>
        <v>0.52469135802469136</v>
      </c>
      <c r="AY687" s="154">
        <f t="shared" si="675"/>
        <v>103530.23529411765</v>
      </c>
      <c r="AZ687" s="380"/>
      <c r="BA687" s="252" t="s">
        <v>175</v>
      </c>
      <c r="BB687" s="145">
        <v>62</v>
      </c>
      <c r="BC687" s="154">
        <v>22</v>
      </c>
      <c r="BD687" s="154">
        <v>1816500</v>
      </c>
      <c r="BE687" s="155">
        <f t="shared" si="703"/>
        <v>6.0109289617486336E-2</v>
      </c>
      <c r="BF687" s="155">
        <f t="shared" si="676"/>
        <v>0.35483870967741937</v>
      </c>
      <c r="BG687" s="181">
        <f t="shared" si="677"/>
        <v>82568.181818181823</v>
      </c>
      <c r="BH687" s="380"/>
      <c r="BI687" s="252" t="s">
        <v>175</v>
      </c>
      <c r="BJ687" s="145">
        <f t="shared" si="678"/>
        <v>1132</v>
      </c>
      <c r="BK687" s="154">
        <f t="shared" si="662"/>
        <v>631</v>
      </c>
      <c r="BL687" s="154">
        <f t="shared" si="663"/>
        <v>51196940</v>
      </c>
      <c r="BM687" s="155">
        <f t="shared" si="704"/>
        <v>5.0919948353776633E-2</v>
      </c>
      <c r="BN687" s="155">
        <f t="shared" si="679"/>
        <v>0.55742049469964661</v>
      </c>
      <c r="BO687" s="154">
        <f t="shared" si="680"/>
        <v>81136.196513470684</v>
      </c>
      <c r="BP687" s="218"/>
    </row>
    <row r="688" spans="2:68" s="87" customFormat="1">
      <c r="B688" s="390"/>
      <c r="C688" s="420"/>
      <c r="D688" s="380"/>
      <c r="E688" s="249" t="s">
        <v>166</v>
      </c>
      <c r="F688" s="145">
        <v>0</v>
      </c>
      <c r="G688" s="154">
        <v>0</v>
      </c>
      <c r="H688" s="154">
        <v>0</v>
      </c>
      <c r="I688" s="155">
        <f t="shared" si="697"/>
        <v>0</v>
      </c>
      <c r="J688" s="155" t="str">
        <f t="shared" si="664"/>
        <v>-</v>
      </c>
      <c r="K688" s="181" t="str">
        <f t="shared" si="665"/>
        <v>-</v>
      </c>
      <c r="L688" s="380"/>
      <c r="M688" s="253" t="s">
        <v>166</v>
      </c>
      <c r="N688" s="145">
        <v>4</v>
      </c>
      <c r="O688" s="154">
        <v>2</v>
      </c>
      <c r="P688" s="154">
        <v>111530</v>
      </c>
      <c r="Q688" s="155">
        <f t="shared" si="698"/>
        <v>3.7037037037037035E-2</v>
      </c>
      <c r="R688" s="155">
        <f t="shared" si="666"/>
        <v>0.5</v>
      </c>
      <c r="S688" s="149">
        <f t="shared" si="667"/>
        <v>55765</v>
      </c>
      <c r="T688" s="380"/>
      <c r="U688" s="253" t="s">
        <v>166</v>
      </c>
      <c r="V688" s="145">
        <v>426</v>
      </c>
      <c r="W688" s="154">
        <v>251</v>
      </c>
      <c r="X688" s="154">
        <v>14733620</v>
      </c>
      <c r="Y688" s="155">
        <f t="shared" si="699"/>
        <v>4.9950248756218903E-2</v>
      </c>
      <c r="Z688" s="155">
        <f t="shared" si="668"/>
        <v>0.58920187793427226</v>
      </c>
      <c r="AA688" s="154">
        <f t="shared" si="669"/>
        <v>58699.681274900395</v>
      </c>
      <c r="AB688" s="380"/>
      <c r="AC688" s="253" t="s">
        <v>166</v>
      </c>
      <c r="AD688" s="145">
        <v>273</v>
      </c>
      <c r="AE688" s="154">
        <v>153</v>
      </c>
      <c r="AF688" s="154">
        <v>11317590</v>
      </c>
      <c r="AG688" s="155">
        <f t="shared" si="700"/>
        <v>3.9000764720876879E-2</v>
      </c>
      <c r="AH688" s="155">
        <f t="shared" si="670"/>
        <v>0.56043956043956045</v>
      </c>
      <c r="AI688" s="149">
        <f t="shared" si="671"/>
        <v>73971.176470588238</v>
      </c>
      <c r="AJ688" s="380"/>
      <c r="AK688" s="253" t="s">
        <v>166</v>
      </c>
      <c r="AL688" s="145">
        <v>129</v>
      </c>
      <c r="AM688" s="154">
        <v>58</v>
      </c>
      <c r="AN688" s="154">
        <v>4216990</v>
      </c>
      <c r="AO688" s="155">
        <f t="shared" si="701"/>
        <v>2.7938342967244702E-2</v>
      </c>
      <c r="AP688" s="155">
        <f t="shared" si="672"/>
        <v>0.44961240310077522</v>
      </c>
      <c r="AQ688" s="149">
        <f t="shared" si="673"/>
        <v>72706.724137931029</v>
      </c>
      <c r="AR688" s="380"/>
      <c r="AS688" s="253" t="s">
        <v>166</v>
      </c>
      <c r="AT688" s="145">
        <v>45</v>
      </c>
      <c r="AU688" s="154">
        <v>15</v>
      </c>
      <c r="AV688" s="154">
        <v>774970</v>
      </c>
      <c r="AW688" s="155">
        <f t="shared" si="702"/>
        <v>1.6198704103671708E-2</v>
      </c>
      <c r="AX688" s="155">
        <f t="shared" si="674"/>
        <v>0.33333333333333331</v>
      </c>
      <c r="AY688" s="154">
        <f t="shared" si="675"/>
        <v>51664.666666666664</v>
      </c>
      <c r="AZ688" s="380"/>
      <c r="BA688" s="253" t="s">
        <v>166</v>
      </c>
      <c r="BB688" s="145">
        <v>33</v>
      </c>
      <c r="BC688" s="154">
        <v>15</v>
      </c>
      <c r="BD688" s="154">
        <v>2751200</v>
      </c>
      <c r="BE688" s="155">
        <f t="shared" si="703"/>
        <v>4.0983606557377046E-2</v>
      </c>
      <c r="BF688" s="155">
        <f t="shared" si="676"/>
        <v>0.45454545454545453</v>
      </c>
      <c r="BG688" s="181">
        <f t="shared" si="677"/>
        <v>183413.33333333334</v>
      </c>
      <c r="BH688" s="380"/>
      <c r="BI688" s="253" t="s">
        <v>166</v>
      </c>
      <c r="BJ688" s="145">
        <f t="shared" si="678"/>
        <v>910</v>
      </c>
      <c r="BK688" s="154">
        <f t="shared" si="662"/>
        <v>494</v>
      </c>
      <c r="BL688" s="154">
        <f t="shared" si="663"/>
        <v>33905900</v>
      </c>
      <c r="BM688" s="155">
        <f t="shared" si="704"/>
        <v>3.9864428663653972E-2</v>
      </c>
      <c r="BN688" s="155">
        <f t="shared" si="679"/>
        <v>0.54285714285714282</v>
      </c>
      <c r="BO688" s="154">
        <f t="shared" si="680"/>
        <v>68635.425101214569</v>
      </c>
      <c r="BP688" s="218"/>
    </row>
    <row r="689" spans="2:68" s="87" customFormat="1">
      <c r="B689" s="390">
        <v>63</v>
      </c>
      <c r="C689" s="419" t="s">
        <v>31</v>
      </c>
      <c r="D689" s="388">
        <f>BS70</f>
        <v>5</v>
      </c>
      <c r="E689" s="250" t="s">
        <v>143</v>
      </c>
      <c r="F689" s="144">
        <v>2</v>
      </c>
      <c r="G689" s="152">
        <v>0</v>
      </c>
      <c r="H689" s="152">
        <v>0</v>
      </c>
      <c r="I689" s="153">
        <f>IFERROR(G689/$D$689,"-")</f>
        <v>0</v>
      </c>
      <c r="J689" s="153">
        <f t="shared" si="664"/>
        <v>0</v>
      </c>
      <c r="K689" s="180" t="str">
        <f t="shared" si="665"/>
        <v>-</v>
      </c>
      <c r="L689" s="388">
        <f>BT70</f>
        <v>19</v>
      </c>
      <c r="M689" s="250" t="s">
        <v>143</v>
      </c>
      <c r="N689" s="144">
        <v>8</v>
      </c>
      <c r="O689" s="152">
        <v>7</v>
      </c>
      <c r="P689" s="152">
        <v>563850</v>
      </c>
      <c r="Q689" s="153">
        <f>IFERROR(O689/$L$689,"-")</f>
        <v>0.36842105263157893</v>
      </c>
      <c r="R689" s="153">
        <f t="shared" si="666"/>
        <v>0.875</v>
      </c>
      <c r="S689" s="148">
        <f t="shared" si="667"/>
        <v>80550</v>
      </c>
      <c r="T689" s="388">
        <f>BU70</f>
        <v>3460</v>
      </c>
      <c r="U689" s="250" t="s">
        <v>143</v>
      </c>
      <c r="V689" s="144">
        <v>1621</v>
      </c>
      <c r="W689" s="152">
        <v>1024</v>
      </c>
      <c r="X689" s="152">
        <v>68455080</v>
      </c>
      <c r="Y689" s="153">
        <f>IFERROR(W689/$T$689,"-")</f>
        <v>0.29595375722543354</v>
      </c>
      <c r="Z689" s="153">
        <f t="shared" si="668"/>
        <v>0.63170882171499076</v>
      </c>
      <c r="AA689" s="152">
        <f t="shared" si="669"/>
        <v>66850.6640625</v>
      </c>
      <c r="AB689" s="388">
        <f>BV70</f>
        <v>2662</v>
      </c>
      <c r="AC689" s="250" t="s">
        <v>143</v>
      </c>
      <c r="AD689" s="144">
        <v>1267</v>
      </c>
      <c r="AE689" s="152">
        <v>780</v>
      </c>
      <c r="AF689" s="152">
        <v>58226770</v>
      </c>
      <c r="AG689" s="153">
        <f>IFERROR(AE689/$AB$689,"-")</f>
        <v>0.29301277235161532</v>
      </c>
      <c r="AH689" s="153">
        <f t="shared" si="670"/>
        <v>0.6156274664561957</v>
      </c>
      <c r="AI689" s="148">
        <f t="shared" si="671"/>
        <v>74649.705128205125</v>
      </c>
      <c r="AJ689" s="388">
        <f>BW70</f>
        <v>1750</v>
      </c>
      <c r="AK689" s="250" t="s">
        <v>143</v>
      </c>
      <c r="AL689" s="144">
        <v>806</v>
      </c>
      <c r="AM689" s="152">
        <v>483</v>
      </c>
      <c r="AN689" s="152">
        <v>39914580</v>
      </c>
      <c r="AO689" s="153">
        <f>IFERROR(AM689/$AJ$689,"-")</f>
        <v>0.27600000000000002</v>
      </c>
      <c r="AP689" s="153">
        <f t="shared" si="672"/>
        <v>0.59925558312655092</v>
      </c>
      <c r="AQ689" s="148">
        <f t="shared" si="673"/>
        <v>82638.881987577639</v>
      </c>
      <c r="AR689" s="388">
        <f>BX70</f>
        <v>858</v>
      </c>
      <c r="AS689" s="250" t="s">
        <v>143</v>
      </c>
      <c r="AT689" s="144">
        <v>357</v>
      </c>
      <c r="AU689" s="152">
        <v>192</v>
      </c>
      <c r="AV689" s="152">
        <v>16574930</v>
      </c>
      <c r="AW689" s="153">
        <f>IFERROR(AU689/$AR$689,"-")</f>
        <v>0.22377622377622378</v>
      </c>
      <c r="AX689" s="153">
        <f t="shared" si="674"/>
        <v>0.53781512605042014</v>
      </c>
      <c r="AY689" s="152">
        <f t="shared" si="675"/>
        <v>86327.760416666672</v>
      </c>
      <c r="AZ689" s="388">
        <f>BY70</f>
        <v>288</v>
      </c>
      <c r="BA689" s="250" t="s">
        <v>143</v>
      </c>
      <c r="BB689" s="144">
        <v>96</v>
      </c>
      <c r="BC689" s="152">
        <v>46</v>
      </c>
      <c r="BD689" s="152">
        <v>5397490</v>
      </c>
      <c r="BE689" s="153">
        <f>IFERROR(BC689/$AZ$689,"-")</f>
        <v>0.15972222222222221</v>
      </c>
      <c r="BF689" s="153">
        <f t="shared" si="676"/>
        <v>0.47916666666666669</v>
      </c>
      <c r="BG689" s="180">
        <f t="shared" si="677"/>
        <v>117336.73913043478</v>
      </c>
      <c r="BH689" s="388">
        <f>BZ70</f>
        <v>9042</v>
      </c>
      <c r="BI689" s="250" t="s">
        <v>143</v>
      </c>
      <c r="BJ689" s="144">
        <f t="shared" si="678"/>
        <v>4157</v>
      </c>
      <c r="BK689" s="152">
        <f t="shared" si="662"/>
        <v>2532</v>
      </c>
      <c r="BL689" s="152">
        <f t="shared" si="663"/>
        <v>189132700</v>
      </c>
      <c r="BM689" s="153">
        <f>IFERROR(BK689/$BH$689,"-")</f>
        <v>0.28002654280026545</v>
      </c>
      <c r="BN689" s="153">
        <f t="shared" si="679"/>
        <v>0.6090930959826798</v>
      </c>
      <c r="BO689" s="152">
        <f t="shared" si="680"/>
        <v>74696.958925750398</v>
      </c>
      <c r="BP689" s="218"/>
    </row>
    <row r="690" spans="2:68" s="87" customFormat="1">
      <c r="B690" s="390"/>
      <c r="C690" s="420"/>
      <c r="D690" s="380"/>
      <c r="E690" s="251" t="s">
        <v>192</v>
      </c>
      <c r="F690" s="145">
        <v>0</v>
      </c>
      <c r="G690" s="154">
        <v>0</v>
      </c>
      <c r="H690" s="154">
        <v>0</v>
      </c>
      <c r="I690" s="155">
        <f t="shared" ref="I690:I699" si="705">IFERROR(G690/$D$689,"-")</f>
        <v>0</v>
      </c>
      <c r="J690" s="155" t="str">
        <f t="shared" si="664"/>
        <v>-</v>
      </c>
      <c r="K690" s="181" t="str">
        <f t="shared" si="665"/>
        <v>-</v>
      </c>
      <c r="L690" s="380"/>
      <c r="M690" s="251" t="s">
        <v>192</v>
      </c>
      <c r="N690" s="145">
        <v>2</v>
      </c>
      <c r="O690" s="154">
        <v>1</v>
      </c>
      <c r="P690" s="154">
        <v>29820</v>
      </c>
      <c r="Q690" s="155">
        <f t="shared" ref="Q690:Q699" si="706">IFERROR(O690/$L$689,"-")</f>
        <v>5.2631578947368418E-2</v>
      </c>
      <c r="R690" s="155">
        <f t="shared" si="666"/>
        <v>0.5</v>
      </c>
      <c r="S690" s="149">
        <f t="shared" si="667"/>
        <v>29820</v>
      </c>
      <c r="T690" s="380"/>
      <c r="U690" s="251" t="s">
        <v>192</v>
      </c>
      <c r="V690" s="145">
        <v>1535</v>
      </c>
      <c r="W690" s="154">
        <v>977</v>
      </c>
      <c r="X690" s="154">
        <v>68131960</v>
      </c>
      <c r="Y690" s="155">
        <f t="shared" ref="Y690:Y699" si="707">IFERROR(W690/$T$689,"-")</f>
        <v>0.28236994219653178</v>
      </c>
      <c r="Z690" s="155">
        <f t="shared" si="668"/>
        <v>0.63648208469055378</v>
      </c>
      <c r="AA690" s="154">
        <f t="shared" si="669"/>
        <v>69735.885363357214</v>
      </c>
      <c r="AB690" s="380"/>
      <c r="AC690" s="251" t="s">
        <v>192</v>
      </c>
      <c r="AD690" s="145">
        <v>1181</v>
      </c>
      <c r="AE690" s="154">
        <v>750</v>
      </c>
      <c r="AF690" s="154">
        <v>49837860</v>
      </c>
      <c r="AG690" s="155">
        <f t="shared" ref="AG690:AG699" si="708">IFERROR(AE690/$AB$689,"-")</f>
        <v>0.28174305033809166</v>
      </c>
      <c r="AH690" s="155">
        <f t="shared" si="670"/>
        <v>0.63505503810330233</v>
      </c>
      <c r="AI690" s="149">
        <f t="shared" si="671"/>
        <v>66450.48</v>
      </c>
      <c r="AJ690" s="380"/>
      <c r="AK690" s="251" t="s">
        <v>192</v>
      </c>
      <c r="AL690" s="145">
        <v>681</v>
      </c>
      <c r="AM690" s="154">
        <v>414</v>
      </c>
      <c r="AN690" s="154">
        <v>31911530</v>
      </c>
      <c r="AO690" s="155">
        <f t="shared" ref="AO690:AO699" si="709">IFERROR(AM690/$AJ$689,"-")</f>
        <v>0.23657142857142857</v>
      </c>
      <c r="AP690" s="155">
        <f t="shared" si="672"/>
        <v>0.60792951541850215</v>
      </c>
      <c r="AQ690" s="149">
        <f t="shared" si="673"/>
        <v>77080.990338164251</v>
      </c>
      <c r="AR690" s="380"/>
      <c r="AS690" s="251" t="s">
        <v>192</v>
      </c>
      <c r="AT690" s="145">
        <v>289</v>
      </c>
      <c r="AU690" s="154">
        <v>153</v>
      </c>
      <c r="AV690" s="154">
        <v>14370540</v>
      </c>
      <c r="AW690" s="155">
        <f t="shared" ref="AW690:AW699" si="710">IFERROR(AU690/$AR$689,"-")</f>
        <v>0.17832167832167833</v>
      </c>
      <c r="AX690" s="155">
        <f t="shared" si="674"/>
        <v>0.52941176470588236</v>
      </c>
      <c r="AY690" s="154">
        <f t="shared" si="675"/>
        <v>93925.098039215693</v>
      </c>
      <c r="AZ690" s="380"/>
      <c r="BA690" s="251" t="s">
        <v>192</v>
      </c>
      <c r="BB690" s="145">
        <v>49</v>
      </c>
      <c r="BC690" s="154">
        <v>22</v>
      </c>
      <c r="BD690" s="154">
        <v>2605890</v>
      </c>
      <c r="BE690" s="155">
        <f t="shared" ref="BE690:BE699" si="711">IFERROR(BC690/$AZ$689,"-")</f>
        <v>7.6388888888888895E-2</v>
      </c>
      <c r="BF690" s="155">
        <f t="shared" si="676"/>
        <v>0.44897959183673469</v>
      </c>
      <c r="BG690" s="181">
        <f t="shared" si="677"/>
        <v>118449.54545454546</v>
      </c>
      <c r="BH690" s="380"/>
      <c r="BI690" s="251" t="s">
        <v>192</v>
      </c>
      <c r="BJ690" s="145">
        <f t="shared" si="678"/>
        <v>3737</v>
      </c>
      <c r="BK690" s="154">
        <f t="shared" si="662"/>
        <v>2317</v>
      </c>
      <c r="BL690" s="154">
        <f t="shared" si="663"/>
        <v>166887600</v>
      </c>
      <c r="BM690" s="155">
        <f t="shared" ref="BM690:BM699" si="712">IFERROR(BK690/$BH$689,"-")</f>
        <v>0.25624861756248618</v>
      </c>
      <c r="BN690" s="155">
        <f t="shared" si="679"/>
        <v>0.62001605565962004</v>
      </c>
      <c r="BO690" s="154">
        <f t="shared" si="680"/>
        <v>72027.449287872252</v>
      </c>
      <c r="BP690" s="218"/>
    </row>
    <row r="691" spans="2:68" s="87" customFormat="1">
      <c r="B691" s="390"/>
      <c r="C691" s="420"/>
      <c r="D691" s="380"/>
      <c r="E691" s="252" t="s">
        <v>142</v>
      </c>
      <c r="F691" s="145">
        <v>2</v>
      </c>
      <c r="G691" s="154">
        <v>0</v>
      </c>
      <c r="H691" s="154">
        <v>0</v>
      </c>
      <c r="I691" s="155">
        <f t="shared" si="705"/>
        <v>0</v>
      </c>
      <c r="J691" s="155">
        <f t="shared" si="664"/>
        <v>0</v>
      </c>
      <c r="K691" s="181" t="str">
        <f t="shared" si="665"/>
        <v>-</v>
      </c>
      <c r="L691" s="380"/>
      <c r="M691" s="252" t="s">
        <v>142</v>
      </c>
      <c r="N691" s="145">
        <v>9</v>
      </c>
      <c r="O691" s="154">
        <v>5</v>
      </c>
      <c r="P691" s="154">
        <v>249390</v>
      </c>
      <c r="Q691" s="155">
        <f t="shared" si="706"/>
        <v>0.26315789473684209</v>
      </c>
      <c r="R691" s="155">
        <f t="shared" si="666"/>
        <v>0.55555555555555558</v>
      </c>
      <c r="S691" s="149">
        <f t="shared" si="667"/>
        <v>49878</v>
      </c>
      <c r="T691" s="380"/>
      <c r="U691" s="252" t="s">
        <v>142</v>
      </c>
      <c r="V691" s="145">
        <v>2084</v>
      </c>
      <c r="W691" s="154">
        <v>1301</v>
      </c>
      <c r="X691" s="154">
        <v>89887020</v>
      </c>
      <c r="Y691" s="155">
        <f t="shared" si="707"/>
        <v>0.37601156069364161</v>
      </c>
      <c r="Z691" s="155">
        <f t="shared" si="668"/>
        <v>0.62428023032629554</v>
      </c>
      <c r="AA691" s="154">
        <f t="shared" si="669"/>
        <v>69090.71483474251</v>
      </c>
      <c r="AB691" s="380"/>
      <c r="AC691" s="252" t="s">
        <v>142</v>
      </c>
      <c r="AD691" s="145">
        <v>1749</v>
      </c>
      <c r="AE691" s="154">
        <v>1074</v>
      </c>
      <c r="AF691" s="154">
        <v>80030590</v>
      </c>
      <c r="AG691" s="155">
        <f t="shared" si="708"/>
        <v>0.40345604808414726</v>
      </c>
      <c r="AH691" s="155">
        <f t="shared" si="670"/>
        <v>0.614065180102916</v>
      </c>
      <c r="AI691" s="149">
        <f t="shared" si="671"/>
        <v>74516.378026070757</v>
      </c>
      <c r="AJ691" s="380"/>
      <c r="AK691" s="252" t="s">
        <v>142</v>
      </c>
      <c r="AL691" s="145">
        <v>1219</v>
      </c>
      <c r="AM691" s="154">
        <v>710</v>
      </c>
      <c r="AN691" s="154">
        <v>57704200</v>
      </c>
      <c r="AO691" s="155">
        <f t="shared" si="709"/>
        <v>0.40571428571428569</v>
      </c>
      <c r="AP691" s="155">
        <f t="shared" si="672"/>
        <v>0.58244462674323216</v>
      </c>
      <c r="AQ691" s="149">
        <f t="shared" si="673"/>
        <v>81273.521126760563</v>
      </c>
      <c r="AR691" s="380"/>
      <c r="AS691" s="252" t="s">
        <v>142</v>
      </c>
      <c r="AT691" s="145">
        <v>602</v>
      </c>
      <c r="AU691" s="154">
        <v>319</v>
      </c>
      <c r="AV691" s="154">
        <v>29837080</v>
      </c>
      <c r="AW691" s="155">
        <f t="shared" si="710"/>
        <v>0.37179487179487181</v>
      </c>
      <c r="AX691" s="155">
        <f t="shared" si="674"/>
        <v>0.5299003322259136</v>
      </c>
      <c r="AY691" s="154">
        <f t="shared" si="675"/>
        <v>93533.16614420063</v>
      </c>
      <c r="AZ691" s="380"/>
      <c r="BA691" s="252" t="s">
        <v>142</v>
      </c>
      <c r="BB691" s="145">
        <v>187</v>
      </c>
      <c r="BC691" s="154">
        <v>97</v>
      </c>
      <c r="BD691" s="154">
        <v>11786170</v>
      </c>
      <c r="BE691" s="155">
        <f t="shared" si="711"/>
        <v>0.33680555555555558</v>
      </c>
      <c r="BF691" s="155">
        <f t="shared" si="676"/>
        <v>0.51871657754010692</v>
      </c>
      <c r="BG691" s="181">
        <f t="shared" si="677"/>
        <v>121506.90721649484</v>
      </c>
      <c r="BH691" s="380"/>
      <c r="BI691" s="252" t="s">
        <v>142</v>
      </c>
      <c r="BJ691" s="145">
        <f t="shared" si="678"/>
        <v>5852</v>
      </c>
      <c r="BK691" s="154">
        <f t="shared" si="662"/>
        <v>3506</v>
      </c>
      <c r="BL691" s="154">
        <f t="shared" si="663"/>
        <v>269494450</v>
      </c>
      <c r="BM691" s="155">
        <f t="shared" si="712"/>
        <v>0.38774607387746074</v>
      </c>
      <c r="BN691" s="155">
        <f t="shared" si="679"/>
        <v>0.59911141490088859</v>
      </c>
      <c r="BO691" s="154">
        <f t="shared" si="680"/>
        <v>76866.642897889338</v>
      </c>
      <c r="BP691" s="218"/>
    </row>
    <row r="692" spans="2:68" s="87" customFormat="1">
      <c r="B692" s="390"/>
      <c r="C692" s="420"/>
      <c r="D692" s="380"/>
      <c r="E692" s="252" t="s">
        <v>151</v>
      </c>
      <c r="F692" s="145">
        <v>1</v>
      </c>
      <c r="G692" s="154">
        <v>1</v>
      </c>
      <c r="H692" s="154">
        <v>35640</v>
      </c>
      <c r="I692" s="155">
        <f t="shared" si="705"/>
        <v>0.2</v>
      </c>
      <c r="J692" s="155">
        <f t="shared" si="664"/>
        <v>1</v>
      </c>
      <c r="K692" s="181">
        <f t="shared" si="665"/>
        <v>35640</v>
      </c>
      <c r="L692" s="380"/>
      <c r="M692" s="252" t="s">
        <v>151</v>
      </c>
      <c r="N692" s="145">
        <v>1</v>
      </c>
      <c r="O692" s="154">
        <v>1</v>
      </c>
      <c r="P692" s="154">
        <v>66430</v>
      </c>
      <c r="Q692" s="155">
        <f t="shared" si="706"/>
        <v>5.2631578947368418E-2</v>
      </c>
      <c r="R692" s="155">
        <f t="shared" si="666"/>
        <v>1</v>
      </c>
      <c r="S692" s="149">
        <f t="shared" si="667"/>
        <v>66430</v>
      </c>
      <c r="T692" s="380"/>
      <c r="U692" s="252" t="s">
        <v>151</v>
      </c>
      <c r="V692" s="145">
        <v>575</v>
      </c>
      <c r="W692" s="154">
        <v>371</v>
      </c>
      <c r="X692" s="154">
        <v>24358920</v>
      </c>
      <c r="Y692" s="155">
        <f t="shared" si="707"/>
        <v>0.10722543352601156</v>
      </c>
      <c r="Z692" s="155">
        <f t="shared" si="668"/>
        <v>0.64521739130434785</v>
      </c>
      <c r="AA692" s="154">
        <f t="shared" si="669"/>
        <v>65657.466307277631</v>
      </c>
      <c r="AB692" s="380"/>
      <c r="AC692" s="252" t="s">
        <v>151</v>
      </c>
      <c r="AD692" s="145">
        <v>507</v>
      </c>
      <c r="AE692" s="154">
        <v>325</v>
      </c>
      <c r="AF692" s="154">
        <v>25447280</v>
      </c>
      <c r="AG692" s="155">
        <f t="shared" si="708"/>
        <v>0.12208865514650638</v>
      </c>
      <c r="AH692" s="155">
        <f t="shared" si="670"/>
        <v>0.64102564102564108</v>
      </c>
      <c r="AI692" s="149">
        <f t="shared" si="671"/>
        <v>78299.323076923072</v>
      </c>
      <c r="AJ692" s="380"/>
      <c r="AK692" s="252" t="s">
        <v>151</v>
      </c>
      <c r="AL692" s="145">
        <v>399</v>
      </c>
      <c r="AM692" s="154">
        <v>245</v>
      </c>
      <c r="AN692" s="154">
        <v>18240210</v>
      </c>
      <c r="AO692" s="155">
        <f t="shared" si="709"/>
        <v>0.14000000000000001</v>
      </c>
      <c r="AP692" s="155">
        <f t="shared" si="672"/>
        <v>0.61403508771929827</v>
      </c>
      <c r="AQ692" s="149">
        <f t="shared" si="673"/>
        <v>74449.836734693876</v>
      </c>
      <c r="AR692" s="380"/>
      <c r="AS692" s="252" t="s">
        <v>151</v>
      </c>
      <c r="AT692" s="145">
        <v>197</v>
      </c>
      <c r="AU692" s="154">
        <v>107</v>
      </c>
      <c r="AV692" s="154">
        <v>10298520</v>
      </c>
      <c r="AW692" s="155">
        <f t="shared" si="710"/>
        <v>0.1247086247086247</v>
      </c>
      <c r="AX692" s="155">
        <f t="shared" si="674"/>
        <v>0.54314720812182737</v>
      </c>
      <c r="AY692" s="154">
        <f t="shared" si="675"/>
        <v>96247.850467289725</v>
      </c>
      <c r="AZ692" s="380"/>
      <c r="BA692" s="252" t="s">
        <v>151</v>
      </c>
      <c r="BB692" s="145">
        <v>59</v>
      </c>
      <c r="BC692" s="154">
        <v>28</v>
      </c>
      <c r="BD692" s="154">
        <v>3116450</v>
      </c>
      <c r="BE692" s="155">
        <f t="shared" si="711"/>
        <v>9.7222222222222224E-2</v>
      </c>
      <c r="BF692" s="155">
        <f t="shared" si="676"/>
        <v>0.47457627118644069</v>
      </c>
      <c r="BG692" s="181">
        <f t="shared" si="677"/>
        <v>111301.78571428571</v>
      </c>
      <c r="BH692" s="380"/>
      <c r="BI692" s="252" t="s">
        <v>151</v>
      </c>
      <c r="BJ692" s="145">
        <f t="shared" si="678"/>
        <v>1739</v>
      </c>
      <c r="BK692" s="154">
        <f t="shared" si="662"/>
        <v>1078</v>
      </c>
      <c r="BL692" s="154">
        <f t="shared" si="663"/>
        <v>81563450</v>
      </c>
      <c r="BM692" s="155">
        <f t="shared" si="712"/>
        <v>0.11922141119221411</v>
      </c>
      <c r="BN692" s="155">
        <f t="shared" si="679"/>
        <v>0.61989649223691778</v>
      </c>
      <c r="BO692" s="154">
        <f t="shared" si="680"/>
        <v>75661.827458256026</v>
      </c>
      <c r="BP692" s="218"/>
    </row>
    <row r="693" spans="2:68" s="87" customFormat="1">
      <c r="B693" s="390"/>
      <c r="C693" s="420"/>
      <c r="D693" s="380"/>
      <c r="E693" s="252" t="s">
        <v>170</v>
      </c>
      <c r="F693" s="145">
        <v>1</v>
      </c>
      <c r="G693" s="154">
        <v>0</v>
      </c>
      <c r="H693" s="154">
        <v>0</v>
      </c>
      <c r="I693" s="155">
        <f t="shared" si="705"/>
        <v>0</v>
      </c>
      <c r="J693" s="155">
        <f t="shared" si="664"/>
        <v>0</v>
      </c>
      <c r="K693" s="181" t="str">
        <f t="shared" si="665"/>
        <v>-</v>
      </c>
      <c r="L693" s="380"/>
      <c r="M693" s="252" t="s">
        <v>170</v>
      </c>
      <c r="N693" s="145">
        <v>6</v>
      </c>
      <c r="O693" s="154">
        <v>5</v>
      </c>
      <c r="P693" s="154">
        <v>365660</v>
      </c>
      <c r="Q693" s="155">
        <f t="shared" si="706"/>
        <v>0.26315789473684209</v>
      </c>
      <c r="R693" s="155">
        <f t="shared" si="666"/>
        <v>0.83333333333333337</v>
      </c>
      <c r="S693" s="149">
        <f t="shared" si="667"/>
        <v>73132</v>
      </c>
      <c r="T693" s="380"/>
      <c r="U693" s="252" t="s">
        <v>170</v>
      </c>
      <c r="V693" s="145">
        <v>820</v>
      </c>
      <c r="W693" s="154">
        <v>544</v>
      </c>
      <c r="X693" s="154">
        <v>41302500</v>
      </c>
      <c r="Y693" s="155">
        <f t="shared" si="707"/>
        <v>0.15722543352601157</v>
      </c>
      <c r="Z693" s="155">
        <f t="shared" si="668"/>
        <v>0.6634146341463415</v>
      </c>
      <c r="AA693" s="154">
        <f t="shared" si="669"/>
        <v>75923.713235294112</v>
      </c>
      <c r="AB693" s="380"/>
      <c r="AC693" s="252" t="s">
        <v>170</v>
      </c>
      <c r="AD693" s="145">
        <v>776</v>
      </c>
      <c r="AE693" s="154">
        <v>506</v>
      </c>
      <c r="AF693" s="154">
        <v>36834750</v>
      </c>
      <c r="AG693" s="155">
        <f t="shared" si="708"/>
        <v>0.19008264462809918</v>
      </c>
      <c r="AH693" s="155">
        <f t="shared" si="670"/>
        <v>0.65206185567010311</v>
      </c>
      <c r="AI693" s="149">
        <f t="shared" si="671"/>
        <v>72795.948616600785</v>
      </c>
      <c r="AJ693" s="380"/>
      <c r="AK693" s="252" t="s">
        <v>170</v>
      </c>
      <c r="AL693" s="145">
        <v>567</v>
      </c>
      <c r="AM693" s="154">
        <v>348</v>
      </c>
      <c r="AN693" s="154">
        <v>30406530</v>
      </c>
      <c r="AO693" s="155">
        <f t="shared" si="709"/>
        <v>0.19885714285714284</v>
      </c>
      <c r="AP693" s="155">
        <f t="shared" si="672"/>
        <v>0.61375661375661372</v>
      </c>
      <c r="AQ693" s="149">
        <f t="shared" si="673"/>
        <v>87375.086206896551</v>
      </c>
      <c r="AR693" s="380"/>
      <c r="AS693" s="252" t="s">
        <v>170</v>
      </c>
      <c r="AT693" s="145">
        <v>261</v>
      </c>
      <c r="AU693" s="154">
        <v>150</v>
      </c>
      <c r="AV693" s="154">
        <v>13473170</v>
      </c>
      <c r="AW693" s="155">
        <f t="shared" si="710"/>
        <v>0.17482517482517482</v>
      </c>
      <c r="AX693" s="155">
        <f t="shared" si="674"/>
        <v>0.57471264367816088</v>
      </c>
      <c r="AY693" s="154">
        <f t="shared" si="675"/>
        <v>89821.133333333331</v>
      </c>
      <c r="AZ693" s="380"/>
      <c r="BA693" s="252" t="s">
        <v>170</v>
      </c>
      <c r="BB693" s="145">
        <v>70</v>
      </c>
      <c r="BC693" s="154">
        <v>32</v>
      </c>
      <c r="BD693" s="154">
        <v>4049160</v>
      </c>
      <c r="BE693" s="155">
        <f t="shared" si="711"/>
        <v>0.1111111111111111</v>
      </c>
      <c r="BF693" s="155">
        <f t="shared" si="676"/>
        <v>0.45714285714285713</v>
      </c>
      <c r="BG693" s="181">
        <f t="shared" si="677"/>
        <v>126536.25</v>
      </c>
      <c r="BH693" s="380"/>
      <c r="BI693" s="252" t="s">
        <v>170</v>
      </c>
      <c r="BJ693" s="145">
        <f t="shared" si="678"/>
        <v>2501</v>
      </c>
      <c r="BK693" s="154">
        <f t="shared" si="662"/>
        <v>1585</v>
      </c>
      <c r="BL693" s="154">
        <f t="shared" si="663"/>
        <v>126431770</v>
      </c>
      <c r="BM693" s="155">
        <f t="shared" si="712"/>
        <v>0.17529307675293077</v>
      </c>
      <c r="BN693" s="155">
        <f t="shared" si="679"/>
        <v>0.63374650139944022</v>
      </c>
      <c r="BO693" s="154">
        <f t="shared" si="680"/>
        <v>79767.678233438492</v>
      </c>
      <c r="BP693" s="218"/>
    </row>
    <row r="694" spans="2:68" s="87" customFormat="1">
      <c r="B694" s="390"/>
      <c r="C694" s="420"/>
      <c r="D694" s="380"/>
      <c r="E694" s="252" t="s">
        <v>171</v>
      </c>
      <c r="F694" s="145">
        <v>1</v>
      </c>
      <c r="G694" s="154">
        <v>0</v>
      </c>
      <c r="H694" s="154">
        <v>0</v>
      </c>
      <c r="I694" s="155">
        <f t="shared" si="705"/>
        <v>0</v>
      </c>
      <c r="J694" s="155">
        <f t="shared" si="664"/>
        <v>0</v>
      </c>
      <c r="K694" s="181" t="str">
        <f t="shared" si="665"/>
        <v>-</v>
      </c>
      <c r="L694" s="380"/>
      <c r="M694" s="252" t="s">
        <v>171</v>
      </c>
      <c r="N694" s="145">
        <v>1</v>
      </c>
      <c r="O694" s="154">
        <v>1</v>
      </c>
      <c r="P694" s="154">
        <v>33210</v>
      </c>
      <c r="Q694" s="155">
        <f t="shared" si="706"/>
        <v>5.2631578947368418E-2</v>
      </c>
      <c r="R694" s="155">
        <f t="shared" si="666"/>
        <v>1</v>
      </c>
      <c r="S694" s="149">
        <f t="shared" si="667"/>
        <v>33210</v>
      </c>
      <c r="T694" s="380"/>
      <c r="U694" s="252" t="s">
        <v>171</v>
      </c>
      <c r="V694" s="145">
        <v>467</v>
      </c>
      <c r="W694" s="154">
        <v>328</v>
      </c>
      <c r="X694" s="154">
        <v>22517500</v>
      </c>
      <c r="Y694" s="155">
        <f t="shared" si="707"/>
        <v>9.4797687861271671E-2</v>
      </c>
      <c r="Z694" s="155">
        <f t="shared" si="668"/>
        <v>0.70235546038543895</v>
      </c>
      <c r="AA694" s="154">
        <f t="shared" si="669"/>
        <v>68650.914634146335</v>
      </c>
      <c r="AB694" s="380"/>
      <c r="AC694" s="252" t="s">
        <v>171</v>
      </c>
      <c r="AD694" s="145">
        <v>425</v>
      </c>
      <c r="AE694" s="154">
        <v>283</v>
      </c>
      <c r="AF694" s="154">
        <v>19322380</v>
      </c>
      <c r="AG694" s="155">
        <f t="shared" si="708"/>
        <v>0.10631104432757325</v>
      </c>
      <c r="AH694" s="155">
        <f t="shared" si="670"/>
        <v>0.66588235294117648</v>
      </c>
      <c r="AI694" s="149">
        <f t="shared" si="671"/>
        <v>68276.961130742056</v>
      </c>
      <c r="AJ694" s="380"/>
      <c r="AK694" s="252" t="s">
        <v>171</v>
      </c>
      <c r="AL694" s="145">
        <v>273</v>
      </c>
      <c r="AM694" s="154">
        <v>175</v>
      </c>
      <c r="AN694" s="154">
        <v>14121660</v>
      </c>
      <c r="AO694" s="155">
        <f t="shared" si="709"/>
        <v>0.1</v>
      </c>
      <c r="AP694" s="155">
        <f t="shared" si="672"/>
        <v>0.64102564102564108</v>
      </c>
      <c r="AQ694" s="149">
        <f t="shared" si="673"/>
        <v>80695.199999999997</v>
      </c>
      <c r="AR694" s="380"/>
      <c r="AS694" s="252" t="s">
        <v>171</v>
      </c>
      <c r="AT694" s="145">
        <v>102</v>
      </c>
      <c r="AU694" s="154">
        <v>58</v>
      </c>
      <c r="AV694" s="154">
        <v>4697670</v>
      </c>
      <c r="AW694" s="155">
        <f t="shared" si="710"/>
        <v>6.75990675990676E-2</v>
      </c>
      <c r="AX694" s="155">
        <f t="shared" si="674"/>
        <v>0.56862745098039214</v>
      </c>
      <c r="AY694" s="154">
        <f t="shared" si="675"/>
        <v>80994.31034482758</v>
      </c>
      <c r="AZ694" s="380"/>
      <c r="BA694" s="252" t="s">
        <v>171</v>
      </c>
      <c r="BB694" s="145">
        <v>16</v>
      </c>
      <c r="BC694" s="154">
        <v>7</v>
      </c>
      <c r="BD694" s="154">
        <v>475290</v>
      </c>
      <c r="BE694" s="155">
        <f t="shared" si="711"/>
        <v>2.4305555555555556E-2</v>
      </c>
      <c r="BF694" s="155">
        <f t="shared" si="676"/>
        <v>0.4375</v>
      </c>
      <c r="BG694" s="181">
        <f t="shared" si="677"/>
        <v>67898.571428571435</v>
      </c>
      <c r="BH694" s="380"/>
      <c r="BI694" s="252" t="s">
        <v>171</v>
      </c>
      <c r="BJ694" s="145">
        <f t="shared" si="678"/>
        <v>1285</v>
      </c>
      <c r="BK694" s="154">
        <f t="shared" si="662"/>
        <v>852</v>
      </c>
      <c r="BL694" s="154">
        <f t="shared" si="663"/>
        <v>61167710</v>
      </c>
      <c r="BM694" s="155">
        <f t="shared" si="712"/>
        <v>9.422694094226941E-2</v>
      </c>
      <c r="BN694" s="155">
        <f t="shared" si="679"/>
        <v>0.66303501945525289</v>
      </c>
      <c r="BO694" s="154">
        <f t="shared" si="680"/>
        <v>71793.086854460096</v>
      </c>
      <c r="BP694" s="218"/>
    </row>
    <row r="695" spans="2:68" s="87" customFormat="1">
      <c r="B695" s="390"/>
      <c r="C695" s="420"/>
      <c r="D695" s="380"/>
      <c r="E695" s="252" t="s">
        <v>172</v>
      </c>
      <c r="F695" s="145">
        <v>1</v>
      </c>
      <c r="G695" s="154">
        <v>0</v>
      </c>
      <c r="H695" s="154">
        <v>0</v>
      </c>
      <c r="I695" s="155">
        <f t="shared" si="705"/>
        <v>0</v>
      </c>
      <c r="J695" s="155">
        <f t="shared" si="664"/>
        <v>0</v>
      </c>
      <c r="K695" s="181" t="str">
        <f t="shared" si="665"/>
        <v>-</v>
      </c>
      <c r="L695" s="380"/>
      <c r="M695" s="252" t="s">
        <v>172</v>
      </c>
      <c r="N695" s="145">
        <v>2</v>
      </c>
      <c r="O695" s="154">
        <v>2</v>
      </c>
      <c r="P695" s="154">
        <v>144660</v>
      </c>
      <c r="Q695" s="155">
        <f t="shared" si="706"/>
        <v>0.10526315789473684</v>
      </c>
      <c r="R695" s="155">
        <f t="shared" si="666"/>
        <v>1</v>
      </c>
      <c r="S695" s="149">
        <f t="shared" si="667"/>
        <v>72330</v>
      </c>
      <c r="T695" s="380"/>
      <c r="U695" s="252" t="s">
        <v>172</v>
      </c>
      <c r="V695" s="145">
        <v>165</v>
      </c>
      <c r="W695" s="154">
        <v>108</v>
      </c>
      <c r="X695" s="154">
        <v>7660640</v>
      </c>
      <c r="Y695" s="155">
        <f t="shared" si="707"/>
        <v>3.121387283236994E-2</v>
      </c>
      <c r="Z695" s="155">
        <f t="shared" si="668"/>
        <v>0.65454545454545454</v>
      </c>
      <c r="AA695" s="154">
        <f t="shared" si="669"/>
        <v>70931.851851851854</v>
      </c>
      <c r="AB695" s="380"/>
      <c r="AC695" s="252" t="s">
        <v>172</v>
      </c>
      <c r="AD695" s="145">
        <v>176</v>
      </c>
      <c r="AE695" s="154">
        <v>91</v>
      </c>
      <c r="AF695" s="154">
        <v>6854160</v>
      </c>
      <c r="AG695" s="155">
        <f t="shared" si="708"/>
        <v>3.4184823441021785E-2</v>
      </c>
      <c r="AH695" s="155">
        <f t="shared" si="670"/>
        <v>0.51704545454545459</v>
      </c>
      <c r="AI695" s="149">
        <f t="shared" si="671"/>
        <v>75320.439560439554</v>
      </c>
      <c r="AJ695" s="380"/>
      <c r="AK695" s="252" t="s">
        <v>172</v>
      </c>
      <c r="AL695" s="145">
        <v>179</v>
      </c>
      <c r="AM695" s="154">
        <v>104</v>
      </c>
      <c r="AN695" s="154">
        <v>7623530</v>
      </c>
      <c r="AO695" s="155">
        <f t="shared" si="709"/>
        <v>5.9428571428571428E-2</v>
      </c>
      <c r="AP695" s="155">
        <f t="shared" si="672"/>
        <v>0.58100558659217882</v>
      </c>
      <c r="AQ695" s="149">
        <f t="shared" si="673"/>
        <v>73303.173076923078</v>
      </c>
      <c r="AR695" s="380"/>
      <c r="AS695" s="252" t="s">
        <v>172</v>
      </c>
      <c r="AT695" s="145">
        <v>91</v>
      </c>
      <c r="AU695" s="154">
        <v>50</v>
      </c>
      <c r="AV695" s="154">
        <v>3533640</v>
      </c>
      <c r="AW695" s="155">
        <f t="shared" si="710"/>
        <v>5.8275058275058272E-2</v>
      </c>
      <c r="AX695" s="155">
        <f t="shared" si="674"/>
        <v>0.5494505494505495</v>
      </c>
      <c r="AY695" s="154">
        <f t="shared" si="675"/>
        <v>70672.800000000003</v>
      </c>
      <c r="AZ695" s="380"/>
      <c r="BA695" s="252" t="s">
        <v>172</v>
      </c>
      <c r="BB695" s="145">
        <v>36</v>
      </c>
      <c r="BC695" s="154">
        <v>14</v>
      </c>
      <c r="BD695" s="154">
        <v>1299210</v>
      </c>
      <c r="BE695" s="155">
        <f t="shared" si="711"/>
        <v>4.8611111111111112E-2</v>
      </c>
      <c r="BF695" s="155">
        <f t="shared" si="676"/>
        <v>0.3888888888888889</v>
      </c>
      <c r="BG695" s="181">
        <f t="shared" si="677"/>
        <v>92800.71428571429</v>
      </c>
      <c r="BH695" s="380"/>
      <c r="BI695" s="252" t="s">
        <v>172</v>
      </c>
      <c r="BJ695" s="145">
        <f t="shared" si="678"/>
        <v>650</v>
      </c>
      <c r="BK695" s="154">
        <f t="shared" si="662"/>
        <v>369</v>
      </c>
      <c r="BL695" s="154">
        <f t="shared" si="663"/>
        <v>27115840</v>
      </c>
      <c r="BM695" s="155">
        <f t="shared" si="712"/>
        <v>4.0809555408095555E-2</v>
      </c>
      <c r="BN695" s="155">
        <f t="shared" si="679"/>
        <v>0.56769230769230772</v>
      </c>
      <c r="BO695" s="154">
        <f t="shared" si="680"/>
        <v>73484.661246612464</v>
      </c>
      <c r="BP695" s="218"/>
    </row>
    <row r="696" spans="2:68" s="87" customFormat="1">
      <c r="B696" s="390"/>
      <c r="C696" s="420"/>
      <c r="D696" s="380"/>
      <c r="E696" s="252" t="s">
        <v>173</v>
      </c>
      <c r="F696" s="145">
        <v>0</v>
      </c>
      <c r="G696" s="154">
        <v>0</v>
      </c>
      <c r="H696" s="154">
        <v>0</v>
      </c>
      <c r="I696" s="155">
        <f t="shared" si="705"/>
        <v>0</v>
      </c>
      <c r="J696" s="155" t="str">
        <f t="shared" si="664"/>
        <v>-</v>
      </c>
      <c r="K696" s="181" t="str">
        <f t="shared" si="665"/>
        <v>-</v>
      </c>
      <c r="L696" s="380"/>
      <c r="M696" s="252" t="s">
        <v>173</v>
      </c>
      <c r="N696" s="145">
        <v>1</v>
      </c>
      <c r="O696" s="154">
        <v>1</v>
      </c>
      <c r="P696" s="154">
        <v>73100</v>
      </c>
      <c r="Q696" s="155">
        <f t="shared" si="706"/>
        <v>5.2631578947368418E-2</v>
      </c>
      <c r="R696" s="155">
        <f t="shared" si="666"/>
        <v>1</v>
      </c>
      <c r="S696" s="149">
        <f t="shared" si="667"/>
        <v>73100</v>
      </c>
      <c r="T696" s="380"/>
      <c r="U696" s="252" t="s">
        <v>173</v>
      </c>
      <c r="V696" s="145">
        <v>204</v>
      </c>
      <c r="W696" s="154">
        <v>144</v>
      </c>
      <c r="X696" s="154">
        <v>10889780</v>
      </c>
      <c r="Y696" s="155">
        <f t="shared" si="707"/>
        <v>4.161849710982659E-2</v>
      </c>
      <c r="Z696" s="155">
        <f t="shared" si="668"/>
        <v>0.70588235294117652</v>
      </c>
      <c r="AA696" s="154">
        <f t="shared" si="669"/>
        <v>75623.472222222219</v>
      </c>
      <c r="AB696" s="380"/>
      <c r="AC696" s="252" t="s">
        <v>173</v>
      </c>
      <c r="AD696" s="145">
        <v>172</v>
      </c>
      <c r="AE696" s="154">
        <v>102</v>
      </c>
      <c r="AF696" s="154">
        <v>8300640</v>
      </c>
      <c r="AG696" s="155">
        <f t="shared" si="708"/>
        <v>3.8317054845980462E-2</v>
      </c>
      <c r="AH696" s="155">
        <f t="shared" si="670"/>
        <v>0.59302325581395354</v>
      </c>
      <c r="AI696" s="149">
        <f t="shared" si="671"/>
        <v>81378.823529411762</v>
      </c>
      <c r="AJ696" s="380"/>
      <c r="AK696" s="252" t="s">
        <v>173</v>
      </c>
      <c r="AL696" s="145">
        <v>147</v>
      </c>
      <c r="AM696" s="154">
        <v>93</v>
      </c>
      <c r="AN696" s="154">
        <v>9323190</v>
      </c>
      <c r="AO696" s="155">
        <f t="shared" si="709"/>
        <v>5.3142857142857144E-2</v>
      </c>
      <c r="AP696" s="155">
        <f t="shared" si="672"/>
        <v>0.63265306122448983</v>
      </c>
      <c r="AQ696" s="149">
        <f t="shared" si="673"/>
        <v>100249.35483870968</v>
      </c>
      <c r="AR696" s="380"/>
      <c r="AS696" s="252" t="s">
        <v>173</v>
      </c>
      <c r="AT696" s="145">
        <v>79</v>
      </c>
      <c r="AU696" s="154">
        <v>46</v>
      </c>
      <c r="AV696" s="154">
        <v>6675020</v>
      </c>
      <c r="AW696" s="155">
        <f t="shared" si="710"/>
        <v>5.3613053613053616E-2</v>
      </c>
      <c r="AX696" s="155">
        <f t="shared" si="674"/>
        <v>0.58227848101265822</v>
      </c>
      <c r="AY696" s="154">
        <f t="shared" si="675"/>
        <v>145109.13043478262</v>
      </c>
      <c r="AZ696" s="380"/>
      <c r="BA696" s="252" t="s">
        <v>173</v>
      </c>
      <c r="BB696" s="145">
        <v>21</v>
      </c>
      <c r="BC696" s="154">
        <v>14</v>
      </c>
      <c r="BD696" s="154">
        <v>1618840</v>
      </c>
      <c r="BE696" s="155">
        <f t="shared" si="711"/>
        <v>4.8611111111111112E-2</v>
      </c>
      <c r="BF696" s="155">
        <f t="shared" si="676"/>
        <v>0.66666666666666663</v>
      </c>
      <c r="BG696" s="181">
        <f t="shared" si="677"/>
        <v>115631.42857142857</v>
      </c>
      <c r="BH696" s="380"/>
      <c r="BI696" s="252" t="s">
        <v>173</v>
      </c>
      <c r="BJ696" s="145">
        <f t="shared" si="678"/>
        <v>624</v>
      </c>
      <c r="BK696" s="154">
        <f t="shared" si="662"/>
        <v>400</v>
      </c>
      <c r="BL696" s="154">
        <f t="shared" si="663"/>
        <v>36880570</v>
      </c>
      <c r="BM696" s="155">
        <f t="shared" si="712"/>
        <v>4.4238000442380007E-2</v>
      </c>
      <c r="BN696" s="155">
        <f t="shared" si="679"/>
        <v>0.64102564102564108</v>
      </c>
      <c r="BO696" s="154">
        <f t="shared" si="680"/>
        <v>92201.425000000003</v>
      </c>
      <c r="BP696" s="218"/>
    </row>
    <row r="697" spans="2:68" s="87" customFormat="1">
      <c r="B697" s="390"/>
      <c r="C697" s="420"/>
      <c r="D697" s="380"/>
      <c r="E697" s="252" t="s">
        <v>174</v>
      </c>
      <c r="F697" s="145">
        <v>4</v>
      </c>
      <c r="G697" s="154">
        <v>1</v>
      </c>
      <c r="H697" s="154">
        <v>78380</v>
      </c>
      <c r="I697" s="155">
        <f t="shared" si="705"/>
        <v>0.2</v>
      </c>
      <c r="J697" s="155">
        <f t="shared" si="664"/>
        <v>0.25</v>
      </c>
      <c r="K697" s="181">
        <f t="shared" si="665"/>
        <v>78380</v>
      </c>
      <c r="L697" s="380"/>
      <c r="M697" s="252" t="s">
        <v>174</v>
      </c>
      <c r="N697" s="145">
        <v>6</v>
      </c>
      <c r="O697" s="154">
        <v>5</v>
      </c>
      <c r="P697" s="154">
        <v>419970</v>
      </c>
      <c r="Q697" s="155">
        <f t="shared" si="706"/>
        <v>0.26315789473684209</v>
      </c>
      <c r="R697" s="155">
        <f t="shared" si="666"/>
        <v>0.83333333333333337</v>
      </c>
      <c r="S697" s="149">
        <f t="shared" si="667"/>
        <v>83994</v>
      </c>
      <c r="T697" s="380"/>
      <c r="U697" s="252" t="s">
        <v>174</v>
      </c>
      <c r="V697" s="145">
        <v>1345</v>
      </c>
      <c r="W697" s="154">
        <v>898</v>
      </c>
      <c r="X697" s="154">
        <v>64123590</v>
      </c>
      <c r="Y697" s="155">
        <f t="shared" si="707"/>
        <v>0.25953757225433527</v>
      </c>
      <c r="Z697" s="155">
        <f t="shared" si="668"/>
        <v>0.66765799256505576</v>
      </c>
      <c r="AA697" s="154">
        <f t="shared" si="669"/>
        <v>71407.115812917589</v>
      </c>
      <c r="AB697" s="380"/>
      <c r="AC697" s="252" t="s">
        <v>174</v>
      </c>
      <c r="AD697" s="145">
        <v>1120</v>
      </c>
      <c r="AE697" s="154">
        <v>732</v>
      </c>
      <c r="AF697" s="154">
        <v>53777110</v>
      </c>
      <c r="AG697" s="155">
        <f t="shared" si="708"/>
        <v>0.27498121712997747</v>
      </c>
      <c r="AH697" s="155">
        <f t="shared" si="670"/>
        <v>0.65357142857142858</v>
      </c>
      <c r="AI697" s="149">
        <f t="shared" si="671"/>
        <v>73465.997267759565</v>
      </c>
      <c r="AJ697" s="380"/>
      <c r="AK697" s="252" t="s">
        <v>174</v>
      </c>
      <c r="AL697" s="145">
        <v>670</v>
      </c>
      <c r="AM697" s="154">
        <v>426</v>
      </c>
      <c r="AN697" s="154">
        <v>34324260</v>
      </c>
      <c r="AO697" s="155">
        <f t="shared" si="709"/>
        <v>0.24342857142857144</v>
      </c>
      <c r="AP697" s="155">
        <f t="shared" si="672"/>
        <v>0.63582089552238807</v>
      </c>
      <c r="AQ697" s="149">
        <f t="shared" si="673"/>
        <v>80573.380281690144</v>
      </c>
      <c r="AR697" s="380"/>
      <c r="AS697" s="252" t="s">
        <v>174</v>
      </c>
      <c r="AT697" s="145">
        <v>269</v>
      </c>
      <c r="AU697" s="154">
        <v>157</v>
      </c>
      <c r="AV697" s="154">
        <v>13508300</v>
      </c>
      <c r="AW697" s="155">
        <f t="shared" si="710"/>
        <v>0.18298368298368298</v>
      </c>
      <c r="AX697" s="155">
        <f t="shared" si="674"/>
        <v>0.58364312267657992</v>
      </c>
      <c r="AY697" s="154">
        <f t="shared" si="675"/>
        <v>86040.127388535038</v>
      </c>
      <c r="AZ697" s="380"/>
      <c r="BA697" s="252" t="s">
        <v>174</v>
      </c>
      <c r="BB697" s="145">
        <v>63</v>
      </c>
      <c r="BC697" s="154">
        <v>28</v>
      </c>
      <c r="BD697" s="154">
        <v>3483650</v>
      </c>
      <c r="BE697" s="155">
        <f t="shared" si="711"/>
        <v>9.7222222222222224E-2</v>
      </c>
      <c r="BF697" s="155">
        <f t="shared" si="676"/>
        <v>0.44444444444444442</v>
      </c>
      <c r="BG697" s="181">
        <f t="shared" si="677"/>
        <v>124416.07142857143</v>
      </c>
      <c r="BH697" s="380"/>
      <c r="BI697" s="252" t="s">
        <v>174</v>
      </c>
      <c r="BJ697" s="145">
        <f t="shared" si="678"/>
        <v>3477</v>
      </c>
      <c r="BK697" s="154">
        <f t="shared" si="662"/>
        <v>2247</v>
      </c>
      <c r="BL697" s="154">
        <f t="shared" si="663"/>
        <v>169715260</v>
      </c>
      <c r="BM697" s="155">
        <f t="shared" si="712"/>
        <v>0.24850696748506967</v>
      </c>
      <c r="BN697" s="155">
        <f t="shared" si="679"/>
        <v>0.64624676445211393</v>
      </c>
      <c r="BO697" s="154">
        <f t="shared" si="680"/>
        <v>75529.710725411656</v>
      </c>
      <c r="BP697" s="218"/>
    </row>
    <row r="698" spans="2:68" s="87" customFormat="1">
      <c r="B698" s="390"/>
      <c r="C698" s="420"/>
      <c r="D698" s="380"/>
      <c r="E698" s="252" t="s">
        <v>175</v>
      </c>
      <c r="F698" s="145">
        <v>4</v>
      </c>
      <c r="G698" s="154">
        <v>1</v>
      </c>
      <c r="H698" s="154">
        <v>35640</v>
      </c>
      <c r="I698" s="155">
        <f t="shared" si="705"/>
        <v>0.2</v>
      </c>
      <c r="J698" s="155">
        <f t="shared" si="664"/>
        <v>0.25</v>
      </c>
      <c r="K698" s="181">
        <f t="shared" si="665"/>
        <v>35640</v>
      </c>
      <c r="L698" s="380"/>
      <c r="M698" s="252" t="s">
        <v>175</v>
      </c>
      <c r="N698" s="145">
        <v>2</v>
      </c>
      <c r="O698" s="154">
        <v>1</v>
      </c>
      <c r="P698" s="154">
        <v>168370</v>
      </c>
      <c r="Q698" s="155">
        <f t="shared" si="706"/>
        <v>5.2631578947368418E-2</v>
      </c>
      <c r="R698" s="155">
        <f t="shared" si="666"/>
        <v>0.5</v>
      </c>
      <c r="S698" s="149">
        <f t="shared" si="667"/>
        <v>168370</v>
      </c>
      <c r="T698" s="380"/>
      <c r="U698" s="252" t="s">
        <v>175</v>
      </c>
      <c r="V698" s="145">
        <v>232</v>
      </c>
      <c r="W698" s="154">
        <v>139</v>
      </c>
      <c r="X698" s="154">
        <v>9622370</v>
      </c>
      <c r="Y698" s="155">
        <f t="shared" si="707"/>
        <v>4.0173410404624278E-2</v>
      </c>
      <c r="Z698" s="155">
        <f t="shared" si="668"/>
        <v>0.59913793103448276</v>
      </c>
      <c r="AA698" s="154">
        <f t="shared" si="669"/>
        <v>69225.683453237405</v>
      </c>
      <c r="AB698" s="380"/>
      <c r="AC698" s="252" t="s">
        <v>175</v>
      </c>
      <c r="AD698" s="145">
        <v>282</v>
      </c>
      <c r="AE698" s="154">
        <v>180</v>
      </c>
      <c r="AF698" s="154">
        <v>13854940</v>
      </c>
      <c r="AG698" s="155">
        <f t="shared" si="708"/>
        <v>6.7618332081141999E-2</v>
      </c>
      <c r="AH698" s="155">
        <f t="shared" si="670"/>
        <v>0.63829787234042556</v>
      </c>
      <c r="AI698" s="149">
        <f t="shared" si="671"/>
        <v>76971.888888888891</v>
      </c>
      <c r="AJ698" s="380"/>
      <c r="AK698" s="252" t="s">
        <v>175</v>
      </c>
      <c r="AL698" s="145">
        <v>244</v>
      </c>
      <c r="AM698" s="154">
        <v>140</v>
      </c>
      <c r="AN698" s="154">
        <v>12566430</v>
      </c>
      <c r="AO698" s="155">
        <f t="shared" si="709"/>
        <v>0.08</v>
      </c>
      <c r="AP698" s="155">
        <f t="shared" si="672"/>
        <v>0.57377049180327866</v>
      </c>
      <c r="AQ698" s="149">
        <f t="shared" si="673"/>
        <v>89760.21428571429</v>
      </c>
      <c r="AR698" s="380"/>
      <c r="AS698" s="252" t="s">
        <v>175</v>
      </c>
      <c r="AT698" s="145">
        <v>142</v>
      </c>
      <c r="AU698" s="154">
        <v>84</v>
      </c>
      <c r="AV698" s="154">
        <v>8183720</v>
      </c>
      <c r="AW698" s="155">
        <f t="shared" si="710"/>
        <v>9.7902097902097904E-2</v>
      </c>
      <c r="AX698" s="155">
        <f t="shared" si="674"/>
        <v>0.59154929577464788</v>
      </c>
      <c r="AY698" s="154">
        <f t="shared" si="675"/>
        <v>97425.238095238092</v>
      </c>
      <c r="AZ698" s="380"/>
      <c r="BA698" s="252" t="s">
        <v>175</v>
      </c>
      <c r="BB698" s="145">
        <v>57</v>
      </c>
      <c r="BC698" s="154">
        <v>29</v>
      </c>
      <c r="BD698" s="154">
        <v>2289790</v>
      </c>
      <c r="BE698" s="155">
        <f t="shared" si="711"/>
        <v>0.10069444444444445</v>
      </c>
      <c r="BF698" s="155">
        <f t="shared" si="676"/>
        <v>0.50877192982456143</v>
      </c>
      <c r="BG698" s="181">
        <f t="shared" si="677"/>
        <v>78958.275862068971</v>
      </c>
      <c r="BH698" s="380"/>
      <c r="BI698" s="252" t="s">
        <v>175</v>
      </c>
      <c r="BJ698" s="145">
        <f t="shared" si="678"/>
        <v>963</v>
      </c>
      <c r="BK698" s="154">
        <f t="shared" si="662"/>
        <v>574</v>
      </c>
      <c r="BL698" s="154">
        <f t="shared" si="663"/>
        <v>46721260</v>
      </c>
      <c r="BM698" s="155">
        <f t="shared" si="712"/>
        <v>6.3481530634815306E-2</v>
      </c>
      <c r="BN698" s="155">
        <f t="shared" si="679"/>
        <v>0.59605399792315683</v>
      </c>
      <c r="BO698" s="154">
        <f t="shared" si="680"/>
        <v>81395.923344947732</v>
      </c>
      <c r="BP698" s="218"/>
    </row>
    <row r="699" spans="2:68" s="87" customFormat="1">
      <c r="B699" s="390"/>
      <c r="C699" s="420"/>
      <c r="D699" s="380"/>
      <c r="E699" s="249" t="s">
        <v>166</v>
      </c>
      <c r="F699" s="145">
        <v>0</v>
      </c>
      <c r="G699" s="154">
        <v>0</v>
      </c>
      <c r="H699" s="154">
        <v>0</v>
      </c>
      <c r="I699" s="155">
        <f t="shared" si="705"/>
        <v>0</v>
      </c>
      <c r="J699" s="155" t="str">
        <f t="shared" si="664"/>
        <v>-</v>
      </c>
      <c r="K699" s="181" t="str">
        <f t="shared" si="665"/>
        <v>-</v>
      </c>
      <c r="L699" s="380"/>
      <c r="M699" s="253" t="s">
        <v>166</v>
      </c>
      <c r="N699" s="145">
        <v>3</v>
      </c>
      <c r="O699" s="154">
        <v>1</v>
      </c>
      <c r="P699" s="154">
        <v>150640</v>
      </c>
      <c r="Q699" s="155">
        <f t="shared" si="706"/>
        <v>5.2631578947368418E-2</v>
      </c>
      <c r="R699" s="155">
        <f t="shared" si="666"/>
        <v>0.33333333333333331</v>
      </c>
      <c r="S699" s="149">
        <f t="shared" si="667"/>
        <v>150640</v>
      </c>
      <c r="T699" s="380"/>
      <c r="U699" s="253" t="s">
        <v>166</v>
      </c>
      <c r="V699" s="145">
        <v>308</v>
      </c>
      <c r="W699" s="154">
        <v>175</v>
      </c>
      <c r="X699" s="154">
        <v>10934750</v>
      </c>
      <c r="Y699" s="155">
        <f t="shared" si="707"/>
        <v>5.0578034682080927E-2</v>
      </c>
      <c r="Z699" s="155">
        <f t="shared" si="668"/>
        <v>0.56818181818181823</v>
      </c>
      <c r="AA699" s="154">
        <f t="shared" si="669"/>
        <v>62484.285714285717</v>
      </c>
      <c r="AB699" s="380"/>
      <c r="AC699" s="253" t="s">
        <v>166</v>
      </c>
      <c r="AD699" s="145">
        <v>166</v>
      </c>
      <c r="AE699" s="154">
        <v>98</v>
      </c>
      <c r="AF699" s="154">
        <v>8142040</v>
      </c>
      <c r="AG699" s="155">
        <f t="shared" si="708"/>
        <v>3.6814425244177308E-2</v>
      </c>
      <c r="AH699" s="155">
        <f t="shared" si="670"/>
        <v>0.59036144578313254</v>
      </c>
      <c r="AI699" s="149">
        <f t="shared" si="671"/>
        <v>83082.040816326524</v>
      </c>
      <c r="AJ699" s="380"/>
      <c r="AK699" s="253" t="s">
        <v>166</v>
      </c>
      <c r="AL699" s="145">
        <v>109</v>
      </c>
      <c r="AM699" s="154">
        <v>47</v>
      </c>
      <c r="AN699" s="154">
        <v>4270160</v>
      </c>
      <c r="AO699" s="155">
        <f t="shared" si="709"/>
        <v>2.6857142857142857E-2</v>
      </c>
      <c r="AP699" s="155">
        <f t="shared" si="672"/>
        <v>0.43119266055045874</v>
      </c>
      <c r="AQ699" s="149">
        <f t="shared" si="673"/>
        <v>90854.468085106389</v>
      </c>
      <c r="AR699" s="380"/>
      <c r="AS699" s="253" t="s">
        <v>166</v>
      </c>
      <c r="AT699" s="145">
        <v>55</v>
      </c>
      <c r="AU699" s="154">
        <v>26</v>
      </c>
      <c r="AV699" s="154">
        <v>3024270</v>
      </c>
      <c r="AW699" s="155">
        <f t="shared" si="710"/>
        <v>3.0303030303030304E-2</v>
      </c>
      <c r="AX699" s="155">
        <f t="shared" si="674"/>
        <v>0.47272727272727272</v>
      </c>
      <c r="AY699" s="154">
        <f t="shared" si="675"/>
        <v>116318.07692307692</v>
      </c>
      <c r="AZ699" s="380"/>
      <c r="BA699" s="253" t="s">
        <v>166</v>
      </c>
      <c r="BB699" s="145">
        <v>27</v>
      </c>
      <c r="BC699" s="154">
        <v>16</v>
      </c>
      <c r="BD699" s="154">
        <v>2074660</v>
      </c>
      <c r="BE699" s="155">
        <f t="shared" si="711"/>
        <v>5.5555555555555552E-2</v>
      </c>
      <c r="BF699" s="155">
        <f t="shared" si="676"/>
        <v>0.59259259259259256</v>
      </c>
      <c r="BG699" s="181">
        <f t="shared" si="677"/>
        <v>129666.25</v>
      </c>
      <c r="BH699" s="380"/>
      <c r="BI699" s="253" t="s">
        <v>166</v>
      </c>
      <c r="BJ699" s="145">
        <f t="shared" si="678"/>
        <v>668</v>
      </c>
      <c r="BK699" s="154">
        <f t="shared" si="662"/>
        <v>363</v>
      </c>
      <c r="BL699" s="154">
        <f t="shared" si="663"/>
        <v>28596520</v>
      </c>
      <c r="BM699" s="155">
        <f t="shared" si="712"/>
        <v>4.0145985401459854E-2</v>
      </c>
      <c r="BN699" s="155">
        <f t="shared" si="679"/>
        <v>0.54341317365269459</v>
      </c>
      <c r="BO699" s="154">
        <f t="shared" si="680"/>
        <v>78778.292011019279</v>
      </c>
      <c r="BP699" s="218"/>
    </row>
    <row r="700" spans="2:68" s="87" customFormat="1">
      <c r="B700" s="390">
        <v>64</v>
      </c>
      <c r="C700" s="419" t="s">
        <v>52</v>
      </c>
      <c r="D700" s="388">
        <f>BS71</f>
        <v>72</v>
      </c>
      <c r="E700" s="250" t="s">
        <v>143</v>
      </c>
      <c r="F700" s="144">
        <v>40</v>
      </c>
      <c r="G700" s="152">
        <v>24</v>
      </c>
      <c r="H700" s="152">
        <v>1839360</v>
      </c>
      <c r="I700" s="153">
        <f>IFERROR(G700/$D$700,"-")</f>
        <v>0.33333333333333331</v>
      </c>
      <c r="J700" s="153">
        <f t="shared" si="664"/>
        <v>0.6</v>
      </c>
      <c r="K700" s="180">
        <f t="shared" si="665"/>
        <v>76640</v>
      </c>
      <c r="L700" s="388">
        <f>BT71</f>
        <v>139</v>
      </c>
      <c r="M700" s="250" t="s">
        <v>143</v>
      </c>
      <c r="N700" s="144">
        <v>81</v>
      </c>
      <c r="O700" s="152">
        <v>37</v>
      </c>
      <c r="P700" s="152">
        <v>3711930</v>
      </c>
      <c r="Q700" s="153">
        <f>IFERROR(O700/$L$700,"-")</f>
        <v>0.26618705035971224</v>
      </c>
      <c r="R700" s="153">
        <f t="shared" si="666"/>
        <v>0.4567901234567901</v>
      </c>
      <c r="S700" s="148">
        <f t="shared" si="667"/>
        <v>100322.43243243243</v>
      </c>
      <c r="T700" s="388">
        <f>BU71</f>
        <v>3853</v>
      </c>
      <c r="U700" s="250" t="s">
        <v>143</v>
      </c>
      <c r="V700" s="144">
        <v>1959</v>
      </c>
      <c r="W700" s="152">
        <v>1219</v>
      </c>
      <c r="X700" s="152">
        <v>83121930</v>
      </c>
      <c r="Y700" s="153">
        <f>IFERROR(W700/$T$700,"-")</f>
        <v>0.31637684920840903</v>
      </c>
      <c r="Z700" s="153">
        <f t="shared" si="668"/>
        <v>0.62225625319040323</v>
      </c>
      <c r="AA700" s="152">
        <f t="shared" si="669"/>
        <v>68188.621821164896</v>
      </c>
      <c r="AB700" s="388">
        <f>BV71</f>
        <v>2700</v>
      </c>
      <c r="AC700" s="250" t="s">
        <v>143</v>
      </c>
      <c r="AD700" s="144">
        <v>1544</v>
      </c>
      <c r="AE700" s="152">
        <v>913</v>
      </c>
      <c r="AF700" s="152">
        <v>67454170</v>
      </c>
      <c r="AG700" s="153">
        <f>IFERROR(AE700/$AB$700,"-")</f>
        <v>0.33814814814814814</v>
      </c>
      <c r="AH700" s="153">
        <f t="shared" si="670"/>
        <v>0.59132124352331605</v>
      </c>
      <c r="AI700" s="148">
        <f t="shared" si="671"/>
        <v>73881.894852135811</v>
      </c>
      <c r="AJ700" s="388">
        <f>BW71</f>
        <v>1699</v>
      </c>
      <c r="AK700" s="250" t="s">
        <v>143</v>
      </c>
      <c r="AL700" s="144">
        <v>907</v>
      </c>
      <c r="AM700" s="152">
        <v>496</v>
      </c>
      <c r="AN700" s="152">
        <v>38050080</v>
      </c>
      <c r="AO700" s="153">
        <f>IFERROR(AM700/$AJ$700,"-")</f>
        <v>0.29193643319599766</v>
      </c>
      <c r="AP700" s="153">
        <f t="shared" si="672"/>
        <v>0.5468577728776185</v>
      </c>
      <c r="AQ700" s="148">
        <f t="shared" si="673"/>
        <v>76713.870967741939</v>
      </c>
      <c r="AR700" s="388">
        <f>BX71</f>
        <v>780</v>
      </c>
      <c r="AS700" s="250" t="s">
        <v>143</v>
      </c>
      <c r="AT700" s="144">
        <v>371</v>
      </c>
      <c r="AU700" s="152">
        <v>170</v>
      </c>
      <c r="AV700" s="152">
        <v>13168780</v>
      </c>
      <c r="AW700" s="153">
        <f>IFERROR(AU700/$AR$700,"-")</f>
        <v>0.21794871794871795</v>
      </c>
      <c r="AX700" s="153">
        <f t="shared" si="674"/>
        <v>0.4582210242587601</v>
      </c>
      <c r="AY700" s="152">
        <f t="shared" si="675"/>
        <v>77463.411764705888</v>
      </c>
      <c r="AZ700" s="388">
        <f>BY71</f>
        <v>314</v>
      </c>
      <c r="BA700" s="250" t="s">
        <v>143</v>
      </c>
      <c r="BB700" s="144">
        <v>115</v>
      </c>
      <c r="BC700" s="152">
        <v>48</v>
      </c>
      <c r="BD700" s="152">
        <v>3905450</v>
      </c>
      <c r="BE700" s="153">
        <f>IFERROR(BC700/$AZ$700,"-")</f>
        <v>0.15286624203821655</v>
      </c>
      <c r="BF700" s="153">
        <f t="shared" si="676"/>
        <v>0.41739130434782606</v>
      </c>
      <c r="BG700" s="180">
        <f t="shared" si="677"/>
        <v>81363.541666666672</v>
      </c>
      <c r="BH700" s="388">
        <f>BZ71</f>
        <v>9557</v>
      </c>
      <c r="BI700" s="250" t="s">
        <v>143</v>
      </c>
      <c r="BJ700" s="144">
        <f t="shared" si="678"/>
        <v>5017</v>
      </c>
      <c r="BK700" s="152">
        <f t="shared" si="662"/>
        <v>2907</v>
      </c>
      <c r="BL700" s="152">
        <f t="shared" si="663"/>
        <v>211251700</v>
      </c>
      <c r="BM700" s="153">
        <f>IFERROR(BK700/$BH$700,"-")</f>
        <v>0.30417495029821073</v>
      </c>
      <c r="BN700" s="153">
        <f t="shared" si="679"/>
        <v>0.5794299382100857</v>
      </c>
      <c r="BO700" s="152">
        <f t="shared" si="680"/>
        <v>72670.003439972483</v>
      </c>
      <c r="BP700" s="218"/>
    </row>
    <row r="701" spans="2:68" s="87" customFormat="1">
      <c r="B701" s="390"/>
      <c r="C701" s="420"/>
      <c r="D701" s="380"/>
      <c r="E701" s="251" t="s">
        <v>192</v>
      </c>
      <c r="F701" s="145">
        <v>31</v>
      </c>
      <c r="G701" s="154">
        <v>20</v>
      </c>
      <c r="H701" s="154">
        <v>1695800</v>
      </c>
      <c r="I701" s="155">
        <f t="shared" ref="I701:I710" si="713">IFERROR(G701/$D$700,"-")</f>
        <v>0.27777777777777779</v>
      </c>
      <c r="J701" s="155">
        <f t="shared" si="664"/>
        <v>0.64516129032258063</v>
      </c>
      <c r="K701" s="181">
        <f t="shared" si="665"/>
        <v>84790</v>
      </c>
      <c r="L701" s="380"/>
      <c r="M701" s="251" t="s">
        <v>192</v>
      </c>
      <c r="N701" s="145">
        <v>53</v>
      </c>
      <c r="O701" s="154">
        <v>24</v>
      </c>
      <c r="P701" s="154">
        <v>1126780</v>
      </c>
      <c r="Q701" s="155">
        <f t="shared" ref="Q701:Q710" si="714">IFERROR(O701/$L$700,"-")</f>
        <v>0.17266187050359713</v>
      </c>
      <c r="R701" s="155">
        <f t="shared" si="666"/>
        <v>0.45283018867924529</v>
      </c>
      <c r="S701" s="149">
        <f t="shared" si="667"/>
        <v>46949.166666666664</v>
      </c>
      <c r="T701" s="380"/>
      <c r="U701" s="251" t="s">
        <v>192</v>
      </c>
      <c r="V701" s="145">
        <v>1697</v>
      </c>
      <c r="W701" s="154">
        <v>1054</v>
      </c>
      <c r="X701" s="154">
        <v>67039910</v>
      </c>
      <c r="Y701" s="155">
        <f t="shared" ref="Y701:Y710" si="715">IFERROR(W701/$T$700,"-")</f>
        <v>0.27355307552556452</v>
      </c>
      <c r="Z701" s="155">
        <f t="shared" si="668"/>
        <v>0.62109605185621686</v>
      </c>
      <c r="AA701" s="154">
        <f t="shared" si="669"/>
        <v>63605.22770398482</v>
      </c>
      <c r="AB701" s="380"/>
      <c r="AC701" s="251" t="s">
        <v>192</v>
      </c>
      <c r="AD701" s="145">
        <v>1202</v>
      </c>
      <c r="AE701" s="154">
        <v>718</v>
      </c>
      <c r="AF701" s="154">
        <v>49013910</v>
      </c>
      <c r="AG701" s="155">
        <f t="shared" ref="AG701:AG710" si="716">IFERROR(AE701/$AB$700,"-")</f>
        <v>0.2659259259259259</v>
      </c>
      <c r="AH701" s="155">
        <f t="shared" si="670"/>
        <v>0.59733777038269553</v>
      </c>
      <c r="AI701" s="149">
        <f t="shared" si="671"/>
        <v>68264.498607242334</v>
      </c>
      <c r="AJ701" s="380"/>
      <c r="AK701" s="251" t="s">
        <v>192</v>
      </c>
      <c r="AL701" s="145">
        <v>664</v>
      </c>
      <c r="AM701" s="154">
        <v>359</v>
      </c>
      <c r="AN701" s="154">
        <v>25645870</v>
      </c>
      <c r="AO701" s="155">
        <f t="shared" ref="AO701:AO710" si="717">IFERROR(AM701/$AJ$700,"-")</f>
        <v>0.2113007651559741</v>
      </c>
      <c r="AP701" s="155">
        <f t="shared" si="672"/>
        <v>0.54066265060240959</v>
      </c>
      <c r="AQ701" s="149">
        <f t="shared" si="673"/>
        <v>71436.96378830084</v>
      </c>
      <c r="AR701" s="380"/>
      <c r="AS701" s="251" t="s">
        <v>192</v>
      </c>
      <c r="AT701" s="145">
        <v>219</v>
      </c>
      <c r="AU701" s="154">
        <v>103</v>
      </c>
      <c r="AV701" s="154">
        <v>8042930</v>
      </c>
      <c r="AW701" s="155">
        <f t="shared" ref="AW701:AW710" si="718">IFERROR(AU701/$AR$700,"-")</f>
        <v>0.13205128205128205</v>
      </c>
      <c r="AX701" s="155">
        <f t="shared" si="674"/>
        <v>0.47031963470319632</v>
      </c>
      <c r="AY701" s="154">
        <f t="shared" si="675"/>
        <v>78086.699029126219</v>
      </c>
      <c r="AZ701" s="380"/>
      <c r="BA701" s="251" t="s">
        <v>192</v>
      </c>
      <c r="BB701" s="145">
        <v>51</v>
      </c>
      <c r="BC701" s="154">
        <v>23</v>
      </c>
      <c r="BD701" s="154">
        <v>2239390</v>
      </c>
      <c r="BE701" s="155">
        <f t="shared" ref="BE701:BE710" si="719">IFERROR(BC701/$AZ$700,"-")</f>
        <v>7.32484076433121E-2</v>
      </c>
      <c r="BF701" s="155">
        <f t="shared" si="676"/>
        <v>0.45098039215686275</v>
      </c>
      <c r="BG701" s="181">
        <f t="shared" si="677"/>
        <v>97364.782608695648</v>
      </c>
      <c r="BH701" s="380"/>
      <c r="BI701" s="251" t="s">
        <v>192</v>
      </c>
      <c r="BJ701" s="145">
        <f t="shared" si="678"/>
        <v>3917</v>
      </c>
      <c r="BK701" s="154">
        <f t="shared" si="662"/>
        <v>2301</v>
      </c>
      <c r="BL701" s="154">
        <f t="shared" si="663"/>
        <v>154804590</v>
      </c>
      <c r="BM701" s="155">
        <f t="shared" ref="BM701:BM710" si="720">IFERROR(BK701/$BH$700,"-")</f>
        <v>0.24076593073140107</v>
      </c>
      <c r="BN701" s="155">
        <f t="shared" si="679"/>
        <v>0.58743936686239473</v>
      </c>
      <c r="BO701" s="154">
        <f t="shared" si="680"/>
        <v>67277.092568448497</v>
      </c>
      <c r="BP701" s="218"/>
    </row>
    <row r="702" spans="2:68" s="87" customFormat="1">
      <c r="B702" s="390"/>
      <c r="C702" s="420"/>
      <c r="D702" s="380"/>
      <c r="E702" s="252" t="s">
        <v>142</v>
      </c>
      <c r="F702" s="145">
        <v>44</v>
      </c>
      <c r="G702" s="154">
        <v>29</v>
      </c>
      <c r="H702" s="154">
        <v>2082760</v>
      </c>
      <c r="I702" s="155">
        <f t="shared" si="713"/>
        <v>0.40277777777777779</v>
      </c>
      <c r="J702" s="155">
        <f t="shared" si="664"/>
        <v>0.65909090909090906</v>
      </c>
      <c r="K702" s="181">
        <f t="shared" si="665"/>
        <v>71819.31034482758</v>
      </c>
      <c r="L702" s="380"/>
      <c r="M702" s="252" t="s">
        <v>142</v>
      </c>
      <c r="N702" s="145">
        <v>95</v>
      </c>
      <c r="O702" s="154">
        <v>49</v>
      </c>
      <c r="P702" s="154">
        <v>4045330</v>
      </c>
      <c r="Q702" s="155">
        <f t="shared" si="714"/>
        <v>0.35251798561151076</v>
      </c>
      <c r="R702" s="155">
        <f t="shared" si="666"/>
        <v>0.51578947368421058</v>
      </c>
      <c r="S702" s="149">
        <f t="shared" si="667"/>
        <v>82557.755102040814</v>
      </c>
      <c r="T702" s="380"/>
      <c r="U702" s="252" t="s">
        <v>142</v>
      </c>
      <c r="V702" s="145">
        <v>2416</v>
      </c>
      <c r="W702" s="154">
        <v>1477</v>
      </c>
      <c r="X702" s="154">
        <v>97847050</v>
      </c>
      <c r="Y702" s="155">
        <f t="shared" si="715"/>
        <v>0.3833376589670387</v>
      </c>
      <c r="Z702" s="155">
        <f t="shared" si="668"/>
        <v>0.61134105960264906</v>
      </c>
      <c r="AA702" s="154">
        <f t="shared" si="669"/>
        <v>66247.156398104271</v>
      </c>
      <c r="AB702" s="380"/>
      <c r="AC702" s="252" t="s">
        <v>142</v>
      </c>
      <c r="AD702" s="145">
        <v>1823</v>
      </c>
      <c r="AE702" s="154">
        <v>1074</v>
      </c>
      <c r="AF702" s="154">
        <v>79708230</v>
      </c>
      <c r="AG702" s="155">
        <f t="shared" si="716"/>
        <v>0.39777777777777779</v>
      </c>
      <c r="AH702" s="155">
        <f t="shared" si="670"/>
        <v>0.58913878222709815</v>
      </c>
      <c r="AI702" s="149">
        <f t="shared" si="671"/>
        <v>74216.229050279333</v>
      </c>
      <c r="AJ702" s="380"/>
      <c r="AK702" s="252" t="s">
        <v>142</v>
      </c>
      <c r="AL702" s="145">
        <v>1230</v>
      </c>
      <c r="AM702" s="154">
        <v>650</v>
      </c>
      <c r="AN702" s="154">
        <v>51250650</v>
      </c>
      <c r="AO702" s="155">
        <f t="shared" si="717"/>
        <v>0.3825779870512066</v>
      </c>
      <c r="AP702" s="155">
        <f t="shared" si="672"/>
        <v>0.52845528455284552</v>
      </c>
      <c r="AQ702" s="149">
        <f t="shared" si="673"/>
        <v>78847.153846153844</v>
      </c>
      <c r="AR702" s="380"/>
      <c r="AS702" s="252" t="s">
        <v>142</v>
      </c>
      <c r="AT702" s="145">
        <v>537</v>
      </c>
      <c r="AU702" s="154">
        <v>246</v>
      </c>
      <c r="AV702" s="154">
        <v>22768070</v>
      </c>
      <c r="AW702" s="155">
        <f t="shared" si="718"/>
        <v>0.31538461538461537</v>
      </c>
      <c r="AX702" s="155">
        <f t="shared" si="674"/>
        <v>0.45810055865921789</v>
      </c>
      <c r="AY702" s="154">
        <f t="shared" si="675"/>
        <v>92553.130081300813</v>
      </c>
      <c r="AZ702" s="380"/>
      <c r="BA702" s="252" t="s">
        <v>142</v>
      </c>
      <c r="BB702" s="145">
        <v>191</v>
      </c>
      <c r="BC702" s="154">
        <v>81</v>
      </c>
      <c r="BD702" s="154">
        <v>7322130</v>
      </c>
      <c r="BE702" s="155">
        <f t="shared" si="719"/>
        <v>0.25796178343949044</v>
      </c>
      <c r="BF702" s="155">
        <f t="shared" si="676"/>
        <v>0.42408376963350786</v>
      </c>
      <c r="BG702" s="181">
        <f t="shared" si="677"/>
        <v>90396.666666666672</v>
      </c>
      <c r="BH702" s="380"/>
      <c r="BI702" s="252" t="s">
        <v>142</v>
      </c>
      <c r="BJ702" s="145">
        <f t="shared" si="678"/>
        <v>6336</v>
      </c>
      <c r="BK702" s="154">
        <f t="shared" si="662"/>
        <v>3606</v>
      </c>
      <c r="BL702" s="154">
        <f t="shared" si="663"/>
        <v>265024220</v>
      </c>
      <c r="BM702" s="155">
        <f t="shared" si="720"/>
        <v>0.37731505702626345</v>
      </c>
      <c r="BN702" s="155">
        <f t="shared" si="679"/>
        <v>0.56912878787878785</v>
      </c>
      <c r="BO702" s="154">
        <f t="shared" si="680"/>
        <v>73495.346644481426</v>
      </c>
      <c r="BP702" s="218"/>
    </row>
    <row r="703" spans="2:68" s="87" customFormat="1">
      <c r="B703" s="390"/>
      <c r="C703" s="420"/>
      <c r="D703" s="380"/>
      <c r="E703" s="252" t="s">
        <v>151</v>
      </c>
      <c r="F703" s="145">
        <v>22</v>
      </c>
      <c r="G703" s="154">
        <v>12</v>
      </c>
      <c r="H703" s="154">
        <v>958320</v>
      </c>
      <c r="I703" s="155">
        <f t="shared" si="713"/>
        <v>0.16666666666666666</v>
      </c>
      <c r="J703" s="155">
        <f t="shared" si="664"/>
        <v>0.54545454545454541</v>
      </c>
      <c r="K703" s="181">
        <f t="shared" si="665"/>
        <v>79860</v>
      </c>
      <c r="L703" s="380"/>
      <c r="M703" s="252" t="s">
        <v>151</v>
      </c>
      <c r="N703" s="145">
        <v>38</v>
      </c>
      <c r="O703" s="154">
        <v>18</v>
      </c>
      <c r="P703" s="154">
        <v>2024870</v>
      </c>
      <c r="Q703" s="155">
        <f t="shared" si="714"/>
        <v>0.12949640287769784</v>
      </c>
      <c r="R703" s="155">
        <f t="shared" si="666"/>
        <v>0.47368421052631576</v>
      </c>
      <c r="S703" s="149">
        <f t="shared" si="667"/>
        <v>112492.77777777778</v>
      </c>
      <c r="T703" s="380"/>
      <c r="U703" s="252" t="s">
        <v>151</v>
      </c>
      <c r="V703" s="145">
        <v>818</v>
      </c>
      <c r="W703" s="154">
        <v>518</v>
      </c>
      <c r="X703" s="154">
        <v>34323580</v>
      </c>
      <c r="Y703" s="155">
        <f t="shared" si="715"/>
        <v>0.13444069556189983</v>
      </c>
      <c r="Z703" s="155">
        <f t="shared" si="668"/>
        <v>0.63325183374083127</v>
      </c>
      <c r="AA703" s="154">
        <f t="shared" si="669"/>
        <v>66261.737451737456</v>
      </c>
      <c r="AB703" s="380"/>
      <c r="AC703" s="252" t="s">
        <v>151</v>
      </c>
      <c r="AD703" s="145">
        <v>686</v>
      </c>
      <c r="AE703" s="154">
        <v>416</v>
      </c>
      <c r="AF703" s="154">
        <v>32622340</v>
      </c>
      <c r="AG703" s="155">
        <f t="shared" si="716"/>
        <v>0.15407407407407409</v>
      </c>
      <c r="AH703" s="155">
        <f t="shared" si="670"/>
        <v>0.60641399416909625</v>
      </c>
      <c r="AI703" s="149">
        <f t="shared" si="671"/>
        <v>78419.086538461532</v>
      </c>
      <c r="AJ703" s="380"/>
      <c r="AK703" s="252" t="s">
        <v>151</v>
      </c>
      <c r="AL703" s="145">
        <v>454</v>
      </c>
      <c r="AM703" s="154">
        <v>239</v>
      </c>
      <c r="AN703" s="154">
        <v>22521450</v>
      </c>
      <c r="AO703" s="155">
        <f t="shared" si="717"/>
        <v>0.14067098293113597</v>
      </c>
      <c r="AP703" s="155">
        <f t="shared" si="672"/>
        <v>0.52643171806167399</v>
      </c>
      <c r="AQ703" s="149">
        <f t="shared" si="673"/>
        <v>94232.008368200841</v>
      </c>
      <c r="AR703" s="380"/>
      <c r="AS703" s="252" t="s">
        <v>151</v>
      </c>
      <c r="AT703" s="145">
        <v>221</v>
      </c>
      <c r="AU703" s="154">
        <v>101</v>
      </c>
      <c r="AV703" s="154">
        <v>9835180</v>
      </c>
      <c r="AW703" s="155">
        <f t="shared" si="718"/>
        <v>0.1294871794871795</v>
      </c>
      <c r="AX703" s="155">
        <f t="shared" si="674"/>
        <v>0.45701357466063347</v>
      </c>
      <c r="AY703" s="154">
        <f t="shared" si="675"/>
        <v>97378.019801980205</v>
      </c>
      <c r="AZ703" s="380"/>
      <c r="BA703" s="252" t="s">
        <v>151</v>
      </c>
      <c r="BB703" s="145">
        <v>85</v>
      </c>
      <c r="BC703" s="154">
        <v>35</v>
      </c>
      <c r="BD703" s="154">
        <v>4005060</v>
      </c>
      <c r="BE703" s="155">
        <f t="shared" si="719"/>
        <v>0.11146496815286625</v>
      </c>
      <c r="BF703" s="155">
        <f t="shared" si="676"/>
        <v>0.41176470588235292</v>
      </c>
      <c r="BG703" s="181">
        <f t="shared" si="677"/>
        <v>114430.28571428571</v>
      </c>
      <c r="BH703" s="380"/>
      <c r="BI703" s="252" t="s">
        <v>151</v>
      </c>
      <c r="BJ703" s="145">
        <f t="shared" si="678"/>
        <v>2324</v>
      </c>
      <c r="BK703" s="154">
        <f t="shared" si="662"/>
        <v>1339</v>
      </c>
      <c r="BL703" s="154">
        <f t="shared" si="663"/>
        <v>106290800</v>
      </c>
      <c r="BM703" s="155">
        <f t="shared" si="720"/>
        <v>0.14010672805273622</v>
      </c>
      <c r="BN703" s="155">
        <f t="shared" si="679"/>
        <v>0.57616179001721168</v>
      </c>
      <c r="BO703" s="154">
        <f t="shared" si="680"/>
        <v>79380.731889469753</v>
      </c>
      <c r="BP703" s="218"/>
    </row>
    <row r="704" spans="2:68" s="87" customFormat="1">
      <c r="B704" s="390"/>
      <c r="C704" s="420"/>
      <c r="D704" s="380"/>
      <c r="E704" s="252" t="s">
        <v>170</v>
      </c>
      <c r="F704" s="145">
        <v>27</v>
      </c>
      <c r="G704" s="154">
        <v>14</v>
      </c>
      <c r="H704" s="154">
        <v>974990</v>
      </c>
      <c r="I704" s="155">
        <f t="shared" si="713"/>
        <v>0.19444444444444445</v>
      </c>
      <c r="J704" s="155">
        <f t="shared" si="664"/>
        <v>0.51851851851851849</v>
      </c>
      <c r="K704" s="181">
        <f t="shared" si="665"/>
        <v>69642.142857142855</v>
      </c>
      <c r="L704" s="380"/>
      <c r="M704" s="252" t="s">
        <v>170</v>
      </c>
      <c r="N704" s="145">
        <v>60</v>
      </c>
      <c r="O704" s="154">
        <v>30</v>
      </c>
      <c r="P704" s="154">
        <v>3538590</v>
      </c>
      <c r="Q704" s="155">
        <f t="shared" si="714"/>
        <v>0.21582733812949639</v>
      </c>
      <c r="R704" s="155">
        <f t="shared" si="666"/>
        <v>0.5</v>
      </c>
      <c r="S704" s="149">
        <f t="shared" si="667"/>
        <v>117953</v>
      </c>
      <c r="T704" s="380"/>
      <c r="U704" s="252" t="s">
        <v>170</v>
      </c>
      <c r="V704" s="145">
        <v>929</v>
      </c>
      <c r="W704" s="154">
        <v>600</v>
      </c>
      <c r="X704" s="154">
        <v>42298640</v>
      </c>
      <c r="Y704" s="155">
        <f t="shared" si="715"/>
        <v>0.15572281339216196</v>
      </c>
      <c r="Z704" s="155">
        <f t="shared" si="668"/>
        <v>0.64585575888051672</v>
      </c>
      <c r="AA704" s="154">
        <f t="shared" si="669"/>
        <v>70497.733333333337</v>
      </c>
      <c r="AB704" s="380"/>
      <c r="AC704" s="252" t="s">
        <v>170</v>
      </c>
      <c r="AD704" s="145">
        <v>853</v>
      </c>
      <c r="AE704" s="154">
        <v>532</v>
      </c>
      <c r="AF704" s="154">
        <v>41825570</v>
      </c>
      <c r="AG704" s="155">
        <f t="shared" si="716"/>
        <v>0.19703703703703704</v>
      </c>
      <c r="AH704" s="155">
        <f t="shared" si="670"/>
        <v>0.62368112543962484</v>
      </c>
      <c r="AI704" s="149">
        <f t="shared" si="671"/>
        <v>78619.492481203008</v>
      </c>
      <c r="AJ704" s="380"/>
      <c r="AK704" s="252" t="s">
        <v>170</v>
      </c>
      <c r="AL704" s="145">
        <v>623</v>
      </c>
      <c r="AM704" s="154">
        <v>351</v>
      </c>
      <c r="AN704" s="154">
        <v>29954740</v>
      </c>
      <c r="AO704" s="155">
        <f t="shared" si="717"/>
        <v>0.20659211300765157</v>
      </c>
      <c r="AP704" s="155">
        <f t="shared" si="672"/>
        <v>0.5634028892455859</v>
      </c>
      <c r="AQ704" s="149">
        <f t="shared" si="673"/>
        <v>85341.139601139599</v>
      </c>
      <c r="AR704" s="380"/>
      <c r="AS704" s="252" t="s">
        <v>170</v>
      </c>
      <c r="AT704" s="145">
        <v>274</v>
      </c>
      <c r="AU704" s="154">
        <v>131</v>
      </c>
      <c r="AV704" s="154">
        <v>13820890</v>
      </c>
      <c r="AW704" s="155">
        <f t="shared" si="718"/>
        <v>0.16794871794871793</v>
      </c>
      <c r="AX704" s="155">
        <f t="shared" si="674"/>
        <v>0.47810218978102192</v>
      </c>
      <c r="AY704" s="154">
        <f t="shared" si="675"/>
        <v>105502.97709923664</v>
      </c>
      <c r="AZ704" s="380"/>
      <c r="BA704" s="252" t="s">
        <v>170</v>
      </c>
      <c r="BB704" s="145">
        <v>102</v>
      </c>
      <c r="BC704" s="154">
        <v>44</v>
      </c>
      <c r="BD704" s="154">
        <v>3122650</v>
      </c>
      <c r="BE704" s="155">
        <f t="shared" si="719"/>
        <v>0.14012738853503184</v>
      </c>
      <c r="BF704" s="155">
        <f t="shared" si="676"/>
        <v>0.43137254901960786</v>
      </c>
      <c r="BG704" s="181">
        <f t="shared" si="677"/>
        <v>70969.318181818177</v>
      </c>
      <c r="BH704" s="380"/>
      <c r="BI704" s="252" t="s">
        <v>170</v>
      </c>
      <c r="BJ704" s="145">
        <f t="shared" si="678"/>
        <v>2868</v>
      </c>
      <c r="BK704" s="154">
        <f t="shared" si="662"/>
        <v>1702</v>
      </c>
      <c r="BL704" s="154">
        <f t="shared" si="663"/>
        <v>135536070</v>
      </c>
      <c r="BM704" s="155">
        <f t="shared" si="720"/>
        <v>0.17808935858533012</v>
      </c>
      <c r="BN704" s="155">
        <f t="shared" si="679"/>
        <v>0.5934449093444909</v>
      </c>
      <c r="BO704" s="154">
        <f t="shared" si="680"/>
        <v>79633.413631022326</v>
      </c>
      <c r="BP704" s="218"/>
    </row>
    <row r="705" spans="2:68" s="87" customFormat="1">
      <c r="B705" s="390"/>
      <c r="C705" s="420"/>
      <c r="D705" s="380"/>
      <c r="E705" s="252" t="s">
        <v>171</v>
      </c>
      <c r="F705" s="145">
        <v>13</v>
      </c>
      <c r="G705" s="154">
        <v>7</v>
      </c>
      <c r="H705" s="154">
        <v>583130</v>
      </c>
      <c r="I705" s="155">
        <f t="shared" si="713"/>
        <v>9.7222222222222224E-2</v>
      </c>
      <c r="J705" s="155">
        <f t="shared" si="664"/>
        <v>0.53846153846153844</v>
      </c>
      <c r="K705" s="181">
        <f t="shared" si="665"/>
        <v>83304.28571428571</v>
      </c>
      <c r="L705" s="380"/>
      <c r="M705" s="252" t="s">
        <v>171</v>
      </c>
      <c r="N705" s="145">
        <v>21</v>
      </c>
      <c r="O705" s="154">
        <v>9</v>
      </c>
      <c r="P705" s="154">
        <v>831230</v>
      </c>
      <c r="Q705" s="155">
        <f t="shared" si="714"/>
        <v>6.4748201438848921E-2</v>
      </c>
      <c r="R705" s="155">
        <f t="shared" si="666"/>
        <v>0.42857142857142855</v>
      </c>
      <c r="S705" s="149">
        <f t="shared" si="667"/>
        <v>92358.888888888891</v>
      </c>
      <c r="T705" s="380"/>
      <c r="U705" s="252" t="s">
        <v>171</v>
      </c>
      <c r="V705" s="145">
        <v>430</v>
      </c>
      <c r="W705" s="154">
        <v>278</v>
      </c>
      <c r="X705" s="154">
        <v>19804910</v>
      </c>
      <c r="Y705" s="155">
        <f t="shared" si="715"/>
        <v>7.2151570205035043E-2</v>
      </c>
      <c r="Z705" s="155">
        <f t="shared" si="668"/>
        <v>0.64651162790697669</v>
      </c>
      <c r="AA705" s="154">
        <f t="shared" si="669"/>
        <v>71240.683453237405</v>
      </c>
      <c r="AB705" s="380"/>
      <c r="AC705" s="252" t="s">
        <v>171</v>
      </c>
      <c r="AD705" s="145">
        <v>357</v>
      </c>
      <c r="AE705" s="154">
        <v>207</v>
      </c>
      <c r="AF705" s="154">
        <v>13228990</v>
      </c>
      <c r="AG705" s="155">
        <f t="shared" si="716"/>
        <v>7.6666666666666661E-2</v>
      </c>
      <c r="AH705" s="155">
        <f t="shared" si="670"/>
        <v>0.57983193277310929</v>
      </c>
      <c r="AI705" s="149">
        <f t="shared" si="671"/>
        <v>63908.164251207731</v>
      </c>
      <c r="AJ705" s="380"/>
      <c r="AK705" s="252" t="s">
        <v>171</v>
      </c>
      <c r="AL705" s="145">
        <v>203</v>
      </c>
      <c r="AM705" s="154">
        <v>114</v>
      </c>
      <c r="AN705" s="154">
        <v>9049590</v>
      </c>
      <c r="AO705" s="155">
        <f t="shared" si="717"/>
        <v>6.7098293113596233E-2</v>
      </c>
      <c r="AP705" s="155">
        <f t="shared" si="672"/>
        <v>0.56157635467980294</v>
      </c>
      <c r="AQ705" s="149">
        <f t="shared" si="673"/>
        <v>79382.368421052626</v>
      </c>
      <c r="AR705" s="380"/>
      <c r="AS705" s="252" t="s">
        <v>171</v>
      </c>
      <c r="AT705" s="145">
        <v>87</v>
      </c>
      <c r="AU705" s="154">
        <v>41</v>
      </c>
      <c r="AV705" s="154">
        <v>3778330</v>
      </c>
      <c r="AW705" s="155">
        <f t="shared" si="718"/>
        <v>5.2564102564102565E-2</v>
      </c>
      <c r="AX705" s="155">
        <f t="shared" si="674"/>
        <v>0.47126436781609193</v>
      </c>
      <c r="AY705" s="154">
        <f t="shared" si="675"/>
        <v>92154.390243902439</v>
      </c>
      <c r="AZ705" s="380"/>
      <c r="BA705" s="252" t="s">
        <v>171</v>
      </c>
      <c r="BB705" s="145">
        <v>25</v>
      </c>
      <c r="BC705" s="154">
        <v>12</v>
      </c>
      <c r="BD705" s="154">
        <v>1332690</v>
      </c>
      <c r="BE705" s="155">
        <f t="shared" si="719"/>
        <v>3.8216560509554139E-2</v>
      </c>
      <c r="BF705" s="155">
        <f t="shared" si="676"/>
        <v>0.48</v>
      </c>
      <c r="BG705" s="181">
        <f t="shared" si="677"/>
        <v>111057.5</v>
      </c>
      <c r="BH705" s="380"/>
      <c r="BI705" s="252" t="s">
        <v>171</v>
      </c>
      <c r="BJ705" s="145">
        <f t="shared" si="678"/>
        <v>1136</v>
      </c>
      <c r="BK705" s="154">
        <f t="shared" si="662"/>
        <v>668</v>
      </c>
      <c r="BL705" s="154">
        <f t="shared" si="663"/>
        <v>48608870</v>
      </c>
      <c r="BM705" s="155">
        <f t="shared" si="720"/>
        <v>6.9896411007638382E-2</v>
      </c>
      <c r="BN705" s="155">
        <f t="shared" si="679"/>
        <v>0.5880281690140845</v>
      </c>
      <c r="BO705" s="154">
        <f t="shared" si="680"/>
        <v>72767.769461077842</v>
      </c>
      <c r="BP705" s="218"/>
    </row>
    <row r="706" spans="2:68" s="87" customFormat="1">
      <c r="B706" s="390"/>
      <c r="C706" s="420"/>
      <c r="D706" s="380"/>
      <c r="E706" s="252" t="s">
        <v>172</v>
      </c>
      <c r="F706" s="145">
        <v>16</v>
      </c>
      <c r="G706" s="154">
        <v>8</v>
      </c>
      <c r="H706" s="154">
        <v>763420</v>
      </c>
      <c r="I706" s="155">
        <f t="shared" si="713"/>
        <v>0.1111111111111111</v>
      </c>
      <c r="J706" s="155">
        <f t="shared" si="664"/>
        <v>0.5</v>
      </c>
      <c r="K706" s="181">
        <f t="shared" si="665"/>
        <v>95427.5</v>
      </c>
      <c r="L706" s="380"/>
      <c r="M706" s="252" t="s">
        <v>172</v>
      </c>
      <c r="N706" s="145">
        <v>23</v>
      </c>
      <c r="O706" s="154">
        <v>8</v>
      </c>
      <c r="P706" s="154">
        <v>1333410</v>
      </c>
      <c r="Q706" s="155">
        <f t="shared" si="714"/>
        <v>5.7553956834532377E-2</v>
      </c>
      <c r="R706" s="155">
        <f t="shared" si="666"/>
        <v>0.34782608695652173</v>
      </c>
      <c r="S706" s="149">
        <f t="shared" si="667"/>
        <v>166676.25</v>
      </c>
      <c r="T706" s="380"/>
      <c r="U706" s="252" t="s">
        <v>172</v>
      </c>
      <c r="V706" s="145">
        <v>248</v>
      </c>
      <c r="W706" s="154">
        <v>133</v>
      </c>
      <c r="X706" s="154">
        <v>8119770</v>
      </c>
      <c r="Y706" s="155">
        <f t="shared" si="715"/>
        <v>3.4518556968595897E-2</v>
      </c>
      <c r="Z706" s="155">
        <f t="shared" si="668"/>
        <v>0.53629032258064513</v>
      </c>
      <c r="AA706" s="154">
        <f t="shared" si="669"/>
        <v>61050.902255639099</v>
      </c>
      <c r="AB706" s="380"/>
      <c r="AC706" s="252" t="s">
        <v>172</v>
      </c>
      <c r="AD706" s="145">
        <v>215</v>
      </c>
      <c r="AE706" s="154">
        <v>101</v>
      </c>
      <c r="AF706" s="154">
        <v>7126150</v>
      </c>
      <c r="AG706" s="155">
        <f t="shared" si="716"/>
        <v>3.740740740740741E-2</v>
      </c>
      <c r="AH706" s="155">
        <f t="shared" si="670"/>
        <v>0.4697674418604651</v>
      </c>
      <c r="AI706" s="149">
        <f t="shared" si="671"/>
        <v>70555.940594059401</v>
      </c>
      <c r="AJ706" s="380"/>
      <c r="AK706" s="252" t="s">
        <v>172</v>
      </c>
      <c r="AL706" s="145">
        <v>194</v>
      </c>
      <c r="AM706" s="154">
        <v>92</v>
      </c>
      <c r="AN706" s="154">
        <v>7934870</v>
      </c>
      <c r="AO706" s="155">
        <f t="shared" si="717"/>
        <v>5.4149499705709238E-2</v>
      </c>
      <c r="AP706" s="155">
        <f t="shared" si="672"/>
        <v>0.47422680412371132</v>
      </c>
      <c r="AQ706" s="149">
        <f t="shared" si="673"/>
        <v>86248.586956521744</v>
      </c>
      <c r="AR706" s="380"/>
      <c r="AS706" s="252" t="s">
        <v>172</v>
      </c>
      <c r="AT706" s="145">
        <v>99</v>
      </c>
      <c r="AU706" s="154">
        <v>50</v>
      </c>
      <c r="AV706" s="154">
        <v>5130270</v>
      </c>
      <c r="AW706" s="155">
        <f t="shared" si="718"/>
        <v>6.4102564102564097E-2</v>
      </c>
      <c r="AX706" s="155">
        <f t="shared" si="674"/>
        <v>0.50505050505050508</v>
      </c>
      <c r="AY706" s="154">
        <f t="shared" si="675"/>
        <v>102605.4</v>
      </c>
      <c r="AZ706" s="380"/>
      <c r="BA706" s="252" t="s">
        <v>172</v>
      </c>
      <c r="BB706" s="145">
        <v>54</v>
      </c>
      <c r="BC706" s="154">
        <v>26</v>
      </c>
      <c r="BD706" s="154">
        <v>1425360</v>
      </c>
      <c r="BE706" s="155">
        <f t="shared" si="719"/>
        <v>8.2802547770700632E-2</v>
      </c>
      <c r="BF706" s="155">
        <f t="shared" si="676"/>
        <v>0.48148148148148145</v>
      </c>
      <c r="BG706" s="181">
        <f t="shared" si="677"/>
        <v>54821.538461538461</v>
      </c>
      <c r="BH706" s="380"/>
      <c r="BI706" s="252" t="s">
        <v>172</v>
      </c>
      <c r="BJ706" s="145">
        <f t="shared" si="678"/>
        <v>849</v>
      </c>
      <c r="BK706" s="154">
        <f t="shared" si="662"/>
        <v>418</v>
      </c>
      <c r="BL706" s="154">
        <f t="shared" si="663"/>
        <v>31833250</v>
      </c>
      <c r="BM706" s="155">
        <f t="shared" si="720"/>
        <v>4.37375745526839E-2</v>
      </c>
      <c r="BN706" s="155">
        <f t="shared" si="679"/>
        <v>0.49234393404004712</v>
      </c>
      <c r="BO706" s="154">
        <f t="shared" si="680"/>
        <v>76156.100478468899</v>
      </c>
      <c r="BP706" s="218"/>
    </row>
    <row r="707" spans="2:68" s="87" customFormat="1">
      <c r="B707" s="390"/>
      <c r="C707" s="420"/>
      <c r="D707" s="380"/>
      <c r="E707" s="252" t="s">
        <v>173</v>
      </c>
      <c r="F707" s="145">
        <v>5</v>
      </c>
      <c r="G707" s="154">
        <v>3</v>
      </c>
      <c r="H707" s="154">
        <v>107560</v>
      </c>
      <c r="I707" s="155">
        <f t="shared" si="713"/>
        <v>4.1666666666666664E-2</v>
      </c>
      <c r="J707" s="155">
        <f t="shared" si="664"/>
        <v>0.6</v>
      </c>
      <c r="K707" s="181">
        <f t="shared" si="665"/>
        <v>35853.333333333336</v>
      </c>
      <c r="L707" s="380"/>
      <c r="M707" s="252" t="s">
        <v>173</v>
      </c>
      <c r="N707" s="145">
        <v>6</v>
      </c>
      <c r="O707" s="154">
        <v>4</v>
      </c>
      <c r="P707" s="154">
        <v>803530</v>
      </c>
      <c r="Q707" s="155">
        <f t="shared" si="714"/>
        <v>2.8776978417266189E-2</v>
      </c>
      <c r="R707" s="155">
        <f t="shared" si="666"/>
        <v>0.66666666666666663</v>
      </c>
      <c r="S707" s="149">
        <f t="shared" si="667"/>
        <v>200882.5</v>
      </c>
      <c r="T707" s="380"/>
      <c r="U707" s="252" t="s">
        <v>173</v>
      </c>
      <c r="V707" s="145">
        <v>194</v>
      </c>
      <c r="W707" s="154">
        <v>132</v>
      </c>
      <c r="X707" s="154">
        <v>8099850</v>
      </c>
      <c r="Y707" s="155">
        <f t="shared" si="715"/>
        <v>3.4259018946275629E-2</v>
      </c>
      <c r="Z707" s="155">
        <f t="shared" si="668"/>
        <v>0.68041237113402064</v>
      </c>
      <c r="AA707" s="154">
        <f t="shared" si="669"/>
        <v>61362.5</v>
      </c>
      <c r="AB707" s="380"/>
      <c r="AC707" s="252" t="s">
        <v>173</v>
      </c>
      <c r="AD707" s="145">
        <v>217</v>
      </c>
      <c r="AE707" s="154">
        <v>131</v>
      </c>
      <c r="AF707" s="154">
        <v>10862240</v>
      </c>
      <c r="AG707" s="155">
        <f t="shared" si="716"/>
        <v>4.8518518518518516E-2</v>
      </c>
      <c r="AH707" s="155">
        <f t="shared" si="670"/>
        <v>0.60368663594470051</v>
      </c>
      <c r="AI707" s="149">
        <f t="shared" si="671"/>
        <v>82917.862595419851</v>
      </c>
      <c r="AJ707" s="380"/>
      <c r="AK707" s="252" t="s">
        <v>173</v>
      </c>
      <c r="AL707" s="145">
        <v>156</v>
      </c>
      <c r="AM707" s="154">
        <v>88</v>
      </c>
      <c r="AN707" s="154">
        <v>7333880</v>
      </c>
      <c r="AO707" s="155">
        <f t="shared" si="717"/>
        <v>5.1795173631547967E-2</v>
      </c>
      <c r="AP707" s="155">
        <f t="shared" si="672"/>
        <v>0.5641025641025641</v>
      </c>
      <c r="AQ707" s="149">
        <f t="shared" si="673"/>
        <v>83339.545454545456</v>
      </c>
      <c r="AR707" s="380"/>
      <c r="AS707" s="252" t="s">
        <v>173</v>
      </c>
      <c r="AT707" s="145">
        <v>72</v>
      </c>
      <c r="AU707" s="154">
        <v>41</v>
      </c>
      <c r="AV707" s="154">
        <v>2926330</v>
      </c>
      <c r="AW707" s="155">
        <f t="shared" si="718"/>
        <v>5.2564102564102565E-2</v>
      </c>
      <c r="AX707" s="155">
        <f t="shared" si="674"/>
        <v>0.56944444444444442</v>
      </c>
      <c r="AY707" s="154">
        <f t="shared" si="675"/>
        <v>71373.902439024387</v>
      </c>
      <c r="AZ707" s="380"/>
      <c r="BA707" s="252" t="s">
        <v>173</v>
      </c>
      <c r="BB707" s="145">
        <v>17</v>
      </c>
      <c r="BC707" s="154">
        <v>10</v>
      </c>
      <c r="BD707" s="154">
        <v>578400</v>
      </c>
      <c r="BE707" s="155">
        <f t="shared" si="719"/>
        <v>3.1847133757961783E-2</v>
      </c>
      <c r="BF707" s="155">
        <f t="shared" si="676"/>
        <v>0.58823529411764708</v>
      </c>
      <c r="BG707" s="181">
        <f t="shared" si="677"/>
        <v>57840</v>
      </c>
      <c r="BH707" s="380"/>
      <c r="BI707" s="252" t="s">
        <v>173</v>
      </c>
      <c r="BJ707" s="145">
        <f t="shared" si="678"/>
        <v>667</v>
      </c>
      <c r="BK707" s="154">
        <f t="shared" si="662"/>
        <v>409</v>
      </c>
      <c r="BL707" s="154">
        <f t="shared" si="663"/>
        <v>30711790</v>
      </c>
      <c r="BM707" s="155">
        <f t="shared" si="720"/>
        <v>4.2795856440305535E-2</v>
      </c>
      <c r="BN707" s="155">
        <f t="shared" si="679"/>
        <v>0.61319340329835081</v>
      </c>
      <c r="BO707" s="154">
        <f t="shared" si="680"/>
        <v>75089.951100244492</v>
      </c>
      <c r="BP707" s="218"/>
    </row>
    <row r="708" spans="2:68" s="87" customFormat="1">
      <c r="B708" s="390"/>
      <c r="C708" s="420"/>
      <c r="D708" s="380"/>
      <c r="E708" s="252" t="s">
        <v>174</v>
      </c>
      <c r="F708" s="145">
        <v>35</v>
      </c>
      <c r="G708" s="154">
        <v>18</v>
      </c>
      <c r="H708" s="154">
        <v>1130300</v>
      </c>
      <c r="I708" s="155">
        <f t="shared" si="713"/>
        <v>0.25</v>
      </c>
      <c r="J708" s="155">
        <f t="shared" si="664"/>
        <v>0.51428571428571423</v>
      </c>
      <c r="K708" s="181">
        <f t="shared" si="665"/>
        <v>62794.444444444445</v>
      </c>
      <c r="L708" s="380"/>
      <c r="M708" s="252" t="s">
        <v>174</v>
      </c>
      <c r="N708" s="145">
        <v>63</v>
      </c>
      <c r="O708" s="154">
        <v>36</v>
      </c>
      <c r="P708" s="154">
        <v>3512320</v>
      </c>
      <c r="Q708" s="155">
        <f t="shared" si="714"/>
        <v>0.25899280575539568</v>
      </c>
      <c r="R708" s="155">
        <f t="shared" si="666"/>
        <v>0.5714285714285714</v>
      </c>
      <c r="S708" s="149">
        <f t="shared" si="667"/>
        <v>97564.444444444438</v>
      </c>
      <c r="T708" s="380"/>
      <c r="U708" s="252" t="s">
        <v>174</v>
      </c>
      <c r="V708" s="145">
        <v>1756</v>
      </c>
      <c r="W708" s="154">
        <v>1166</v>
      </c>
      <c r="X708" s="154">
        <v>78578930</v>
      </c>
      <c r="Y708" s="155">
        <f t="shared" si="715"/>
        <v>0.30262133402543473</v>
      </c>
      <c r="Z708" s="155">
        <f t="shared" si="668"/>
        <v>0.66400911161731202</v>
      </c>
      <c r="AA708" s="154">
        <f t="shared" si="669"/>
        <v>67391.878216123499</v>
      </c>
      <c r="AB708" s="380"/>
      <c r="AC708" s="252" t="s">
        <v>174</v>
      </c>
      <c r="AD708" s="145">
        <v>1359</v>
      </c>
      <c r="AE708" s="154">
        <v>857</v>
      </c>
      <c r="AF708" s="154">
        <v>68049870</v>
      </c>
      <c r="AG708" s="155">
        <f t="shared" si="716"/>
        <v>0.31740740740740742</v>
      </c>
      <c r="AH708" s="155">
        <f t="shared" si="670"/>
        <v>0.63061074319352461</v>
      </c>
      <c r="AI708" s="149">
        <f t="shared" si="671"/>
        <v>79404.749124854148</v>
      </c>
      <c r="AJ708" s="380"/>
      <c r="AK708" s="252" t="s">
        <v>174</v>
      </c>
      <c r="AL708" s="145">
        <v>789</v>
      </c>
      <c r="AM708" s="154">
        <v>448</v>
      </c>
      <c r="AN708" s="154">
        <v>36472820</v>
      </c>
      <c r="AO708" s="155">
        <f t="shared" si="717"/>
        <v>0.26368452030606238</v>
      </c>
      <c r="AP708" s="155">
        <f t="shared" si="672"/>
        <v>0.56780735107731306</v>
      </c>
      <c r="AQ708" s="149">
        <f t="shared" si="673"/>
        <v>81412.544642857145</v>
      </c>
      <c r="AR708" s="380"/>
      <c r="AS708" s="252" t="s">
        <v>174</v>
      </c>
      <c r="AT708" s="145">
        <v>310</v>
      </c>
      <c r="AU708" s="154">
        <v>144</v>
      </c>
      <c r="AV708" s="154">
        <v>10632190</v>
      </c>
      <c r="AW708" s="155">
        <f t="shared" si="718"/>
        <v>0.18461538461538463</v>
      </c>
      <c r="AX708" s="155">
        <f t="shared" si="674"/>
        <v>0.46451612903225808</v>
      </c>
      <c r="AY708" s="154">
        <f t="shared" si="675"/>
        <v>73834.652777777781</v>
      </c>
      <c r="AZ708" s="380"/>
      <c r="BA708" s="252" t="s">
        <v>174</v>
      </c>
      <c r="BB708" s="145">
        <v>83</v>
      </c>
      <c r="BC708" s="154">
        <v>28</v>
      </c>
      <c r="BD708" s="154">
        <v>1865410</v>
      </c>
      <c r="BE708" s="155">
        <f t="shared" si="719"/>
        <v>8.9171974522292988E-2</v>
      </c>
      <c r="BF708" s="155">
        <f t="shared" si="676"/>
        <v>0.33734939759036142</v>
      </c>
      <c r="BG708" s="181">
        <f t="shared" si="677"/>
        <v>66621.78571428571</v>
      </c>
      <c r="BH708" s="380"/>
      <c r="BI708" s="252" t="s">
        <v>174</v>
      </c>
      <c r="BJ708" s="145">
        <f t="shared" si="678"/>
        <v>4395</v>
      </c>
      <c r="BK708" s="154">
        <f t="shared" si="662"/>
        <v>2697</v>
      </c>
      <c r="BL708" s="154">
        <f t="shared" si="663"/>
        <v>200241840</v>
      </c>
      <c r="BM708" s="155">
        <f t="shared" si="720"/>
        <v>0.28220152767604895</v>
      </c>
      <c r="BN708" s="155">
        <f t="shared" si="679"/>
        <v>0.61365187713310576</v>
      </c>
      <c r="BO708" s="154">
        <f t="shared" si="680"/>
        <v>74246.140155728586</v>
      </c>
      <c r="BP708" s="218"/>
    </row>
    <row r="709" spans="2:68" s="87" customFormat="1">
      <c r="B709" s="390"/>
      <c r="C709" s="420"/>
      <c r="D709" s="380"/>
      <c r="E709" s="252" t="s">
        <v>175</v>
      </c>
      <c r="F709" s="145">
        <v>6</v>
      </c>
      <c r="G709" s="154">
        <v>4</v>
      </c>
      <c r="H709" s="154">
        <v>272690</v>
      </c>
      <c r="I709" s="155">
        <f t="shared" si="713"/>
        <v>5.5555555555555552E-2</v>
      </c>
      <c r="J709" s="155">
        <f t="shared" si="664"/>
        <v>0.66666666666666663</v>
      </c>
      <c r="K709" s="181">
        <f t="shared" si="665"/>
        <v>68172.5</v>
      </c>
      <c r="L709" s="380"/>
      <c r="M709" s="252" t="s">
        <v>175</v>
      </c>
      <c r="N709" s="145">
        <v>14</v>
      </c>
      <c r="O709" s="154">
        <v>10</v>
      </c>
      <c r="P709" s="154">
        <v>938440</v>
      </c>
      <c r="Q709" s="155">
        <f t="shared" si="714"/>
        <v>7.1942446043165464E-2</v>
      </c>
      <c r="R709" s="155">
        <f t="shared" si="666"/>
        <v>0.7142857142857143</v>
      </c>
      <c r="S709" s="149">
        <f t="shared" si="667"/>
        <v>93844</v>
      </c>
      <c r="T709" s="380"/>
      <c r="U709" s="252" t="s">
        <v>175</v>
      </c>
      <c r="V709" s="145">
        <v>255</v>
      </c>
      <c r="W709" s="154">
        <v>150</v>
      </c>
      <c r="X709" s="154">
        <v>11598280</v>
      </c>
      <c r="Y709" s="155">
        <f t="shared" si="715"/>
        <v>3.8930703348040489E-2</v>
      </c>
      <c r="Z709" s="155">
        <f t="shared" si="668"/>
        <v>0.58823529411764708</v>
      </c>
      <c r="AA709" s="154">
        <f t="shared" si="669"/>
        <v>77321.866666666669</v>
      </c>
      <c r="AB709" s="380"/>
      <c r="AC709" s="252" t="s">
        <v>175</v>
      </c>
      <c r="AD709" s="145">
        <v>288</v>
      </c>
      <c r="AE709" s="154">
        <v>170</v>
      </c>
      <c r="AF709" s="154">
        <v>15222640</v>
      </c>
      <c r="AG709" s="155">
        <f t="shared" si="716"/>
        <v>6.2962962962962957E-2</v>
      </c>
      <c r="AH709" s="155">
        <f t="shared" si="670"/>
        <v>0.59027777777777779</v>
      </c>
      <c r="AI709" s="149">
        <f t="shared" si="671"/>
        <v>89544.941176470587</v>
      </c>
      <c r="AJ709" s="380"/>
      <c r="AK709" s="252" t="s">
        <v>175</v>
      </c>
      <c r="AL709" s="145">
        <v>256</v>
      </c>
      <c r="AM709" s="154">
        <v>140</v>
      </c>
      <c r="AN709" s="154">
        <v>12696840</v>
      </c>
      <c r="AO709" s="155">
        <f t="shared" si="717"/>
        <v>8.2401412595644499E-2</v>
      </c>
      <c r="AP709" s="155">
        <f t="shared" si="672"/>
        <v>0.546875</v>
      </c>
      <c r="AQ709" s="149">
        <f t="shared" si="673"/>
        <v>90691.71428571429</v>
      </c>
      <c r="AR709" s="380"/>
      <c r="AS709" s="252" t="s">
        <v>175</v>
      </c>
      <c r="AT709" s="145">
        <v>139</v>
      </c>
      <c r="AU709" s="154">
        <v>61</v>
      </c>
      <c r="AV709" s="154">
        <v>5136680</v>
      </c>
      <c r="AW709" s="155">
        <f t="shared" si="718"/>
        <v>7.8205128205128205E-2</v>
      </c>
      <c r="AX709" s="155">
        <f t="shared" si="674"/>
        <v>0.43884892086330934</v>
      </c>
      <c r="AY709" s="154">
        <f t="shared" si="675"/>
        <v>84207.868852459011</v>
      </c>
      <c r="AZ709" s="380"/>
      <c r="BA709" s="252" t="s">
        <v>175</v>
      </c>
      <c r="BB709" s="145">
        <v>75</v>
      </c>
      <c r="BC709" s="154">
        <v>33</v>
      </c>
      <c r="BD709" s="154">
        <v>3768920</v>
      </c>
      <c r="BE709" s="155">
        <f t="shared" si="719"/>
        <v>0.10509554140127389</v>
      </c>
      <c r="BF709" s="155">
        <f t="shared" si="676"/>
        <v>0.44</v>
      </c>
      <c r="BG709" s="181">
        <f t="shared" si="677"/>
        <v>114209.69696969698</v>
      </c>
      <c r="BH709" s="380"/>
      <c r="BI709" s="252" t="s">
        <v>175</v>
      </c>
      <c r="BJ709" s="145">
        <f t="shared" si="678"/>
        <v>1033</v>
      </c>
      <c r="BK709" s="154">
        <f t="shared" si="662"/>
        <v>568</v>
      </c>
      <c r="BL709" s="154">
        <f t="shared" si="663"/>
        <v>49634490</v>
      </c>
      <c r="BM709" s="155">
        <f t="shared" si="720"/>
        <v>5.9432876425656589E-2</v>
      </c>
      <c r="BN709" s="155">
        <f t="shared" si="679"/>
        <v>0.54985479186834463</v>
      </c>
      <c r="BO709" s="154">
        <f t="shared" si="680"/>
        <v>87384.665492957749</v>
      </c>
      <c r="BP709" s="218"/>
    </row>
    <row r="710" spans="2:68" s="87" customFormat="1">
      <c r="B710" s="390"/>
      <c r="C710" s="420"/>
      <c r="D710" s="380"/>
      <c r="E710" s="249" t="s">
        <v>166</v>
      </c>
      <c r="F710" s="145">
        <v>4</v>
      </c>
      <c r="G710" s="154">
        <v>2</v>
      </c>
      <c r="H710" s="154">
        <v>255080</v>
      </c>
      <c r="I710" s="155">
        <f t="shared" si="713"/>
        <v>2.7777777777777776E-2</v>
      </c>
      <c r="J710" s="155">
        <f t="shared" si="664"/>
        <v>0.5</v>
      </c>
      <c r="K710" s="181">
        <f t="shared" si="665"/>
        <v>127540</v>
      </c>
      <c r="L710" s="380"/>
      <c r="M710" s="253" t="s">
        <v>166</v>
      </c>
      <c r="N710" s="145">
        <v>11</v>
      </c>
      <c r="O710" s="154">
        <v>1</v>
      </c>
      <c r="P710" s="154">
        <v>28180</v>
      </c>
      <c r="Q710" s="155">
        <f t="shared" si="714"/>
        <v>7.1942446043165471E-3</v>
      </c>
      <c r="R710" s="155">
        <f t="shared" si="666"/>
        <v>9.0909090909090912E-2</v>
      </c>
      <c r="S710" s="149">
        <f t="shared" si="667"/>
        <v>28180</v>
      </c>
      <c r="T710" s="380"/>
      <c r="U710" s="253" t="s">
        <v>166</v>
      </c>
      <c r="V710" s="145">
        <v>301</v>
      </c>
      <c r="W710" s="154">
        <v>160</v>
      </c>
      <c r="X710" s="154">
        <v>10000510</v>
      </c>
      <c r="Y710" s="155">
        <f t="shared" si="715"/>
        <v>4.152608357124319E-2</v>
      </c>
      <c r="Z710" s="155">
        <f t="shared" si="668"/>
        <v>0.53156146179401997</v>
      </c>
      <c r="AA710" s="154">
        <f t="shared" si="669"/>
        <v>62503.1875</v>
      </c>
      <c r="AB710" s="380"/>
      <c r="AC710" s="253" t="s">
        <v>166</v>
      </c>
      <c r="AD710" s="145">
        <v>162</v>
      </c>
      <c r="AE710" s="154">
        <v>83</v>
      </c>
      <c r="AF710" s="154">
        <v>6403170</v>
      </c>
      <c r="AG710" s="155">
        <f t="shared" si="716"/>
        <v>3.0740740740740742E-2</v>
      </c>
      <c r="AH710" s="155">
        <f t="shared" si="670"/>
        <v>0.51234567901234573</v>
      </c>
      <c r="AI710" s="149">
        <f t="shared" si="671"/>
        <v>77146.626506024098</v>
      </c>
      <c r="AJ710" s="380"/>
      <c r="AK710" s="253" t="s">
        <v>166</v>
      </c>
      <c r="AL710" s="145">
        <v>78</v>
      </c>
      <c r="AM710" s="154">
        <v>32</v>
      </c>
      <c r="AN710" s="154">
        <v>4716590</v>
      </c>
      <c r="AO710" s="155">
        <f t="shared" si="717"/>
        <v>1.883460859329017E-2</v>
      </c>
      <c r="AP710" s="155">
        <f t="shared" si="672"/>
        <v>0.41025641025641024</v>
      </c>
      <c r="AQ710" s="149">
        <f t="shared" si="673"/>
        <v>147393.4375</v>
      </c>
      <c r="AR710" s="380"/>
      <c r="AS710" s="253" t="s">
        <v>166</v>
      </c>
      <c r="AT710" s="145">
        <v>47</v>
      </c>
      <c r="AU710" s="154">
        <v>17</v>
      </c>
      <c r="AV710" s="154">
        <v>2685260</v>
      </c>
      <c r="AW710" s="155">
        <f t="shared" si="718"/>
        <v>2.1794871794871794E-2</v>
      </c>
      <c r="AX710" s="155">
        <f t="shared" si="674"/>
        <v>0.36170212765957449</v>
      </c>
      <c r="AY710" s="154">
        <f t="shared" si="675"/>
        <v>157956.4705882353</v>
      </c>
      <c r="AZ710" s="380"/>
      <c r="BA710" s="253" t="s">
        <v>166</v>
      </c>
      <c r="BB710" s="145">
        <v>20</v>
      </c>
      <c r="BC710" s="154">
        <v>9</v>
      </c>
      <c r="BD710" s="154">
        <v>1395090</v>
      </c>
      <c r="BE710" s="155">
        <f t="shared" si="719"/>
        <v>2.8662420382165606E-2</v>
      </c>
      <c r="BF710" s="155">
        <f t="shared" si="676"/>
        <v>0.45</v>
      </c>
      <c r="BG710" s="181">
        <f t="shared" si="677"/>
        <v>155010</v>
      </c>
      <c r="BH710" s="380"/>
      <c r="BI710" s="253" t="s">
        <v>166</v>
      </c>
      <c r="BJ710" s="145">
        <f t="shared" si="678"/>
        <v>623</v>
      </c>
      <c r="BK710" s="154">
        <f t="shared" si="662"/>
        <v>304</v>
      </c>
      <c r="BL710" s="154">
        <f t="shared" si="663"/>
        <v>25483880</v>
      </c>
      <c r="BM710" s="155">
        <f t="shared" si="720"/>
        <v>3.1809145129224649E-2</v>
      </c>
      <c r="BN710" s="155">
        <f t="shared" si="679"/>
        <v>0.48796147672552165</v>
      </c>
      <c r="BO710" s="154">
        <f t="shared" si="680"/>
        <v>83828.552631578947</v>
      </c>
      <c r="BP710" s="218"/>
    </row>
    <row r="711" spans="2:68" s="87" customFormat="1">
      <c r="B711" s="390">
        <v>65</v>
      </c>
      <c r="C711" s="419" t="s">
        <v>12</v>
      </c>
      <c r="D711" s="388">
        <f>BS72</f>
        <v>8</v>
      </c>
      <c r="E711" s="250" t="s">
        <v>143</v>
      </c>
      <c r="F711" s="144">
        <v>4</v>
      </c>
      <c r="G711" s="152">
        <v>3</v>
      </c>
      <c r="H711" s="152">
        <v>163370</v>
      </c>
      <c r="I711" s="153">
        <f>IFERROR(G711/$D$711,"-")</f>
        <v>0.375</v>
      </c>
      <c r="J711" s="153">
        <f t="shared" si="664"/>
        <v>0.75</v>
      </c>
      <c r="K711" s="180">
        <f t="shared" si="665"/>
        <v>54456.666666666664</v>
      </c>
      <c r="L711" s="388">
        <f>BT72</f>
        <v>25</v>
      </c>
      <c r="M711" s="250" t="s">
        <v>143</v>
      </c>
      <c r="N711" s="144">
        <v>12</v>
      </c>
      <c r="O711" s="152">
        <v>9</v>
      </c>
      <c r="P711" s="152">
        <v>305370</v>
      </c>
      <c r="Q711" s="153">
        <f>IFERROR(O711/$L$711,"-")</f>
        <v>0.36</v>
      </c>
      <c r="R711" s="153">
        <f t="shared" si="666"/>
        <v>0.75</v>
      </c>
      <c r="S711" s="148">
        <f t="shared" si="667"/>
        <v>33930</v>
      </c>
      <c r="T711" s="388">
        <f>BU72</f>
        <v>1822</v>
      </c>
      <c r="U711" s="250" t="s">
        <v>143</v>
      </c>
      <c r="V711" s="144">
        <v>827</v>
      </c>
      <c r="W711" s="152">
        <v>505</v>
      </c>
      <c r="X711" s="152">
        <v>31902320</v>
      </c>
      <c r="Y711" s="153">
        <f>IFERROR(W711/$T$711,"-")</f>
        <v>0.27716794731064764</v>
      </c>
      <c r="Z711" s="153">
        <f t="shared" si="668"/>
        <v>0.61064087061668681</v>
      </c>
      <c r="AA711" s="152">
        <f t="shared" si="669"/>
        <v>63172.910891089108</v>
      </c>
      <c r="AB711" s="388">
        <f>BV72</f>
        <v>1279</v>
      </c>
      <c r="AC711" s="250" t="s">
        <v>143</v>
      </c>
      <c r="AD711" s="144">
        <v>659</v>
      </c>
      <c r="AE711" s="152">
        <v>398</v>
      </c>
      <c r="AF711" s="152">
        <v>24439240</v>
      </c>
      <c r="AG711" s="153">
        <f>IFERROR(AE711/$AB$711,"-")</f>
        <v>0.31118060985144647</v>
      </c>
      <c r="AH711" s="153">
        <f t="shared" si="670"/>
        <v>0.60394537177541729</v>
      </c>
      <c r="AI711" s="148">
        <f t="shared" si="671"/>
        <v>61405.125628140704</v>
      </c>
      <c r="AJ711" s="388">
        <f>BW72</f>
        <v>848</v>
      </c>
      <c r="AK711" s="250" t="s">
        <v>143</v>
      </c>
      <c r="AL711" s="144">
        <v>447</v>
      </c>
      <c r="AM711" s="152">
        <v>247</v>
      </c>
      <c r="AN711" s="152">
        <v>16887000</v>
      </c>
      <c r="AO711" s="153">
        <f>IFERROR(AM711/$AJ$711,"-")</f>
        <v>0.29127358490566035</v>
      </c>
      <c r="AP711" s="153">
        <f t="shared" si="672"/>
        <v>0.55257270693512306</v>
      </c>
      <c r="AQ711" s="148">
        <f t="shared" si="673"/>
        <v>68368.421052631573</v>
      </c>
      <c r="AR711" s="388">
        <f>BX72</f>
        <v>455</v>
      </c>
      <c r="AS711" s="250" t="s">
        <v>143</v>
      </c>
      <c r="AT711" s="144">
        <v>213</v>
      </c>
      <c r="AU711" s="152">
        <v>116</v>
      </c>
      <c r="AV711" s="152">
        <v>8609140</v>
      </c>
      <c r="AW711" s="153">
        <f>IFERROR(AU711/$AR$711,"-")</f>
        <v>0.25494505494505493</v>
      </c>
      <c r="AX711" s="153">
        <f t="shared" si="674"/>
        <v>0.54460093896713613</v>
      </c>
      <c r="AY711" s="152">
        <f t="shared" si="675"/>
        <v>74216.724137931029</v>
      </c>
      <c r="AZ711" s="388">
        <f>BY72</f>
        <v>191</v>
      </c>
      <c r="BA711" s="250" t="s">
        <v>143</v>
      </c>
      <c r="BB711" s="144">
        <v>60</v>
      </c>
      <c r="BC711" s="152">
        <v>26</v>
      </c>
      <c r="BD711" s="152">
        <v>3330640</v>
      </c>
      <c r="BE711" s="153">
        <f>IFERROR(BC711/$AZ$711,"-")</f>
        <v>0.13612565445026178</v>
      </c>
      <c r="BF711" s="153">
        <f t="shared" si="676"/>
        <v>0.43333333333333335</v>
      </c>
      <c r="BG711" s="180">
        <f t="shared" si="677"/>
        <v>128101.53846153847</v>
      </c>
      <c r="BH711" s="388">
        <f>BZ72</f>
        <v>4628</v>
      </c>
      <c r="BI711" s="250" t="s">
        <v>143</v>
      </c>
      <c r="BJ711" s="144">
        <f t="shared" si="678"/>
        <v>2222</v>
      </c>
      <c r="BK711" s="152">
        <f t="shared" ref="BK711:BK774" si="721">SUM(G711,O711,W711,AE711,AM711,AU711,BC711)</f>
        <v>1304</v>
      </c>
      <c r="BL711" s="152">
        <f t="shared" ref="BL711:BL774" si="722">SUM(H711,P711,X711,AF711,AN711,AV711,BD711)</f>
        <v>85637080</v>
      </c>
      <c r="BM711" s="153">
        <f>IFERROR(BK711/$BH$711,"-")</f>
        <v>0.28176318063958511</v>
      </c>
      <c r="BN711" s="153">
        <f t="shared" si="679"/>
        <v>0.5868586858685868</v>
      </c>
      <c r="BO711" s="152">
        <f t="shared" si="680"/>
        <v>65672.607361963193</v>
      </c>
      <c r="BP711" s="218"/>
    </row>
    <row r="712" spans="2:68" s="87" customFormat="1">
      <c r="B712" s="390"/>
      <c r="C712" s="420"/>
      <c r="D712" s="380"/>
      <c r="E712" s="251" t="s">
        <v>192</v>
      </c>
      <c r="F712" s="145">
        <v>1</v>
      </c>
      <c r="G712" s="154">
        <v>1</v>
      </c>
      <c r="H712" s="154">
        <v>85650</v>
      </c>
      <c r="I712" s="155">
        <f t="shared" ref="I712:I721" si="723">IFERROR(G712/$D$711,"-")</f>
        <v>0.125</v>
      </c>
      <c r="J712" s="155">
        <f t="shared" ref="J712:J775" si="724">IFERROR(G712/F712,"-")</f>
        <v>1</v>
      </c>
      <c r="K712" s="181">
        <f t="shared" ref="K712:K775" si="725">IFERROR(H712/G712,"-")</f>
        <v>85650</v>
      </c>
      <c r="L712" s="380"/>
      <c r="M712" s="251" t="s">
        <v>192</v>
      </c>
      <c r="N712" s="145">
        <v>8</v>
      </c>
      <c r="O712" s="154">
        <v>7</v>
      </c>
      <c r="P712" s="154">
        <v>424320</v>
      </c>
      <c r="Q712" s="155">
        <f t="shared" ref="Q712:Q721" si="726">IFERROR(O712/$L$711,"-")</f>
        <v>0.28000000000000003</v>
      </c>
      <c r="R712" s="155">
        <f t="shared" ref="R712:R775" si="727">IFERROR(O712/N712,"-")</f>
        <v>0.875</v>
      </c>
      <c r="S712" s="149">
        <f t="shared" ref="S712:S775" si="728">IFERROR(P712/O712,"-")</f>
        <v>60617.142857142855</v>
      </c>
      <c r="T712" s="380"/>
      <c r="U712" s="251" t="s">
        <v>192</v>
      </c>
      <c r="V712" s="145">
        <v>766</v>
      </c>
      <c r="W712" s="154">
        <v>461</v>
      </c>
      <c r="X712" s="154">
        <v>27293780</v>
      </c>
      <c r="Y712" s="155">
        <f t="shared" ref="Y712:Y721" si="729">IFERROR(W712/$T$711,"-")</f>
        <v>0.25301866081229418</v>
      </c>
      <c r="Z712" s="155">
        <f t="shared" ref="Z712:Z775" si="730">IFERROR(W712/V712,"-")</f>
        <v>0.60182767624020883</v>
      </c>
      <c r="AA712" s="154">
        <f t="shared" ref="AA712:AA775" si="731">IFERROR(X712/W712,"-")</f>
        <v>59205.596529284165</v>
      </c>
      <c r="AB712" s="380"/>
      <c r="AC712" s="251" t="s">
        <v>192</v>
      </c>
      <c r="AD712" s="145">
        <v>525</v>
      </c>
      <c r="AE712" s="154">
        <v>316</v>
      </c>
      <c r="AF712" s="154">
        <v>19022610</v>
      </c>
      <c r="AG712" s="155">
        <f t="shared" ref="AG712:AG721" si="732">IFERROR(AE712/$AB$711,"-")</f>
        <v>0.2470680218921032</v>
      </c>
      <c r="AH712" s="155">
        <f t="shared" ref="AH712:AH775" si="733">IFERROR(AE712/AD712,"-")</f>
        <v>0.60190476190476194</v>
      </c>
      <c r="AI712" s="149">
        <f t="shared" ref="AI712:AI775" si="734">IFERROR(AF712/AE712,"-")</f>
        <v>60198.132911392408</v>
      </c>
      <c r="AJ712" s="380"/>
      <c r="AK712" s="251" t="s">
        <v>192</v>
      </c>
      <c r="AL712" s="145">
        <v>297</v>
      </c>
      <c r="AM712" s="154">
        <v>143</v>
      </c>
      <c r="AN712" s="154">
        <v>10048080</v>
      </c>
      <c r="AO712" s="155">
        <f t="shared" ref="AO712:AO721" si="735">IFERROR(AM712/$AJ$711,"-")</f>
        <v>0.16863207547169812</v>
      </c>
      <c r="AP712" s="155">
        <f t="shared" ref="AP712:AP775" si="736">IFERROR(AM712/AL712,"-")</f>
        <v>0.48148148148148145</v>
      </c>
      <c r="AQ712" s="149">
        <f t="shared" ref="AQ712:AQ775" si="737">IFERROR(AN712/AM712,"-")</f>
        <v>70266.293706293713</v>
      </c>
      <c r="AR712" s="380"/>
      <c r="AS712" s="251" t="s">
        <v>192</v>
      </c>
      <c r="AT712" s="145">
        <v>132</v>
      </c>
      <c r="AU712" s="154">
        <v>70</v>
      </c>
      <c r="AV712" s="154">
        <v>4586660</v>
      </c>
      <c r="AW712" s="155">
        <f t="shared" ref="AW712:AW721" si="738">IFERROR(AU712/$AR$711,"-")</f>
        <v>0.15384615384615385</v>
      </c>
      <c r="AX712" s="155">
        <f t="shared" ref="AX712:AX775" si="739">IFERROR(AU712/AT712,"-")</f>
        <v>0.53030303030303028</v>
      </c>
      <c r="AY712" s="154">
        <f t="shared" ref="AY712:AY775" si="740">IFERROR(AV712/AU712,"-")</f>
        <v>65523.714285714283</v>
      </c>
      <c r="AZ712" s="380"/>
      <c r="BA712" s="251" t="s">
        <v>192</v>
      </c>
      <c r="BB712" s="145">
        <v>31</v>
      </c>
      <c r="BC712" s="154">
        <v>13</v>
      </c>
      <c r="BD712" s="154">
        <v>1146090</v>
      </c>
      <c r="BE712" s="155">
        <f t="shared" ref="BE712:BE721" si="741">IFERROR(BC712/$AZ$711,"-")</f>
        <v>6.8062827225130892E-2</v>
      </c>
      <c r="BF712" s="155">
        <f t="shared" ref="BF712:BF775" si="742">IFERROR(BC712/BB712,"-")</f>
        <v>0.41935483870967744</v>
      </c>
      <c r="BG712" s="181">
        <f t="shared" ref="BG712:BG775" si="743">IFERROR(BD712/BC712,"-")</f>
        <v>88160.769230769234</v>
      </c>
      <c r="BH712" s="380"/>
      <c r="BI712" s="251" t="s">
        <v>192</v>
      </c>
      <c r="BJ712" s="145">
        <f t="shared" ref="BJ712:BJ775" si="744">SUM(F712,N712,V712,AD712,AL712,AT712,BB712)</f>
        <v>1760</v>
      </c>
      <c r="BK712" s="154">
        <f t="shared" si="721"/>
        <v>1011</v>
      </c>
      <c r="BL712" s="154">
        <f t="shared" si="722"/>
        <v>62607190</v>
      </c>
      <c r="BM712" s="155">
        <f t="shared" ref="BM712:BM721" si="745">IFERROR(BK712/$BH$711,"-")</f>
        <v>0.21845289541918755</v>
      </c>
      <c r="BN712" s="155">
        <f t="shared" ref="BN712:BN775" si="746">IFERROR(BK712/BJ712,"-")</f>
        <v>0.57443181818181821</v>
      </c>
      <c r="BO712" s="154">
        <f t="shared" ref="BO712:BO775" si="747">IFERROR(BL712/BK712,"-")</f>
        <v>61926.003956478737</v>
      </c>
      <c r="BP712" s="218"/>
    </row>
    <row r="713" spans="2:68" s="87" customFormat="1">
      <c r="B713" s="390"/>
      <c r="C713" s="420"/>
      <c r="D713" s="380"/>
      <c r="E713" s="252" t="s">
        <v>142</v>
      </c>
      <c r="F713" s="145">
        <v>4</v>
      </c>
      <c r="G713" s="154">
        <v>3</v>
      </c>
      <c r="H713" s="154">
        <v>163370</v>
      </c>
      <c r="I713" s="155">
        <f t="shared" si="723"/>
        <v>0.375</v>
      </c>
      <c r="J713" s="155">
        <f t="shared" si="724"/>
        <v>0.75</v>
      </c>
      <c r="K713" s="181">
        <f t="shared" si="725"/>
        <v>54456.666666666664</v>
      </c>
      <c r="L713" s="380"/>
      <c r="M713" s="252" t="s">
        <v>142</v>
      </c>
      <c r="N713" s="145">
        <v>16</v>
      </c>
      <c r="O713" s="154">
        <v>10</v>
      </c>
      <c r="P713" s="154">
        <v>526350</v>
      </c>
      <c r="Q713" s="155">
        <f t="shared" si="726"/>
        <v>0.4</v>
      </c>
      <c r="R713" s="155">
        <f t="shared" si="727"/>
        <v>0.625</v>
      </c>
      <c r="S713" s="149">
        <f t="shared" si="728"/>
        <v>52635</v>
      </c>
      <c r="T713" s="380"/>
      <c r="U713" s="252" t="s">
        <v>142</v>
      </c>
      <c r="V713" s="145">
        <v>1030</v>
      </c>
      <c r="W713" s="154">
        <v>600</v>
      </c>
      <c r="X713" s="154">
        <v>35430030</v>
      </c>
      <c r="Y713" s="155">
        <f t="shared" si="729"/>
        <v>0.32930845225027444</v>
      </c>
      <c r="Z713" s="155">
        <f t="shared" si="730"/>
        <v>0.58252427184466016</v>
      </c>
      <c r="AA713" s="154">
        <f t="shared" si="731"/>
        <v>59050.05</v>
      </c>
      <c r="AB713" s="380"/>
      <c r="AC713" s="252" t="s">
        <v>142</v>
      </c>
      <c r="AD713" s="145">
        <v>829</v>
      </c>
      <c r="AE713" s="154">
        <v>492</v>
      </c>
      <c r="AF713" s="154">
        <v>31944750</v>
      </c>
      <c r="AG713" s="155">
        <f t="shared" si="732"/>
        <v>0.3846755277560594</v>
      </c>
      <c r="AH713" s="155">
        <f t="shared" si="733"/>
        <v>0.59348612786489752</v>
      </c>
      <c r="AI713" s="149">
        <f t="shared" si="734"/>
        <v>64928.353658536587</v>
      </c>
      <c r="AJ713" s="380"/>
      <c r="AK713" s="252" t="s">
        <v>142</v>
      </c>
      <c r="AL713" s="145">
        <v>590</v>
      </c>
      <c r="AM713" s="154">
        <v>307</v>
      </c>
      <c r="AN713" s="154">
        <v>21853910</v>
      </c>
      <c r="AO713" s="155">
        <f t="shared" si="735"/>
        <v>0.36202830188679247</v>
      </c>
      <c r="AP713" s="155">
        <f t="shared" si="736"/>
        <v>0.52033898305084747</v>
      </c>
      <c r="AQ713" s="149">
        <f t="shared" si="737"/>
        <v>71185.374592833876</v>
      </c>
      <c r="AR713" s="380"/>
      <c r="AS713" s="252" t="s">
        <v>142</v>
      </c>
      <c r="AT713" s="145">
        <v>313</v>
      </c>
      <c r="AU713" s="154">
        <v>168</v>
      </c>
      <c r="AV713" s="154">
        <v>11450560</v>
      </c>
      <c r="AW713" s="155">
        <f t="shared" si="738"/>
        <v>0.36923076923076925</v>
      </c>
      <c r="AX713" s="155">
        <f t="shared" si="739"/>
        <v>0.53674121405750796</v>
      </c>
      <c r="AY713" s="154">
        <f t="shared" si="740"/>
        <v>68158.095238095237</v>
      </c>
      <c r="AZ713" s="380"/>
      <c r="BA713" s="252" t="s">
        <v>142</v>
      </c>
      <c r="BB713" s="145">
        <v>119</v>
      </c>
      <c r="BC713" s="154">
        <v>54</v>
      </c>
      <c r="BD713" s="154">
        <v>5933130</v>
      </c>
      <c r="BE713" s="155">
        <f t="shared" si="741"/>
        <v>0.28272251308900526</v>
      </c>
      <c r="BF713" s="155">
        <f t="shared" si="742"/>
        <v>0.45378151260504201</v>
      </c>
      <c r="BG713" s="181">
        <f t="shared" si="743"/>
        <v>109872.77777777778</v>
      </c>
      <c r="BH713" s="380"/>
      <c r="BI713" s="252" t="s">
        <v>142</v>
      </c>
      <c r="BJ713" s="145">
        <f t="shared" si="744"/>
        <v>2901</v>
      </c>
      <c r="BK713" s="154">
        <f t="shared" si="721"/>
        <v>1634</v>
      </c>
      <c r="BL713" s="154">
        <f t="shared" si="722"/>
        <v>107302100</v>
      </c>
      <c r="BM713" s="155">
        <f t="shared" si="745"/>
        <v>0.35306828003457219</v>
      </c>
      <c r="BN713" s="155">
        <f t="shared" si="746"/>
        <v>0.56325405032747333</v>
      </c>
      <c r="BO713" s="154">
        <f t="shared" si="747"/>
        <v>65668.359853121176</v>
      </c>
      <c r="BP713" s="218"/>
    </row>
    <row r="714" spans="2:68" s="87" customFormat="1">
      <c r="B714" s="390"/>
      <c r="C714" s="420"/>
      <c r="D714" s="380"/>
      <c r="E714" s="252" t="s">
        <v>151</v>
      </c>
      <c r="F714" s="145">
        <v>2</v>
      </c>
      <c r="G714" s="154">
        <v>2</v>
      </c>
      <c r="H714" s="154">
        <v>97130</v>
      </c>
      <c r="I714" s="155">
        <f t="shared" si="723"/>
        <v>0.25</v>
      </c>
      <c r="J714" s="155">
        <f t="shared" si="724"/>
        <v>1</v>
      </c>
      <c r="K714" s="181">
        <f t="shared" si="725"/>
        <v>48565</v>
      </c>
      <c r="L714" s="380"/>
      <c r="M714" s="252" t="s">
        <v>151</v>
      </c>
      <c r="N714" s="145">
        <v>7</v>
      </c>
      <c r="O714" s="154">
        <v>6</v>
      </c>
      <c r="P714" s="154">
        <v>387600</v>
      </c>
      <c r="Q714" s="155">
        <f t="shared" si="726"/>
        <v>0.24</v>
      </c>
      <c r="R714" s="155">
        <f t="shared" si="727"/>
        <v>0.8571428571428571</v>
      </c>
      <c r="S714" s="149">
        <f t="shared" si="728"/>
        <v>64600</v>
      </c>
      <c r="T714" s="380"/>
      <c r="U714" s="252" t="s">
        <v>151</v>
      </c>
      <c r="V714" s="145">
        <v>362</v>
      </c>
      <c r="W714" s="154">
        <v>212</v>
      </c>
      <c r="X714" s="154">
        <v>12788080</v>
      </c>
      <c r="Y714" s="155">
        <f t="shared" si="729"/>
        <v>0.1163556531284303</v>
      </c>
      <c r="Z714" s="155">
        <f t="shared" si="730"/>
        <v>0.58563535911602205</v>
      </c>
      <c r="AA714" s="154">
        <f t="shared" si="731"/>
        <v>60321.132075471702</v>
      </c>
      <c r="AB714" s="380"/>
      <c r="AC714" s="252" t="s">
        <v>151</v>
      </c>
      <c r="AD714" s="145">
        <v>323</v>
      </c>
      <c r="AE714" s="154">
        <v>202</v>
      </c>
      <c r="AF714" s="154">
        <v>12018910</v>
      </c>
      <c r="AG714" s="155">
        <f t="shared" si="732"/>
        <v>0.15793588741204065</v>
      </c>
      <c r="AH714" s="155">
        <f t="shared" si="733"/>
        <v>0.62538699690402477</v>
      </c>
      <c r="AI714" s="149">
        <f t="shared" si="734"/>
        <v>59499.554455445541</v>
      </c>
      <c r="AJ714" s="380"/>
      <c r="AK714" s="252" t="s">
        <v>151</v>
      </c>
      <c r="AL714" s="145">
        <v>230</v>
      </c>
      <c r="AM714" s="154">
        <v>125</v>
      </c>
      <c r="AN714" s="154">
        <v>8508530</v>
      </c>
      <c r="AO714" s="155">
        <f t="shared" si="735"/>
        <v>0.1474056603773585</v>
      </c>
      <c r="AP714" s="155">
        <f t="shared" si="736"/>
        <v>0.54347826086956519</v>
      </c>
      <c r="AQ714" s="149">
        <f t="shared" si="737"/>
        <v>68068.240000000005</v>
      </c>
      <c r="AR714" s="380"/>
      <c r="AS714" s="252" t="s">
        <v>151</v>
      </c>
      <c r="AT714" s="145">
        <v>134</v>
      </c>
      <c r="AU714" s="154">
        <v>72</v>
      </c>
      <c r="AV714" s="154">
        <v>4776860</v>
      </c>
      <c r="AW714" s="155">
        <f t="shared" si="738"/>
        <v>0.15824175824175823</v>
      </c>
      <c r="AX714" s="155">
        <f t="shared" si="739"/>
        <v>0.53731343283582089</v>
      </c>
      <c r="AY714" s="154">
        <f t="shared" si="740"/>
        <v>66345.277777777781</v>
      </c>
      <c r="AZ714" s="380"/>
      <c r="BA714" s="252" t="s">
        <v>151</v>
      </c>
      <c r="BB714" s="145">
        <v>42</v>
      </c>
      <c r="BC714" s="154">
        <v>17</v>
      </c>
      <c r="BD714" s="154">
        <v>1917780</v>
      </c>
      <c r="BE714" s="155">
        <f t="shared" si="741"/>
        <v>8.9005235602094238E-2</v>
      </c>
      <c r="BF714" s="155">
        <f t="shared" si="742"/>
        <v>0.40476190476190477</v>
      </c>
      <c r="BG714" s="181">
        <f t="shared" si="743"/>
        <v>112810.58823529411</v>
      </c>
      <c r="BH714" s="380"/>
      <c r="BI714" s="252" t="s">
        <v>151</v>
      </c>
      <c r="BJ714" s="145">
        <f t="shared" si="744"/>
        <v>1100</v>
      </c>
      <c r="BK714" s="154">
        <f t="shared" si="721"/>
        <v>636</v>
      </c>
      <c r="BL714" s="154">
        <f t="shared" si="722"/>
        <v>40494890</v>
      </c>
      <c r="BM714" s="155">
        <f t="shared" si="745"/>
        <v>0.13742437337942956</v>
      </c>
      <c r="BN714" s="155">
        <f t="shared" si="746"/>
        <v>0.57818181818181813</v>
      </c>
      <c r="BO714" s="154">
        <f t="shared" si="747"/>
        <v>63671.210691823901</v>
      </c>
      <c r="BP714" s="218"/>
    </row>
    <row r="715" spans="2:68" s="87" customFormat="1">
      <c r="B715" s="390"/>
      <c r="C715" s="420"/>
      <c r="D715" s="380"/>
      <c r="E715" s="252" t="s">
        <v>170</v>
      </c>
      <c r="F715" s="145">
        <v>3</v>
      </c>
      <c r="G715" s="154">
        <v>3</v>
      </c>
      <c r="H715" s="154">
        <v>163370</v>
      </c>
      <c r="I715" s="155">
        <f t="shared" si="723"/>
        <v>0.375</v>
      </c>
      <c r="J715" s="155">
        <f t="shared" si="724"/>
        <v>1</v>
      </c>
      <c r="K715" s="181">
        <f t="shared" si="725"/>
        <v>54456.666666666664</v>
      </c>
      <c r="L715" s="380"/>
      <c r="M715" s="252" t="s">
        <v>170</v>
      </c>
      <c r="N715" s="145">
        <v>7</v>
      </c>
      <c r="O715" s="154">
        <v>4</v>
      </c>
      <c r="P715" s="154">
        <v>158000</v>
      </c>
      <c r="Q715" s="155">
        <f t="shared" si="726"/>
        <v>0.16</v>
      </c>
      <c r="R715" s="155">
        <f t="shared" si="727"/>
        <v>0.5714285714285714</v>
      </c>
      <c r="S715" s="149">
        <f t="shared" si="728"/>
        <v>39500</v>
      </c>
      <c r="T715" s="380"/>
      <c r="U715" s="252" t="s">
        <v>170</v>
      </c>
      <c r="V715" s="145">
        <v>336</v>
      </c>
      <c r="W715" s="154">
        <v>213</v>
      </c>
      <c r="X715" s="154">
        <v>13507470</v>
      </c>
      <c r="Y715" s="155">
        <f t="shared" si="729"/>
        <v>0.11690450054884742</v>
      </c>
      <c r="Z715" s="155">
        <f t="shared" si="730"/>
        <v>0.6339285714285714</v>
      </c>
      <c r="AA715" s="154">
        <f t="shared" si="731"/>
        <v>63415.352112676053</v>
      </c>
      <c r="AB715" s="380"/>
      <c r="AC715" s="252" t="s">
        <v>170</v>
      </c>
      <c r="AD715" s="145">
        <v>304</v>
      </c>
      <c r="AE715" s="154">
        <v>192</v>
      </c>
      <c r="AF715" s="154">
        <v>12007840</v>
      </c>
      <c r="AG715" s="155">
        <f t="shared" si="732"/>
        <v>0.15011727912431588</v>
      </c>
      <c r="AH715" s="155">
        <f t="shared" si="733"/>
        <v>0.63157894736842102</v>
      </c>
      <c r="AI715" s="149">
        <f t="shared" si="734"/>
        <v>62540.833333333336</v>
      </c>
      <c r="AJ715" s="380"/>
      <c r="AK715" s="252" t="s">
        <v>170</v>
      </c>
      <c r="AL715" s="145">
        <v>277</v>
      </c>
      <c r="AM715" s="154">
        <v>152</v>
      </c>
      <c r="AN715" s="154">
        <v>13119020</v>
      </c>
      <c r="AO715" s="155">
        <f t="shared" si="735"/>
        <v>0.17924528301886791</v>
      </c>
      <c r="AP715" s="155">
        <f t="shared" si="736"/>
        <v>0.54873646209386284</v>
      </c>
      <c r="AQ715" s="149">
        <f t="shared" si="737"/>
        <v>86309.34210526316</v>
      </c>
      <c r="AR715" s="380"/>
      <c r="AS715" s="252" t="s">
        <v>170</v>
      </c>
      <c r="AT715" s="145">
        <v>129</v>
      </c>
      <c r="AU715" s="154">
        <v>72</v>
      </c>
      <c r="AV715" s="154">
        <v>5417640</v>
      </c>
      <c r="AW715" s="155">
        <f t="shared" si="738"/>
        <v>0.15824175824175823</v>
      </c>
      <c r="AX715" s="155">
        <f t="shared" si="739"/>
        <v>0.55813953488372092</v>
      </c>
      <c r="AY715" s="154">
        <f t="shared" si="740"/>
        <v>75245</v>
      </c>
      <c r="AZ715" s="380"/>
      <c r="BA715" s="252" t="s">
        <v>170</v>
      </c>
      <c r="BB715" s="145">
        <v>42</v>
      </c>
      <c r="BC715" s="154">
        <v>19</v>
      </c>
      <c r="BD715" s="154">
        <v>1661790</v>
      </c>
      <c r="BE715" s="155">
        <f t="shared" si="741"/>
        <v>9.947643979057591E-2</v>
      </c>
      <c r="BF715" s="155">
        <f t="shared" si="742"/>
        <v>0.45238095238095238</v>
      </c>
      <c r="BG715" s="181">
        <f t="shared" si="743"/>
        <v>87462.631578947374</v>
      </c>
      <c r="BH715" s="380"/>
      <c r="BI715" s="252" t="s">
        <v>170</v>
      </c>
      <c r="BJ715" s="145">
        <f t="shared" si="744"/>
        <v>1098</v>
      </c>
      <c r="BK715" s="154">
        <f t="shared" si="721"/>
        <v>655</v>
      </c>
      <c r="BL715" s="154">
        <f t="shared" si="722"/>
        <v>46035130</v>
      </c>
      <c r="BM715" s="155">
        <f t="shared" si="745"/>
        <v>0.14152981849611063</v>
      </c>
      <c r="BN715" s="155">
        <f t="shared" si="746"/>
        <v>0.59653916211293256</v>
      </c>
      <c r="BO715" s="154">
        <f t="shared" si="747"/>
        <v>70282.64122137404</v>
      </c>
      <c r="BP715" s="218"/>
    </row>
    <row r="716" spans="2:68" s="87" customFormat="1">
      <c r="B716" s="390"/>
      <c r="C716" s="420"/>
      <c r="D716" s="380"/>
      <c r="E716" s="252" t="s">
        <v>171</v>
      </c>
      <c r="F716" s="145">
        <v>2</v>
      </c>
      <c r="G716" s="154">
        <v>2</v>
      </c>
      <c r="H716" s="154">
        <v>97130</v>
      </c>
      <c r="I716" s="155">
        <f t="shared" si="723"/>
        <v>0.25</v>
      </c>
      <c r="J716" s="155">
        <f t="shared" si="724"/>
        <v>1</v>
      </c>
      <c r="K716" s="181">
        <f t="shared" si="725"/>
        <v>48565</v>
      </c>
      <c r="L716" s="380"/>
      <c r="M716" s="252" t="s">
        <v>171</v>
      </c>
      <c r="N716" s="145">
        <v>3</v>
      </c>
      <c r="O716" s="154">
        <v>3</v>
      </c>
      <c r="P716" s="154">
        <v>47800</v>
      </c>
      <c r="Q716" s="155">
        <f t="shared" si="726"/>
        <v>0.12</v>
      </c>
      <c r="R716" s="155">
        <f t="shared" si="727"/>
        <v>1</v>
      </c>
      <c r="S716" s="149">
        <f t="shared" si="728"/>
        <v>15933.333333333334</v>
      </c>
      <c r="T716" s="380"/>
      <c r="U716" s="252" t="s">
        <v>171</v>
      </c>
      <c r="V716" s="145">
        <v>98</v>
      </c>
      <c r="W716" s="154">
        <v>55</v>
      </c>
      <c r="X716" s="154">
        <v>3760380</v>
      </c>
      <c r="Y716" s="155">
        <f t="shared" si="729"/>
        <v>3.0186608122941824E-2</v>
      </c>
      <c r="Z716" s="155">
        <f t="shared" si="730"/>
        <v>0.56122448979591832</v>
      </c>
      <c r="AA716" s="154">
        <f t="shared" si="731"/>
        <v>68370.545454545456</v>
      </c>
      <c r="AB716" s="380"/>
      <c r="AC716" s="252" t="s">
        <v>171</v>
      </c>
      <c r="AD716" s="145">
        <v>94</v>
      </c>
      <c r="AE716" s="154">
        <v>58</v>
      </c>
      <c r="AF716" s="154">
        <v>3619610</v>
      </c>
      <c r="AG716" s="155">
        <f t="shared" si="732"/>
        <v>4.534792806880375E-2</v>
      </c>
      <c r="AH716" s="155">
        <f t="shared" si="733"/>
        <v>0.61702127659574468</v>
      </c>
      <c r="AI716" s="149">
        <f t="shared" si="734"/>
        <v>62407.068965517239</v>
      </c>
      <c r="AJ716" s="380"/>
      <c r="AK716" s="252" t="s">
        <v>171</v>
      </c>
      <c r="AL716" s="145">
        <v>66</v>
      </c>
      <c r="AM716" s="154">
        <v>38</v>
      </c>
      <c r="AN716" s="154">
        <v>2543950</v>
      </c>
      <c r="AO716" s="155">
        <f t="shared" si="735"/>
        <v>4.4811320754716978E-2</v>
      </c>
      <c r="AP716" s="155">
        <f t="shared" si="736"/>
        <v>0.5757575757575758</v>
      </c>
      <c r="AQ716" s="149">
        <f t="shared" si="737"/>
        <v>66946.052631578947</v>
      </c>
      <c r="AR716" s="380"/>
      <c r="AS716" s="252" t="s">
        <v>171</v>
      </c>
      <c r="AT716" s="145">
        <v>25</v>
      </c>
      <c r="AU716" s="154">
        <v>10</v>
      </c>
      <c r="AV716" s="154">
        <v>378260</v>
      </c>
      <c r="AW716" s="155">
        <f t="shared" si="738"/>
        <v>2.197802197802198E-2</v>
      </c>
      <c r="AX716" s="155">
        <f t="shared" si="739"/>
        <v>0.4</v>
      </c>
      <c r="AY716" s="154">
        <f t="shared" si="740"/>
        <v>37826</v>
      </c>
      <c r="AZ716" s="380"/>
      <c r="BA716" s="252" t="s">
        <v>171</v>
      </c>
      <c r="BB716" s="145">
        <v>9</v>
      </c>
      <c r="BC716" s="154">
        <v>7</v>
      </c>
      <c r="BD716" s="154">
        <v>696630</v>
      </c>
      <c r="BE716" s="155">
        <f t="shared" si="741"/>
        <v>3.6649214659685861E-2</v>
      </c>
      <c r="BF716" s="155">
        <f t="shared" si="742"/>
        <v>0.77777777777777779</v>
      </c>
      <c r="BG716" s="181">
        <f t="shared" si="743"/>
        <v>99518.571428571435</v>
      </c>
      <c r="BH716" s="380"/>
      <c r="BI716" s="252" t="s">
        <v>171</v>
      </c>
      <c r="BJ716" s="145">
        <f t="shared" si="744"/>
        <v>297</v>
      </c>
      <c r="BK716" s="154">
        <f t="shared" si="721"/>
        <v>173</v>
      </c>
      <c r="BL716" s="154">
        <f t="shared" si="722"/>
        <v>11143760</v>
      </c>
      <c r="BM716" s="155">
        <f t="shared" si="745"/>
        <v>3.7381158167675024E-2</v>
      </c>
      <c r="BN716" s="155">
        <f t="shared" si="746"/>
        <v>0.5824915824915825</v>
      </c>
      <c r="BO716" s="154">
        <f t="shared" si="747"/>
        <v>64414.797687861268</v>
      </c>
      <c r="BP716" s="218"/>
    </row>
    <row r="717" spans="2:68" s="87" customFormat="1">
      <c r="B717" s="390"/>
      <c r="C717" s="420"/>
      <c r="D717" s="380"/>
      <c r="E717" s="252" t="s">
        <v>172</v>
      </c>
      <c r="F717" s="145">
        <v>3</v>
      </c>
      <c r="G717" s="154">
        <v>2</v>
      </c>
      <c r="H717" s="154">
        <v>97130</v>
      </c>
      <c r="I717" s="155">
        <f t="shared" si="723"/>
        <v>0.25</v>
      </c>
      <c r="J717" s="155">
        <f t="shared" si="724"/>
        <v>0.66666666666666663</v>
      </c>
      <c r="K717" s="181">
        <f t="shared" si="725"/>
        <v>48565</v>
      </c>
      <c r="L717" s="380"/>
      <c r="M717" s="252" t="s">
        <v>172</v>
      </c>
      <c r="N717" s="145">
        <v>3</v>
      </c>
      <c r="O717" s="154">
        <v>2</v>
      </c>
      <c r="P717" s="154">
        <v>64720</v>
      </c>
      <c r="Q717" s="155">
        <f t="shared" si="726"/>
        <v>0.08</v>
      </c>
      <c r="R717" s="155">
        <f t="shared" si="727"/>
        <v>0.66666666666666663</v>
      </c>
      <c r="S717" s="149">
        <f t="shared" si="728"/>
        <v>32360</v>
      </c>
      <c r="T717" s="380"/>
      <c r="U717" s="252" t="s">
        <v>172</v>
      </c>
      <c r="V717" s="145">
        <v>62</v>
      </c>
      <c r="W717" s="154">
        <v>30</v>
      </c>
      <c r="X717" s="154">
        <v>1594560</v>
      </c>
      <c r="Y717" s="155">
        <f t="shared" si="729"/>
        <v>1.6465422612513721E-2</v>
      </c>
      <c r="Z717" s="155">
        <f t="shared" si="730"/>
        <v>0.4838709677419355</v>
      </c>
      <c r="AA717" s="154">
        <f t="shared" si="731"/>
        <v>53152</v>
      </c>
      <c r="AB717" s="380"/>
      <c r="AC717" s="252" t="s">
        <v>172</v>
      </c>
      <c r="AD717" s="145">
        <v>70</v>
      </c>
      <c r="AE717" s="154">
        <v>37</v>
      </c>
      <c r="AF717" s="154">
        <v>2099340</v>
      </c>
      <c r="AG717" s="155">
        <f t="shared" si="732"/>
        <v>2.8928850664581705E-2</v>
      </c>
      <c r="AH717" s="155">
        <f t="shared" si="733"/>
        <v>0.52857142857142858</v>
      </c>
      <c r="AI717" s="149">
        <f t="shared" si="734"/>
        <v>56738.91891891892</v>
      </c>
      <c r="AJ717" s="380"/>
      <c r="AK717" s="252" t="s">
        <v>172</v>
      </c>
      <c r="AL717" s="145">
        <v>52</v>
      </c>
      <c r="AM717" s="154">
        <v>26</v>
      </c>
      <c r="AN717" s="154">
        <v>1498130</v>
      </c>
      <c r="AO717" s="155">
        <f t="shared" si="735"/>
        <v>3.0660377358490566E-2</v>
      </c>
      <c r="AP717" s="155">
        <f t="shared" si="736"/>
        <v>0.5</v>
      </c>
      <c r="AQ717" s="149">
        <f t="shared" si="737"/>
        <v>57620.384615384617</v>
      </c>
      <c r="AR717" s="380"/>
      <c r="AS717" s="252" t="s">
        <v>172</v>
      </c>
      <c r="AT717" s="145">
        <v>47</v>
      </c>
      <c r="AU717" s="154">
        <v>13</v>
      </c>
      <c r="AV717" s="154">
        <v>1109580</v>
      </c>
      <c r="AW717" s="155">
        <f t="shared" si="738"/>
        <v>2.8571428571428571E-2</v>
      </c>
      <c r="AX717" s="155">
        <f t="shared" si="739"/>
        <v>0.27659574468085107</v>
      </c>
      <c r="AY717" s="154">
        <f t="shared" si="740"/>
        <v>85352.307692307688</v>
      </c>
      <c r="AZ717" s="380"/>
      <c r="BA717" s="252" t="s">
        <v>172</v>
      </c>
      <c r="BB717" s="145">
        <v>16</v>
      </c>
      <c r="BC717" s="154">
        <v>8</v>
      </c>
      <c r="BD717" s="154">
        <v>1417510</v>
      </c>
      <c r="BE717" s="155">
        <f t="shared" si="741"/>
        <v>4.1884816753926704E-2</v>
      </c>
      <c r="BF717" s="155">
        <f t="shared" si="742"/>
        <v>0.5</v>
      </c>
      <c r="BG717" s="181">
        <f t="shared" si="743"/>
        <v>177188.75</v>
      </c>
      <c r="BH717" s="380"/>
      <c r="BI717" s="252" t="s">
        <v>172</v>
      </c>
      <c r="BJ717" s="145">
        <f t="shared" si="744"/>
        <v>253</v>
      </c>
      <c r="BK717" s="154">
        <f t="shared" si="721"/>
        <v>118</v>
      </c>
      <c r="BL717" s="154">
        <f t="shared" si="722"/>
        <v>7880970</v>
      </c>
      <c r="BM717" s="155">
        <f t="shared" si="745"/>
        <v>2.5496974935177181E-2</v>
      </c>
      <c r="BN717" s="155">
        <f t="shared" si="746"/>
        <v>0.466403162055336</v>
      </c>
      <c r="BO717" s="154">
        <f t="shared" si="747"/>
        <v>66787.881355932201</v>
      </c>
      <c r="BP717" s="218"/>
    </row>
    <row r="718" spans="2:68" s="87" customFormat="1">
      <c r="B718" s="390"/>
      <c r="C718" s="420"/>
      <c r="D718" s="380"/>
      <c r="E718" s="252" t="s">
        <v>173</v>
      </c>
      <c r="F718" s="145">
        <v>1</v>
      </c>
      <c r="G718" s="154">
        <v>1</v>
      </c>
      <c r="H718" s="154">
        <v>11480</v>
      </c>
      <c r="I718" s="155">
        <f t="shared" si="723"/>
        <v>0.125</v>
      </c>
      <c r="J718" s="155">
        <f t="shared" si="724"/>
        <v>1</v>
      </c>
      <c r="K718" s="181">
        <f t="shared" si="725"/>
        <v>11480</v>
      </c>
      <c r="L718" s="380"/>
      <c r="M718" s="252" t="s">
        <v>173</v>
      </c>
      <c r="N718" s="145">
        <v>2</v>
      </c>
      <c r="O718" s="154">
        <v>2</v>
      </c>
      <c r="P718" s="154">
        <v>88530</v>
      </c>
      <c r="Q718" s="155">
        <f t="shared" si="726"/>
        <v>0.08</v>
      </c>
      <c r="R718" s="155">
        <f t="shared" si="727"/>
        <v>1</v>
      </c>
      <c r="S718" s="149">
        <f t="shared" si="728"/>
        <v>44265</v>
      </c>
      <c r="T718" s="380"/>
      <c r="U718" s="252" t="s">
        <v>173</v>
      </c>
      <c r="V718" s="145">
        <v>92</v>
      </c>
      <c r="W718" s="154">
        <v>62</v>
      </c>
      <c r="X718" s="154">
        <v>4076160</v>
      </c>
      <c r="Y718" s="155">
        <f t="shared" si="729"/>
        <v>3.4028540065861687E-2</v>
      </c>
      <c r="Z718" s="155">
        <f t="shared" si="730"/>
        <v>0.67391304347826086</v>
      </c>
      <c r="AA718" s="154">
        <f t="shared" si="731"/>
        <v>65744.516129032258</v>
      </c>
      <c r="AB718" s="380"/>
      <c r="AC718" s="252" t="s">
        <v>173</v>
      </c>
      <c r="AD718" s="145">
        <v>94</v>
      </c>
      <c r="AE718" s="154">
        <v>65</v>
      </c>
      <c r="AF718" s="154">
        <v>4444060</v>
      </c>
      <c r="AG718" s="155">
        <f t="shared" si="732"/>
        <v>5.08209538702111E-2</v>
      </c>
      <c r="AH718" s="155">
        <f t="shared" si="733"/>
        <v>0.69148936170212771</v>
      </c>
      <c r="AI718" s="149">
        <f t="shared" si="734"/>
        <v>68370.153846153844</v>
      </c>
      <c r="AJ718" s="380"/>
      <c r="AK718" s="252" t="s">
        <v>173</v>
      </c>
      <c r="AL718" s="145">
        <v>76</v>
      </c>
      <c r="AM718" s="154">
        <v>42</v>
      </c>
      <c r="AN718" s="154">
        <v>3106910</v>
      </c>
      <c r="AO718" s="155">
        <f t="shared" si="735"/>
        <v>4.9528301886792456E-2</v>
      </c>
      <c r="AP718" s="155">
        <f t="shared" si="736"/>
        <v>0.55263157894736847</v>
      </c>
      <c r="AQ718" s="149">
        <f t="shared" si="737"/>
        <v>73974.047619047618</v>
      </c>
      <c r="AR718" s="380"/>
      <c r="AS718" s="252" t="s">
        <v>173</v>
      </c>
      <c r="AT718" s="145">
        <v>44</v>
      </c>
      <c r="AU718" s="154">
        <v>25</v>
      </c>
      <c r="AV718" s="154">
        <v>1607640</v>
      </c>
      <c r="AW718" s="155">
        <f t="shared" si="738"/>
        <v>5.4945054945054944E-2</v>
      </c>
      <c r="AX718" s="155">
        <f t="shared" si="739"/>
        <v>0.56818181818181823</v>
      </c>
      <c r="AY718" s="154">
        <f t="shared" si="740"/>
        <v>64305.599999999999</v>
      </c>
      <c r="AZ718" s="380"/>
      <c r="BA718" s="252" t="s">
        <v>173</v>
      </c>
      <c r="BB718" s="145">
        <v>13</v>
      </c>
      <c r="BC718" s="154">
        <v>10</v>
      </c>
      <c r="BD718" s="154">
        <v>1377930</v>
      </c>
      <c r="BE718" s="155">
        <f t="shared" si="741"/>
        <v>5.2356020942408377E-2</v>
      </c>
      <c r="BF718" s="155">
        <f t="shared" si="742"/>
        <v>0.76923076923076927</v>
      </c>
      <c r="BG718" s="181">
        <f t="shared" si="743"/>
        <v>137793</v>
      </c>
      <c r="BH718" s="380"/>
      <c r="BI718" s="252" t="s">
        <v>173</v>
      </c>
      <c r="BJ718" s="145">
        <f t="shared" si="744"/>
        <v>322</v>
      </c>
      <c r="BK718" s="154">
        <f t="shared" si="721"/>
        <v>207</v>
      </c>
      <c r="BL718" s="154">
        <f t="shared" si="722"/>
        <v>14712710</v>
      </c>
      <c r="BM718" s="155">
        <f t="shared" si="745"/>
        <v>4.4727744165946416E-2</v>
      </c>
      <c r="BN718" s="155">
        <f t="shared" si="746"/>
        <v>0.6428571428571429</v>
      </c>
      <c r="BO718" s="154">
        <f t="shared" si="747"/>
        <v>71075.893719806758</v>
      </c>
      <c r="BP718" s="218"/>
    </row>
    <row r="719" spans="2:68" s="87" customFormat="1">
      <c r="B719" s="390"/>
      <c r="C719" s="420"/>
      <c r="D719" s="380"/>
      <c r="E719" s="252" t="s">
        <v>174</v>
      </c>
      <c r="F719" s="145">
        <v>3</v>
      </c>
      <c r="G719" s="154">
        <v>3</v>
      </c>
      <c r="H719" s="154">
        <v>166110</v>
      </c>
      <c r="I719" s="155">
        <f t="shared" si="723"/>
        <v>0.375</v>
      </c>
      <c r="J719" s="155">
        <f t="shared" si="724"/>
        <v>1</v>
      </c>
      <c r="K719" s="181">
        <f t="shared" si="725"/>
        <v>55370</v>
      </c>
      <c r="L719" s="380"/>
      <c r="M719" s="252" t="s">
        <v>174</v>
      </c>
      <c r="N719" s="145">
        <v>9</v>
      </c>
      <c r="O719" s="154">
        <v>7</v>
      </c>
      <c r="P719" s="154">
        <v>347720</v>
      </c>
      <c r="Q719" s="155">
        <f t="shared" si="726"/>
        <v>0.28000000000000003</v>
      </c>
      <c r="R719" s="155">
        <f t="shared" si="727"/>
        <v>0.77777777777777779</v>
      </c>
      <c r="S719" s="149">
        <f t="shared" si="728"/>
        <v>49674.285714285717</v>
      </c>
      <c r="T719" s="380"/>
      <c r="U719" s="252" t="s">
        <v>174</v>
      </c>
      <c r="V719" s="145">
        <v>735</v>
      </c>
      <c r="W719" s="154">
        <v>460</v>
      </c>
      <c r="X719" s="154">
        <v>27944610</v>
      </c>
      <c r="Y719" s="155">
        <f t="shared" si="729"/>
        <v>0.25246981339187707</v>
      </c>
      <c r="Z719" s="155">
        <f t="shared" si="730"/>
        <v>0.62585034013605445</v>
      </c>
      <c r="AA719" s="154">
        <f t="shared" si="731"/>
        <v>60749.15217391304</v>
      </c>
      <c r="AB719" s="380"/>
      <c r="AC719" s="252" t="s">
        <v>174</v>
      </c>
      <c r="AD719" s="145">
        <v>491</v>
      </c>
      <c r="AE719" s="154">
        <v>316</v>
      </c>
      <c r="AF719" s="154">
        <v>18509710</v>
      </c>
      <c r="AG719" s="155">
        <f t="shared" si="732"/>
        <v>0.2470680218921032</v>
      </c>
      <c r="AH719" s="155">
        <f t="shared" si="733"/>
        <v>0.64358452138492872</v>
      </c>
      <c r="AI719" s="149">
        <f t="shared" si="734"/>
        <v>58575.031645569623</v>
      </c>
      <c r="AJ719" s="380"/>
      <c r="AK719" s="252" t="s">
        <v>174</v>
      </c>
      <c r="AL719" s="145">
        <v>324</v>
      </c>
      <c r="AM719" s="154">
        <v>187</v>
      </c>
      <c r="AN719" s="154">
        <v>13468840</v>
      </c>
      <c r="AO719" s="155">
        <f t="shared" si="735"/>
        <v>0.22051886792452829</v>
      </c>
      <c r="AP719" s="155">
        <f t="shared" si="736"/>
        <v>0.5771604938271605</v>
      </c>
      <c r="AQ719" s="149">
        <f t="shared" si="737"/>
        <v>72025.882352941175</v>
      </c>
      <c r="AR719" s="380"/>
      <c r="AS719" s="252" t="s">
        <v>174</v>
      </c>
      <c r="AT719" s="145">
        <v>146</v>
      </c>
      <c r="AU719" s="154">
        <v>73</v>
      </c>
      <c r="AV719" s="154">
        <v>4993180</v>
      </c>
      <c r="AW719" s="155">
        <f t="shared" si="738"/>
        <v>0.16043956043956045</v>
      </c>
      <c r="AX719" s="155">
        <f t="shared" si="739"/>
        <v>0.5</v>
      </c>
      <c r="AY719" s="154">
        <f t="shared" si="740"/>
        <v>68399.726027397264</v>
      </c>
      <c r="AZ719" s="380"/>
      <c r="BA719" s="252" t="s">
        <v>174</v>
      </c>
      <c r="BB719" s="145">
        <v>27</v>
      </c>
      <c r="BC719" s="154">
        <v>14</v>
      </c>
      <c r="BD719" s="154">
        <v>2027440</v>
      </c>
      <c r="BE719" s="155">
        <f t="shared" si="741"/>
        <v>7.3298429319371722E-2</v>
      </c>
      <c r="BF719" s="155">
        <f t="shared" si="742"/>
        <v>0.51851851851851849</v>
      </c>
      <c r="BG719" s="181">
        <f t="shared" si="743"/>
        <v>144817.14285714287</v>
      </c>
      <c r="BH719" s="380"/>
      <c r="BI719" s="252" t="s">
        <v>174</v>
      </c>
      <c r="BJ719" s="145">
        <f t="shared" si="744"/>
        <v>1735</v>
      </c>
      <c r="BK719" s="154">
        <f t="shared" si="721"/>
        <v>1060</v>
      </c>
      <c r="BL719" s="154">
        <f t="shared" si="722"/>
        <v>67457610</v>
      </c>
      <c r="BM719" s="155">
        <f t="shared" si="745"/>
        <v>0.22904062229904926</v>
      </c>
      <c r="BN719" s="155">
        <f t="shared" si="746"/>
        <v>0.61095100864553309</v>
      </c>
      <c r="BO719" s="154">
        <f t="shared" si="747"/>
        <v>63639.25471698113</v>
      </c>
      <c r="BP719" s="218"/>
    </row>
    <row r="720" spans="2:68" s="87" customFormat="1">
      <c r="B720" s="390"/>
      <c r="C720" s="420"/>
      <c r="D720" s="380"/>
      <c r="E720" s="252" t="s">
        <v>175</v>
      </c>
      <c r="F720" s="145">
        <v>0</v>
      </c>
      <c r="G720" s="154">
        <v>0</v>
      </c>
      <c r="H720" s="154">
        <v>0</v>
      </c>
      <c r="I720" s="155">
        <f t="shared" si="723"/>
        <v>0</v>
      </c>
      <c r="J720" s="155" t="str">
        <f t="shared" si="724"/>
        <v>-</v>
      </c>
      <c r="K720" s="181" t="str">
        <f t="shared" si="725"/>
        <v>-</v>
      </c>
      <c r="L720" s="380"/>
      <c r="M720" s="252" t="s">
        <v>175</v>
      </c>
      <c r="N720" s="145">
        <v>4</v>
      </c>
      <c r="O720" s="154">
        <v>3</v>
      </c>
      <c r="P720" s="154">
        <v>330350</v>
      </c>
      <c r="Q720" s="155">
        <f t="shared" si="726"/>
        <v>0.12</v>
      </c>
      <c r="R720" s="155">
        <f t="shared" si="727"/>
        <v>0.75</v>
      </c>
      <c r="S720" s="149">
        <f t="shared" si="728"/>
        <v>110116.66666666667</v>
      </c>
      <c r="T720" s="380"/>
      <c r="U720" s="252" t="s">
        <v>175</v>
      </c>
      <c r="V720" s="145">
        <v>86</v>
      </c>
      <c r="W720" s="154">
        <v>55</v>
      </c>
      <c r="X720" s="154">
        <v>3992010</v>
      </c>
      <c r="Y720" s="155">
        <f t="shared" si="729"/>
        <v>3.0186608122941824E-2</v>
      </c>
      <c r="Z720" s="155">
        <f t="shared" si="730"/>
        <v>0.63953488372093026</v>
      </c>
      <c r="AA720" s="154">
        <f t="shared" si="731"/>
        <v>72582</v>
      </c>
      <c r="AB720" s="380"/>
      <c r="AC720" s="252" t="s">
        <v>175</v>
      </c>
      <c r="AD720" s="145">
        <v>84</v>
      </c>
      <c r="AE720" s="154">
        <v>51</v>
      </c>
      <c r="AF720" s="154">
        <v>3189840</v>
      </c>
      <c r="AG720" s="155">
        <f t="shared" si="732"/>
        <v>3.98749022673964E-2</v>
      </c>
      <c r="AH720" s="155">
        <f t="shared" si="733"/>
        <v>0.6071428571428571</v>
      </c>
      <c r="AI720" s="149">
        <f t="shared" si="734"/>
        <v>62545.882352941175</v>
      </c>
      <c r="AJ720" s="380"/>
      <c r="AK720" s="252" t="s">
        <v>175</v>
      </c>
      <c r="AL720" s="145">
        <v>86</v>
      </c>
      <c r="AM720" s="154">
        <v>46</v>
      </c>
      <c r="AN720" s="154">
        <v>3403620</v>
      </c>
      <c r="AO720" s="155">
        <f t="shared" si="735"/>
        <v>5.4245283018867926E-2</v>
      </c>
      <c r="AP720" s="155">
        <f t="shared" si="736"/>
        <v>0.53488372093023251</v>
      </c>
      <c r="AQ720" s="149">
        <f t="shared" si="737"/>
        <v>73991.739130434784</v>
      </c>
      <c r="AR720" s="380"/>
      <c r="AS720" s="252" t="s">
        <v>175</v>
      </c>
      <c r="AT720" s="145">
        <v>64</v>
      </c>
      <c r="AU720" s="154">
        <v>33</v>
      </c>
      <c r="AV720" s="154">
        <v>2243030</v>
      </c>
      <c r="AW720" s="155">
        <f t="shared" si="738"/>
        <v>7.2527472527472533E-2</v>
      </c>
      <c r="AX720" s="155">
        <f t="shared" si="739"/>
        <v>0.515625</v>
      </c>
      <c r="AY720" s="154">
        <f t="shared" si="740"/>
        <v>67970.606060606064</v>
      </c>
      <c r="AZ720" s="380"/>
      <c r="BA720" s="252" t="s">
        <v>175</v>
      </c>
      <c r="BB720" s="145">
        <v>32</v>
      </c>
      <c r="BC720" s="154">
        <v>16</v>
      </c>
      <c r="BD720" s="154">
        <v>1385740</v>
      </c>
      <c r="BE720" s="155">
        <f t="shared" si="741"/>
        <v>8.3769633507853408E-2</v>
      </c>
      <c r="BF720" s="155">
        <f t="shared" si="742"/>
        <v>0.5</v>
      </c>
      <c r="BG720" s="181">
        <f t="shared" si="743"/>
        <v>86608.75</v>
      </c>
      <c r="BH720" s="380"/>
      <c r="BI720" s="252" t="s">
        <v>175</v>
      </c>
      <c r="BJ720" s="145">
        <f t="shared" si="744"/>
        <v>356</v>
      </c>
      <c r="BK720" s="154">
        <f t="shared" si="721"/>
        <v>204</v>
      </c>
      <c r="BL720" s="154">
        <f t="shared" si="722"/>
        <v>14544590</v>
      </c>
      <c r="BM720" s="155">
        <f t="shared" si="745"/>
        <v>4.4079515989628351E-2</v>
      </c>
      <c r="BN720" s="155">
        <f t="shared" si="746"/>
        <v>0.5730337078651685</v>
      </c>
      <c r="BO720" s="154">
        <f t="shared" si="747"/>
        <v>71297.009803921566</v>
      </c>
      <c r="BP720" s="218"/>
    </row>
    <row r="721" spans="2:68" s="87" customFormat="1">
      <c r="B721" s="390"/>
      <c r="C721" s="420"/>
      <c r="D721" s="380"/>
      <c r="E721" s="249" t="s">
        <v>166</v>
      </c>
      <c r="F721" s="145">
        <v>2</v>
      </c>
      <c r="G721" s="154">
        <v>1</v>
      </c>
      <c r="H721" s="154">
        <v>19250</v>
      </c>
      <c r="I721" s="155">
        <f t="shared" si="723"/>
        <v>0.125</v>
      </c>
      <c r="J721" s="155">
        <f t="shared" si="724"/>
        <v>0.5</v>
      </c>
      <c r="K721" s="181">
        <f t="shared" si="725"/>
        <v>19250</v>
      </c>
      <c r="L721" s="380"/>
      <c r="M721" s="253" t="s">
        <v>166</v>
      </c>
      <c r="N721" s="145">
        <v>3</v>
      </c>
      <c r="O721" s="154">
        <v>0</v>
      </c>
      <c r="P721" s="154">
        <v>0</v>
      </c>
      <c r="Q721" s="155">
        <f t="shared" si="726"/>
        <v>0</v>
      </c>
      <c r="R721" s="155">
        <f t="shared" si="727"/>
        <v>0</v>
      </c>
      <c r="S721" s="149" t="str">
        <f t="shared" si="728"/>
        <v>-</v>
      </c>
      <c r="T721" s="380"/>
      <c r="U721" s="253" t="s">
        <v>166</v>
      </c>
      <c r="V721" s="145">
        <v>209</v>
      </c>
      <c r="W721" s="154">
        <v>110</v>
      </c>
      <c r="X721" s="154">
        <v>5754910</v>
      </c>
      <c r="Y721" s="155">
        <f t="shared" si="729"/>
        <v>6.0373216245883647E-2</v>
      </c>
      <c r="Z721" s="155">
        <f t="shared" si="730"/>
        <v>0.52631578947368418</v>
      </c>
      <c r="AA721" s="154">
        <f t="shared" si="731"/>
        <v>52317.36363636364</v>
      </c>
      <c r="AB721" s="380"/>
      <c r="AC721" s="253" t="s">
        <v>166</v>
      </c>
      <c r="AD721" s="145">
        <v>97</v>
      </c>
      <c r="AE721" s="154">
        <v>65</v>
      </c>
      <c r="AF721" s="154">
        <v>3842840</v>
      </c>
      <c r="AG721" s="155">
        <f t="shared" si="732"/>
        <v>5.08209538702111E-2</v>
      </c>
      <c r="AH721" s="155">
        <f t="shared" si="733"/>
        <v>0.67010309278350511</v>
      </c>
      <c r="AI721" s="149">
        <f t="shared" si="734"/>
        <v>59120.615384615383</v>
      </c>
      <c r="AJ721" s="380"/>
      <c r="AK721" s="253" t="s">
        <v>166</v>
      </c>
      <c r="AL721" s="145">
        <v>60</v>
      </c>
      <c r="AM721" s="154">
        <v>30</v>
      </c>
      <c r="AN721" s="154">
        <v>2135270</v>
      </c>
      <c r="AO721" s="155">
        <f t="shared" si="735"/>
        <v>3.5377358490566037E-2</v>
      </c>
      <c r="AP721" s="155">
        <f t="shared" si="736"/>
        <v>0.5</v>
      </c>
      <c r="AQ721" s="149">
        <f t="shared" si="737"/>
        <v>71175.666666666672</v>
      </c>
      <c r="AR721" s="380"/>
      <c r="AS721" s="253" t="s">
        <v>166</v>
      </c>
      <c r="AT721" s="145">
        <v>29</v>
      </c>
      <c r="AU721" s="154">
        <v>12</v>
      </c>
      <c r="AV721" s="154">
        <v>807480</v>
      </c>
      <c r="AW721" s="155">
        <f t="shared" si="738"/>
        <v>2.6373626373626374E-2</v>
      </c>
      <c r="AX721" s="155">
        <f t="shared" si="739"/>
        <v>0.41379310344827586</v>
      </c>
      <c r="AY721" s="154">
        <f t="shared" si="740"/>
        <v>67290</v>
      </c>
      <c r="AZ721" s="380"/>
      <c r="BA721" s="253" t="s">
        <v>166</v>
      </c>
      <c r="BB721" s="145">
        <v>19</v>
      </c>
      <c r="BC721" s="154">
        <v>10</v>
      </c>
      <c r="BD721" s="154">
        <v>1718970</v>
      </c>
      <c r="BE721" s="155">
        <f t="shared" si="741"/>
        <v>5.2356020942408377E-2</v>
      </c>
      <c r="BF721" s="155">
        <f t="shared" si="742"/>
        <v>0.52631578947368418</v>
      </c>
      <c r="BG721" s="181">
        <f t="shared" si="743"/>
        <v>171897</v>
      </c>
      <c r="BH721" s="380"/>
      <c r="BI721" s="253" t="s">
        <v>166</v>
      </c>
      <c r="BJ721" s="145">
        <f t="shared" si="744"/>
        <v>419</v>
      </c>
      <c r="BK721" s="154">
        <f t="shared" si="721"/>
        <v>228</v>
      </c>
      <c r="BL721" s="154">
        <f t="shared" si="722"/>
        <v>14278720</v>
      </c>
      <c r="BM721" s="155">
        <f t="shared" si="745"/>
        <v>4.9265341400172864E-2</v>
      </c>
      <c r="BN721" s="155">
        <f t="shared" si="746"/>
        <v>0.54415274463007157</v>
      </c>
      <c r="BO721" s="154">
        <f t="shared" si="747"/>
        <v>62625.964912280702</v>
      </c>
      <c r="BP721" s="218"/>
    </row>
    <row r="722" spans="2:68" s="87" customFormat="1">
      <c r="B722" s="390">
        <v>66</v>
      </c>
      <c r="C722" s="390" t="s">
        <v>6</v>
      </c>
      <c r="D722" s="394">
        <f>BS73</f>
        <v>11</v>
      </c>
      <c r="E722" s="250" t="s">
        <v>143</v>
      </c>
      <c r="F722" s="144">
        <v>2</v>
      </c>
      <c r="G722" s="152">
        <v>2</v>
      </c>
      <c r="H722" s="152">
        <v>150270</v>
      </c>
      <c r="I722" s="153">
        <f>IFERROR(G722/$D$722,"-")</f>
        <v>0.18181818181818182</v>
      </c>
      <c r="J722" s="153">
        <f t="shared" si="724"/>
        <v>1</v>
      </c>
      <c r="K722" s="180">
        <f t="shared" si="725"/>
        <v>75135</v>
      </c>
      <c r="L722" s="394">
        <f>BT73</f>
        <v>11</v>
      </c>
      <c r="M722" s="250" t="s">
        <v>143</v>
      </c>
      <c r="N722" s="144">
        <v>4</v>
      </c>
      <c r="O722" s="152">
        <v>2</v>
      </c>
      <c r="P722" s="152">
        <v>269650</v>
      </c>
      <c r="Q722" s="153">
        <f>IFERROR(O722/$L$722,"-")</f>
        <v>0.18181818181818182</v>
      </c>
      <c r="R722" s="153">
        <f t="shared" si="727"/>
        <v>0.5</v>
      </c>
      <c r="S722" s="148">
        <f t="shared" si="728"/>
        <v>134825</v>
      </c>
      <c r="T722" s="394">
        <f>BU73</f>
        <v>1995</v>
      </c>
      <c r="U722" s="250" t="s">
        <v>143</v>
      </c>
      <c r="V722" s="144">
        <v>772</v>
      </c>
      <c r="W722" s="152">
        <v>528</v>
      </c>
      <c r="X722" s="152">
        <v>36257410</v>
      </c>
      <c r="Y722" s="153">
        <f>IFERROR(W722/$T$722,"-")</f>
        <v>0.26466165413533832</v>
      </c>
      <c r="Z722" s="153">
        <f t="shared" si="730"/>
        <v>0.68393782383419688</v>
      </c>
      <c r="AA722" s="152">
        <f t="shared" si="731"/>
        <v>68669.337121212127</v>
      </c>
      <c r="AB722" s="394">
        <f>BV73</f>
        <v>1310</v>
      </c>
      <c r="AC722" s="250" t="s">
        <v>143</v>
      </c>
      <c r="AD722" s="144">
        <v>614</v>
      </c>
      <c r="AE722" s="152">
        <v>417</v>
      </c>
      <c r="AF722" s="152">
        <v>31177340</v>
      </c>
      <c r="AG722" s="153">
        <f>IFERROR(AE722/$AB$722,"-")</f>
        <v>0.31832061068702289</v>
      </c>
      <c r="AH722" s="153">
        <f t="shared" si="733"/>
        <v>0.67915309446254069</v>
      </c>
      <c r="AI722" s="148">
        <f t="shared" si="734"/>
        <v>74765.803357314144</v>
      </c>
      <c r="AJ722" s="394">
        <f>BW73</f>
        <v>799</v>
      </c>
      <c r="AK722" s="250" t="s">
        <v>143</v>
      </c>
      <c r="AL722" s="144">
        <v>328</v>
      </c>
      <c r="AM722" s="152">
        <v>201</v>
      </c>
      <c r="AN722" s="152">
        <v>16297050</v>
      </c>
      <c r="AO722" s="153">
        <f>IFERROR(AM722/$AJ$722,"-")</f>
        <v>0.25156445556946183</v>
      </c>
      <c r="AP722" s="153">
        <f t="shared" si="736"/>
        <v>0.61280487804878048</v>
      </c>
      <c r="AQ722" s="148">
        <f t="shared" si="737"/>
        <v>81079.850746268654</v>
      </c>
      <c r="AR722" s="394">
        <f>BX73</f>
        <v>447</v>
      </c>
      <c r="AS722" s="250" t="s">
        <v>143</v>
      </c>
      <c r="AT722" s="144">
        <v>140</v>
      </c>
      <c r="AU722" s="152">
        <v>73</v>
      </c>
      <c r="AV722" s="152">
        <v>5124920</v>
      </c>
      <c r="AW722" s="153">
        <f>IFERROR(AU722/$AR$722,"-")</f>
        <v>0.16331096196868009</v>
      </c>
      <c r="AX722" s="153">
        <f t="shared" si="739"/>
        <v>0.52142857142857146</v>
      </c>
      <c r="AY722" s="152">
        <f t="shared" si="740"/>
        <v>70204.38356164383</v>
      </c>
      <c r="AZ722" s="394">
        <f>BY73</f>
        <v>188</v>
      </c>
      <c r="BA722" s="250" t="s">
        <v>143</v>
      </c>
      <c r="BB722" s="144">
        <v>40</v>
      </c>
      <c r="BC722" s="152">
        <v>26</v>
      </c>
      <c r="BD722" s="152">
        <v>2808090</v>
      </c>
      <c r="BE722" s="153">
        <f>IFERROR(BC722/$AZ$722,"-")</f>
        <v>0.13829787234042554</v>
      </c>
      <c r="BF722" s="153">
        <f t="shared" si="742"/>
        <v>0.65</v>
      </c>
      <c r="BG722" s="180">
        <f t="shared" si="743"/>
        <v>108003.46153846153</v>
      </c>
      <c r="BH722" s="394">
        <f>BZ73</f>
        <v>4761</v>
      </c>
      <c r="BI722" s="250" t="s">
        <v>143</v>
      </c>
      <c r="BJ722" s="144">
        <f t="shared" si="744"/>
        <v>1900</v>
      </c>
      <c r="BK722" s="152">
        <f t="shared" si="721"/>
        <v>1249</v>
      </c>
      <c r="BL722" s="152">
        <f t="shared" si="722"/>
        <v>92084730</v>
      </c>
      <c r="BM722" s="153">
        <f>IFERROR(BK722/$BH$722,"-")</f>
        <v>0.26233984457046838</v>
      </c>
      <c r="BN722" s="153">
        <f t="shared" si="746"/>
        <v>0.6573684210526316</v>
      </c>
      <c r="BO722" s="152">
        <f t="shared" si="747"/>
        <v>73726.765412329871</v>
      </c>
      <c r="BP722" s="218"/>
    </row>
    <row r="723" spans="2:68" s="87" customFormat="1">
      <c r="B723" s="390"/>
      <c r="C723" s="390"/>
      <c r="D723" s="394"/>
      <c r="E723" s="251" t="s">
        <v>192</v>
      </c>
      <c r="F723" s="145">
        <v>1</v>
      </c>
      <c r="G723" s="154">
        <v>1</v>
      </c>
      <c r="H723" s="154">
        <v>31240</v>
      </c>
      <c r="I723" s="155">
        <f t="shared" ref="I723:I732" si="748">IFERROR(G723/$D$722,"-")</f>
        <v>9.0909090909090912E-2</v>
      </c>
      <c r="J723" s="155">
        <f t="shared" si="724"/>
        <v>1</v>
      </c>
      <c r="K723" s="181">
        <f t="shared" si="725"/>
        <v>31240</v>
      </c>
      <c r="L723" s="394"/>
      <c r="M723" s="251" t="s">
        <v>192</v>
      </c>
      <c r="N723" s="145">
        <v>4</v>
      </c>
      <c r="O723" s="154">
        <v>2</v>
      </c>
      <c r="P723" s="154">
        <v>377810</v>
      </c>
      <c r="Q723" s="155">
        <f t="shared" ref="Q723:Q732" si="749">IFERROR(O723/$L$722,"-")</f>
        <v>0.18181818181818182</v>
      </c>
      <c r="R723" s="155">
        <f t="shared" si="727"/>
        <v>0.5</v>
      </c>
      <c r="S723" s="149">
        <f t="shared" si="728"/>
        <v>188905</v>
      </c>
      <c r="T723" s="394"/>
      <c r="U723" s="251" t="s">
        <v>192</v>
      </c>
      <c r="V723" s="145">
        <v>811</v>
      </c>
      <c r="W723" s="154">
        <v>575</v>
      </c>
      <c r="X723" s="154">
        <v>35534680</v>
      </c>
      <c r="Y723" s="155">
        <f t="shared" ref="Y723:Y732" si="750">IFERROR(W723/$T$722,"-")</f>
        <v>0.2882205513784461</v>
      </c>
      <c r="Z723" s="155">
        <f t="shared" si="730"/>
        <v>0.70900123304562268</v>
      </c>
      <c r="AA723" s="154">
        <f t="shared" si="731"/>
        <v>61799.443478260866</v>
      </c>
      <c r="AB723" s="394"/>
      <c r="AC723" s="251" t="s">
        <v>192</v>
      </c>
      <c r="AD723" s="145">
        <v>530</v>
      </c>
      <c r="AE723" s="154">
        <v>357</v>
      </c>
      <c r="AF723" s="154">
        <v>24585930</v>
      </c>
      <c r="AG723" s="155">
        <f t="shared" ref="AG723:AG732" si="751">IFERROR(AE723/$AB$722,"-")</f>
        <v>0.27251908396946567</v>
      </c>
      <c r="AH723" s="155">
        <f t="shared" si="733"/>
        <v>0.67358490566037732</v>
      </c>
      <c r="AI723" s="149">
        <f t="shared" si="734"/>
        <v>68868.151260504208</v>
      </c>
      <c r="AJ723" s="394"/>
      <c r="AK723" s="251" t="s">
        <v>192</v>
      </c>
      <c r="AL723" s="145">
        <v>306</v>
      </c>
      <c r="AM723" s="154">
        <v>184</v>
      </c>
      <c r="AN723" s="154">
        <v>14068840</v>
      </c>
      <c r="AO723" s="155">
        <f t="shared" ref="AO723:AO732" si="752">IFERROR(AM723/$AJ$722,"-")</f>
        <v>0.23028785982478098</v>
      </c>
      <c r="AP723" s="155">
        <f t="shared" si="736"/>
        <v>0.60130718954248363</v>
      </c>
      <c r="AQ723" s="149">
        <f t="shared" si="737"/>
        <v>76461.086956521744</v>
      </c>
      <c r="AR723" s="394"/>
      <c r="AS723" s="251" t="s">
        <v>192</v>
      </c>
      <c r="AT723" s="145">
        <v>125</v>
      </c>
      <c r="AU723" s="154">
        <v>71</v>
      </c>
      <c r="AV723" s="154">
        <v>4949040</v>
      </c>
      <c r="AW723" s="155">
        <f t="shared" ref="AW723:AW732" si="753">IFERROR(AU723/$AR$722,"-")</f>
        <v>0.15883668903803133</v>
      </c>
      <c r="AX723" s="155">
        <f t="shared" si="739"/>
        <v>0.56799999999999995</v>
      </c>
      <c r="AY723" s="154">
        <f t="shared" si="740"/>
        <v>69704.788732394372</v>
      </c>
      <c r="AZ723" s="394"/>
      <c r="BA723" s="251" t="s">
        <v>192</v>
      </c>
      <c r="BB723" s="145">
        <v>25</v>
      </c>
      <c r="BC723" s="154">
        <v>15</v>
      </c>
      <c r="BD723" s="154">
        <v>1583750</v>
      </c>
      <c r="BE723" s="155">
        <f t="shared" ref="BE723:BE732" si="754">IFERROR(BC723/$AZ$722,"-")</f>
        <v>7.9787234042553196E-2</v>
      </c>
      <c r="BF723" s="155">
        <f t="shared" si="742"/>
        <v>0.6</v>
      </c>
      <c r="BG723" s="181">
        <f t="shared" si="743"/>
        <v>105583.33333333333</v>
      </c>
      <c r="BH723" s="394"/>
      <c r="BI723" s="251" t="s">
        <v>192</v>
      </c>
      <c r="BJ723" s="145">
        <f t="shared" si="744"/>
        <v>1802</v>
      </c>
      <c r="BK723" s="154">
        <f t="shared" si="721"/>
        <v>1205</v>
      </c>
      <c r="BL723" s="154">
        <f t="shared" si="722"/>
        <v>81131290</v>
      </c>
      <c r="BM723" s="155">
        <f t="shared" ref="BM723:BM732" si="755">IFERROR(BK723/$BH$722,"-")</f>
        <v>0.25309808863684102</v>
      </c>
      <c r="BN723" s="155">
        <f t="shared" si="746"/>
        <v>0.66870144284128741</v>
      </c>
      <c r="BO723" s="154">
        <f t="shared" si="747"/>
        <v>67328.871369294604</v>
      </c>
      <c r="BP723" s="218"/>
    </row>
    <row r="724" spans="2:68" s="87" customFormat="1">
      <c r="B724" s="390"/>
      <c r="C724" s="390"/>
      <c r="D724" s="394"/>
      <c r="E724" s="252" t="s">
        <v>142</v>
      </c>
      <c r="F724" s="145">
        <v>3</v>
      </c>
      <c r="G724" s="154">
        <v>3</v>
      </c>
      <c r="H724" s="154">
        <v>315880</v>
      </c>
      <c r="I724" s="155">
        <f t="shared" si="748"/>
        <v>0.27272727272727271</v>
      </c>
      <c r="J724" s="155">
        <f t="shared" si="724"/>
        <v>1</v>
      </c>
      <c r="K724" s="181">
        <f t="shared" si="725"/>
        <v>105293.33333333333</v>
      </c>
      <c r="L724" s="394"/>
      <c r="M724" s="252" t="s">
        <v>142</v>
      </c>
      <c r="N724" s="145">
        <v>7</v>
      </c>
      <c r="O724" s="154">
        <v>5</v>
      </c>
      <c r="P724" s="154">
        <v>601580</v>
      </c>
      <c r="Q724" s="155">
        <f t="shared" si="749"/>
        <v>0.45454545454545453</v>
      </c>
      <c r="R724" s="155">
        <f t="shared" si="727"/>
        <v>0.7142857142857143</v>
      </c>
      <c r="S724" s="149">
        <f t="shared" si="728"/>
        <v>120316</v>
      </c>
      <c r="T724" s="394"/>
      <c r="U724" s="252" t="s">
        <v>142</v>
      </c>
      <c r="V724" s="145">
        <v>1043</v>
      </c>
      <c r="W724" s="154">
        <v>701</v>
      </c>
      <c r="X724" s="154">
        <v>45284210</v>
      </c>
      <c r="Y724" s="155">
        <f t="shared" si="750"/>
        <v>0.35137844611528823</v>
      </c>
      <c r="Z724" s="155">
        <f t="shared" si="730"/>
        <v>0.67209971236816879</v>
      </c>
      <c r="AA724" s="154">
        <f t="shared" si="731"/>
        <v>64599.443651925823</v>
      </c>
      <c r="AB724" s="394"/>
      <c r="AC724" s="252" t="s">
        <v>142</v>
      </c>
      <c r="AD724" s="145">
        <v>795</v>
      </c>
      <c r="AE724" s="154">
        <v>516</v>
      </c>
      <c r="AF724" s="154">
        <v>39895920</v>
      </c>
      <c r="AG724" s="155">
        <f t="shared" si="751"/>
        <v>0.39389312977099239</v>
      </c>
      <c r="AH724" s="155">
        <f t="shared" si="733"/>
        <v>0.64905660377358487</v>
      </c>
      <c r="AI724" s="149">
        <f t="shared" si="734"/>
        <v>77317.674418604656</v>
      </c>
      <c r="AJ724" s="394"/>
      <c r="AK724" s="252" t="s">
        <v>142</v>
      </c>
      <c r="AL724" s="145">
        <v>553</v>
      </c>
      <c r="AM724" s="154">
        <v>326</v>
      </c>
      <c r="AN724" s="154">
        <v>25980100</v>
      </c>
      <c r="AO724" s="155">
        <f t="shared" si="752"/>
        <v>0.40801001251564456</v>
      </c>
      <c r="AP724" s="155">
        <f t="shared" si="736"/>
        <v>0.58951175406871614</v>
      </c>
      <c r="AQ724" s="149">
        <f t="shared" si="737"/>
        <v>79693.558282208585</v>
      </c>
      <c r="AR724" s="394"/>
      <c r="AS724" s="252" t="s">
        <v>142</v>
      </c>
      <c r="AT724" s="145">
        <v>314</v>
      </c>
      <c r="AU724" s="154">
        <v>175</v>
      </c>
      <c r="AV724" s="154">
        <v>14562390</v>
      </c>
      <c r="AW724" s="155">
        <f t="shared" si="753"/>
        <v>0.39149888143176736</v>
      </c>
      <c r="AX724" s="155">
        <f t="shared" si="739"/>
        <v>0.5573248407643312</v>
      </c>
      <c r="AY724" s="154">
        <f t="shared" si="740"/>
        <v>83213.657142857148</v>
      </c>
      <c r="AZ724" s="394"/>
      <c r="BA724" s="252" t="s">
        <v>142</v>
      </c>
      <c r="BB724" s="145">
        <v>123</v>
      </c>
      <c r="BC724" s="154">
        <v>78</v>
      </c>
      <c r="BD724" s="154">
        <v>9296870</v>
      </c>
      <c r="BE724" s="155">
        <f t="shared" si="754"/>
        <v>0.41489361702127658</v>
      </c>
      <c r="BF724" s="155">
        <f t="shared" si="742"/>
        <v>0.63414634146341464</v>
      </c>
      <c r="BG724" s="181">
        <f t="shared" si="743"/>
        <v>119190.64102564103</v>
      </c>
      <c r="BH724" s="394"/>
      <c r="BI724" s="252" t="s">
        <v>142</v>
      </c>
      <c r="BJ724" s="145">
        <f t="shared" si="744"/>
        <v>2838</v>
      </c>
      <c r="BK724" s="154">
        <f t="shared" si="721"/>
        <v>1804</v>
      </c>
      <c r="BL724" s="154">
        <f t="shared" si="722"/>
        <v>135936950</v>
      </c>
      <c r="BM724" s="155">
        <f t="shared" si="755"/>
        <v>0.37891199327872294</v>
      </c>
      <c r="BN724" s="155">
        <f t="shared" si="746"/>
        <v>0.63565891472868219</v>
      </c>
      <c r="BO724" s="154">
        <f t="shared" si="747"/>
        <v>75353.076496674053</v>
      </c>
      <c r="BP724" s="218"/>
    </row>
    <row r="725" spans="2:68" s="87" customFormat="1">
      <c r="B725" s="390"/>
      <c r="C725" s="390"/>
      <c r="D725" s="394"/>
      <c r="E725" s="252" t="s">
        <v>151</v>
      </c>
      <c r="F725" s="145">
        <v>1</v>
      </c>
      <c r="G725" s="154">
        <v>1</v>
      </c>
      <c r="H725" s="154">
        <v>109050</v>
      </c>
      <c r="I725" s="155">
        <f t="shared" si="748"/>
        <v>9.0909090909090912E-2</v>
      </c>
      <c r="J725" s="155">
        <f t="shared" si="724"/>
        <v>1</v>
      </c>
      <c r="K725" s="181">
        <f t="shared" si="725"/>
        <v>109050</v>
      </c>
      <c r="L725" s="394"/>
      <c r="M725" s="252" t="s">
        <v>151</v>
      </c>
      <c r="N725" s="145">
        <v>2</v>
      </c>
      <c r="O725" s="154">
        <v>2</v>
      </c>
      <c r="P725" s="154">
        <v>326170</v>
      </c>
      <c r="Q725" s="155">
        <f t="shared" si="749"/>
        <v>0.18181818181818182</v>
      </c>
      <c r="R725" s="155">
        <f t="shared" si="727"/>
        <v>1</v>
      </c>
      <c r="S725" s="149">
        <f t="shared" si="728"/>
        <v>163085</v>
      </c>
      <c r="T725" s="394"/>
      <c r="U725" s="252" t="s">
        <v>151</v>
      </c>
      <c r="V725" s="145">
        <v>337</v>
      </c>
      <c r="W725" s="154">
        <v>224</v>
      </c>
      <c r="X725" s="154">
        <v>14340310</v>
      </c>
      <c r="Y725" s="155">
        <f t="shared" si="750"/>
        <v>0.11228070175438597</v>
      </c>
      <c r="Z725" s="155">
        <f t="shared" si="730"/>
        <v>0.66468842729970323</v>
      </c>
      <c r="AA725" s="154">
        <f t="shared" si="731"/>
        <v>64019.241071428572</v>
      </c>
      <c r="AB725" s="394"/>
      <c r="AC725" s="252" t="s">
        <v>151</v>
      </c>
      <c r="AD725" s="145">
        <v>291</v>
      </c>
      <c r="AE725" s="154">
        <v>185</v>
      </c>
      <c r="AF725" s="154">
        <v>13220330</v>
      </c>
      <c r="AG725" s="155">
        <f t="shared" si="751"/>
        <v>0.14122137404580154</v>
      </c>
      <c r="AH725" s="155">
        <f t="shared" si="733"/>
        <v>0.63573883161512024</v>
      </c>
      <c r="AI725" s="149">
        <f t="shared" si="734"/>
        <v>71461.24324324324</v>
      </c>
      <c r="AJ725" s="394"/>
      <c r="AK725" s="252" t="s">
        <v>151</v>
      </c>
      <c r="AL725" s="145">
        <v>195</v>
      </c>
      <c r="AM725" s="154">
        <v>108</v>
      </c>
      <c r="AN725" s="154">
        <v>8786370</v>
      </c>
      <c r="AO725" s="155">
        <f t="shared" si="752"/>
        <v>0.13516896120150187</v>
      </c>
      <c r="AP725" s="155">
        <f t="shared" si="736"/>
        <v>0.55384615384615388</v>
      </c>
      <c r="AQ725" s="149">
        <f t="shared" si="737"/>
        <v>81355.277777777781</v>
      </c>
      <c r="AR725" s="394"/>
      <c r="AS725" s="252" t="s">
        <v>151</v>
      </c>
      <c r="AT725" s="145">
        <v>105</v>
      </c>
      <c r="AU725" s="154">
        <v>61</v>
      </c>
      <c r="AV725" s="154">
        <v>4114090</v>
      </c>
      <c r="AW725" s="155">
        <f t="shared" si="753"/>
        <v>0.13646532438478748</v>
      </c>
      <c r="AX725" s="155">
        <f t="shared" si="739"/>
        <v>0.580952380952381</v>
      </c>
      <c r="AY725" s="154">
        <f t="shared" si="740"/>
        <v>67444.098360655742</v>
      </c>
      <c r="AZ725" s="394"/>
      <c r="BA725" s="252" t="s">
        <v>151</v>
      </c>
      <c r="BB725" s="145">
        <v>36</v>
      </c>
      <c r="BC725" s="154">
        <v>23</v>
      </c>
      <c r="BD725" s="154">
        <v>2354390</v>
      </c>
      <c r="BE725" s="155">
        <f t="shared" si="754"/>
        <v>0.12234042553191489</v>
      </c>
      <c r="BF725" s="155">
        <f t="shared" si="742"/>
        <v>0.63888888888888884</v>
      </c>
      <c r="BG725" s="181">
        <f t="shared" si="743"/>
        <v>102364.78260869565</v>
      </c>
      <c r="BH725" s="394"/>
      <c r="BI725" s="252" t="s">
        <v>151</v>
      </c>
      <c r="BJ725" s="145">
        <f t="shared" si="744"/>
        <v>967</v>
      </c>
      <c r="BK725" s="154">
        <f t="shared" si="721"/>
        <v>604</v>
      </c>
      <c r="BL725" s="154">
        <f t="shared" si="722"/>
        <v>43250710</v>
      </c>
      <c r="BM725" s="155">
        <f t="shared" si="755"/>
        <v>0.12686410417979416</v>
      </c>
      <c r="BN725" s="155">
        <f t="shared" si="746"/>
        <v>0.62461220268872808</v>
      </c>
      <c r="BO725" s="154">
        <f t="shared" si="747"/>
        <v>71607.135761589409</v>
      </c>
      <c r="BP725" s="218"/>
    </row>
    <row r="726" spans="2:68" s="87" customFormat="1">
      <c r="B726" s="390"/>
      <c r="C726" s="390"/>
      <c r="D726" s="394"/>
      <c r="E726" s="252" t="s">
        <v>170</v>
      </c>
      <c r="F726" s="145">
        <v>0</v>
      </c>
      <c r="G726" s="154">
        <v>0</v>
      </c>
      <c r="H726" s="154">
        <v>0</v>
      </c>
      <c r="I726" s="155">
        <f t="shared" si="748"/>
        <v>0</v>
      </c>
      <c r="J726" s="155" t="str">
        <f t="shared" si="724"/>
        <v>-</v>
      </c>
      <c r="K726" s="181" t="str">
        <f t="shared" si="725"/>
        <v>-</v>
      </c>
      <c r="L726" s="394"/>
      <c r="M726" s="252" t="s">
        <v>170</v>
      </c>
      <c r="N726" s="145">
        <v>4</v>
      </c>
      <c r="O726" s="154">
        <v>4</v>
      </c>
      <c r="P726" s="154">
        <v>411420</v>
      </c>
      <c r="Q726" s="155">
        <f t="shared" si="749"/>
        <v>0.36363636363636365</v>
      </c>
      <c r="R726" s="155">
        <f t="shared" si="727"/>
        <v>1</v>
      </c>
      <c r="S726" s="149">
        <f t="shared" si="728"/>
        <v>102855</v>
      </c>
      <c r="T726" s="394"/>
      <c r="U726" s="252" t="s">
        <v>170</v>
      </c>
      <c r="V726" s="145">
        <v>338</v>
      </c>
      <c r="W726" s="154">
        <v>238</v>
      </c>
      <c r="X726" s="154">
        <v>17001410</v>
      </c>
      <c r="Y726" s="155">
        <f t="shared" si="750"/>
        <v>0.11929824561403508</v>
      </c>
      <c r="Z726" s="155">
        <f t="shared" si="730"/>
        <v>0.70414201183431957</v>
      </c>
      <c r="AA726" s="154">
        <f t="shared" si="731"/>
        <v>71434.495798319331</v>
      </c>
      <c r="AB726" s="394"/>
      <c r="AC726" s="252" t="s">
        <v>170</v>
      </c>
      <c r="AD726" s="145">
        <v>300</v>
      </c>
      <c r="AE726" s="154">
        <v>187</v>
      </c>
      <c r="AF726" s="154">
        <v>14669130</v>
      </c>
      <c r="AG726" s="155">
        <f t="shared" si="751"/>
        <v>0.14274809160305343</v>
      </c>
      <c r="AH726" s="155">
        <f t="shared" si="733"/>
        <v>0.62333333333333329</v>
      </c>
      <c r="AI726" s="149">
        <f t="shared" si="734"/>
        <v>78444.545454545456</v>
      </c>
      <c r="AJ726" s="394"/>
      <c r="AK726" s="252" t="s">
        <v>170</v>
      </c>
      <c r="AL726" s="145">
        <v>226</v>
      </c>
      <c r="AM726" s="154">
        <v>143</v>
      </c>
      <c r="AN726" s="154">
        <v>11404380</v>
      </c>
      <c r="AO726" s="155">
        <f t="shared" si="752"/>
        <v>0.17897371714643304</v>
      </c>
      <c r="AP726" s="155">
        <f t="shared" si="736"/>
        <v>0.63274336283185839</v>
      </c>
      <c r="AQ726" s="149">
        <f t="shared" si="737"/>
        <v>79750.909090909088</v>
      </c>
      <c r="AR726" s="394"/>
      <c r="AS726" s="252" t="s">
        <v>170</v>
      </c>
      <c r="AT726" s="145">
        <v>92</v>
      </c>
      <c r="AU726" s="154">
        <v>46</v>
      </c>
      <c r="AV726" s="154">
        <v>3381490</v>
      </c>
      <c r="AW726" s="155">
        <f t="shared" si="753"/>
        <v>0.1029082774049217</v>
      </c>
      <c r="AX726" s="155">
        <f t="shared" si="739"/>
        <v>0.5</v>
      </c>
      <c r="AY726" s="154">
        <f t="shared" si="740"/>
        <v>73510.65217391304</v>
      </c>
      <c r="AZ726" s="394"/>
      <c r="BA726" s="252" t="s">
        <v>170</v>
      </c>
      <c r="BB726" s="145">
        <v>32</v>
      </c>
      <c r="BC726" s="154">
        <v>18</v>
      </c>
      <c r="BD726" s="154">
        <v>1960160</v>
      </c>
      <c r="BE726" s="155">
        <f t="shared" si="754"/>
        <v>9.5744680851063829E-2</v>
      </c>
      <c r="BF726" s="155">
        <f t="shared" si="742"/>
        <v>0.5625</v>
      </c>
      <c r="BG726" s="181">
        <f t="shared" si="743"/>
        <v>108897.77777777778</v>
      </c>
      <c r="BH726" s="394"/>
      <c r="BI726" s="252" t="s">
        <v>170</v>
      </c>
      <c r="BJ726" s="145">
        <f t="shared" si="744"/>
        <v>992</v>
      </c>
      <c r="BK726" s="154">
        <f t="shared" si="721"/>
        <v>636</v>
      </c>
      <c r="BL726" s="154">
        <f t="shared" si="722"/>
        <v>48827990</v>
      </c>
      <c r="BM726" s="155">
        <f t="shared" si="755"/>
        <v>0.13358538122243227</v>
      </c>
      <c r="BN726" s="155">
        <f t="shared" si="746"/>
        <v>0.6411290322580645</v>
      </c>
      <c r="BO726" s="154">
        <f t="shared" si="747"/>
        <v>76773.56918238994</v>
      </c>
      <c r="BP726" s="218"/>
    </row>
    <row r="727" spans="2:68" s="87" customFormat="1">
      <c r="B727" s="390"/>
      <c r="C727" s="390"/>
      <c r="D727" s="394"/>
      <c r="E727" s="252" t="s">
        <v>171</v>
      </c>
      <c r="F727" s="145">
        <v>1</v>
      </c>
      <c r="G727" s="154">
        <v>1</v>
      </c>
      <c r="H727" s="154">
        <v>31240</v>
      </c>
      <c r="I727" s="155">
        <f t="shared" si="748"/>
        <v>9.0909090909090912E-2</v>
      </c>
      <c r="J727" s="155">
        <f t="shared" si="724"/>
        <v>1</v>
      </c>
      <c r="K727" s="181">
        <f t="shared" si="725"/>
        <v>31240</v>
      </c>
      <c r="L727" s="394"/>
      <c r="M727" s="252" t="s">
        <v>171</v>
      </c>
      <c r="N727" s="145">
        <v>0</v>
      </c>
      <c r="O727" s="154">
        <v>0</v>
      </c>
      <c r="P727" s="154">
        <v>0</v>
      </c>
      <c r="Q727" s="155">
        <f t="shared" si="749"/>
        <v>0</v>
      </c>
      <c r="R727" s="155" t="str">
        <f t="shared" si="727"/>
        <v>-</v>
      </c>
      <c r="S727" s="149" t="str">
        <f t="shared" si="728"/>
        <v>-</v>
      </c>
      <c r="T727" s="394"/>
      <c r="U727" s="252" t="s">
        <v>171</v>
      </c>
      <c r="V727" s="145">
        <v>205</v>
      </c>
      <c r="W727" s="154">
        <v>146</v>
      </c>
      <c r="X727" s="154">
        <v>9284480</v>
      </c>
      <c r="Y727" s="155">
        <f t="shared" si="750"/>
        <v>7.3182957393483711E-2</v>
      </c>
      <c r="Z727" s="155">
        <f t="shared" si="730"/>
        <v>0.71219512195121948</v>
      </c>
      <c r="AA727" s="154">
        <f t="shared" si="731"/>
        <v>63592.32876712329</v>
      </c>
      <c r="AB727" s="394"/>
      <c r="AC727" s="252" t="s">
        <v>171</v>
      </c>
      <c r="AD727" s="145">
        <v>140</v>
      </c>
      <c r="AE727" s="154">
        <v>98</v>
      </c>
      <c r="AF727" s="154">
        <v>6611660</v>
      </c>
      <c r="AG727" s="155">
        <f t="shared" si="751"/>
        <v>7.4809160305343514E-2</v>
      </c>
      <c r="AH727" s="155">
        <f t="shared" si="733"/>
        <v>0.7</v>
      </c>
      <c r="AI727" s="149">
        <f t="shared" si="734"/>
        <v>67465.918367346938</v>
      </c>
      <c r="AJ727" s="394"/>
      <c r="AK727" s="252" t="s">
        <v>171</v>
      </c>
      <c r="AL727" s="145">
        <v>90</v>
      </c>
      <c r="AM727" s="154">
        <v>56</v>
      </c>
      <c r="AN727" s="154">
        <v>4854550</v>
      </c>
      <c r="AO727" s="155">
        <f t="shared" si="752"/>
        <v>7.0087609511889859E-2</v>
      </c>
      <c r="AP727" s="155">
        <f t="shared" si="736"/>
        <v>0.62222222222222223</v>
      </c>
      <c r="AQ727" s="149">
        <f t="shared" si="737"/>
        <v>86688.392857142855</v>
      </c>
      <c r="AR727" s="394"/>
      <c r="AS727" s="252" t="s">
        <v>171</v>
      </c>
      <c r="AT727" s="145">
        <v>34</v>
      </c>
      <c r="AU727" s="154">
        <v>21</v>
      </c>
      <c r="AV727" s="154">
        <v>1519950</v>
      </c>
      <c r="AW727" s="155">
        <f t="shared" si="753"/>
        <v>4.6979865771812082E-2</v>
      </c>
      <c r="AX727" s="155">
        <f t="shared" si="739"/>
        <v>0.61764705882352944</v>
      </c>
      <c r="AY727" s="154">
        <f t="shared" si="740"/>
        <v>72378.571428571435</v>
      </c>
      <c r="AZ727" s="394"/>
      <c r="BA727" s="252" t="s">
        <v>171</v>
      </c>
      <c r="BB727" s="145">
        <v>20</v>
      </c>
      <c r="BC727" s="154">
        <v>18</v>
      </c>
      <c r="BD727" s="154">
        <v>2045520</v>
      </c>
      <c r="BE727" s="155">
        <f t="shared" si="754"/>
        <v>9.5744680851063829E-2</v>
      </c>
      <c r="BF727" s="155">
        <f t="shared" si="742"/>
        <v>0.9</v>
      </c>
      <c r="BG727" s="181">
        <f t="shared" si="743"/>
        <v>113640</v>
      </c>
      <c r="BH727" s="394"/>
      <c r="BI727" s="252" t="s">
        <v>171</v>
      </c>
      <c r="BJ727" s="145">
        <f t="shared" si="744"/>
        <v>490</v>
      </c>
      <c r="BK727" s="154">
        <f t="shared" si="721"/>
        <v>340</v>
      </c>
      <c r="BL727" s="154">
        <f t="shared" si="722"/>
        <v>24347400</v>
      </c>
      <c r="BM727" s="155">
        <f t="shared" si="755"/>
        <v>7.1413568578029829E-2</v>
      </c>
      <c r="BN727" s="155">
        <f t="shared" si="746"/>
        <v>0.69387755102040816</v>
      </c>
      <c r="BO727" s="154">
        <f t="shared" si="747"/>
        <v>71610</v>
      </c>
      <c r="BP727" s="218"/>
    </row>
    <row r="728" spans="2:68" s="87" customFormat="1">
      <c r="B728" s="390"/>
      <c r="C728" s="390"/>
      <c r="D728" s="394"/>
      <c r="E728" s="252" t="s">
        <v>172</v>
      </c>
      <c r="F728" s="145">
        <v>0</v>
      </c>
      <c r="G728" s="154">
        <v>0</v>
      </c>
      <c r="H728" s="154">
        <v>0</v>
      </c>
      <c r="I728" s="155">
        <f t="shared" si="748"/>
        <v>0</v>
      </c>
      <c r="J728" s="155" t="str">
        <f t="shared" si="724"/>
        <v>-</v>
      </c>
      <c r="K728" s="181" t="str">
        <f t="shared" si="725"/>
        <v>-</v>
      </c>
      <c r="L728" s="394"/>
      <c r="M728" s="252" t="s">
        <v>172</v>
      </c>
      <c r="N728" s="145">
        <v>2</v>
      </c>
      <c r="O728" s="154">
        <v>2</v>
      </c>
      <c r="P728" s="154">
        <v>377810</v>
      </c>
      <c r="Q728" s="155">
        <f t="shared" si="749"/>
        <v>0.18181818181818182</v>
      </c>
      <c r="R728" s="155">
        <f t="shared" si="727"/>
        <v>1</v>
      </c>
      <c r="S728" s="149">
        <f t="shared" si="728"/>
        <v>188905</v>
      </c>
      <c r="T728" s="394"/>
      <c r="U728" s="252" t="s">
        <v>172</v>
      </c>
      <c r="V728" s="145">
        <v>107</v>
      </c>
      <c r="W728" s="154">
        <v>65</v>
      </c>
      <c r="X728" s="154">
        <v>3542030</v>
      </c>
      <c r="Y728" s="155">
        <f t="shared" si="750"/>
        <v>3.2581453634085211E-2</v>
      </c>
      <c r="Z728" s="155">
        <f t="shared" si="730"/>
        <v>0.60747663551401865</v>
      </c>
      <c r="AA728" s="154">
        <f t="shared" si="731"/>
        <v>54492.769230769234</v>
      </c>
      <c r="AB728" s="394"/>
      <c r="AC728" s="252" t="s">
        <v>172</v>
      </c>
      <c r="AD728" s="145">
        <v>83</v>
      </c>
      <c r="AE728" s="154">
        <v>52</v>
      </c>
      <c r="AF728" s="154">
        <v>3908200</v>
      </c>
      <c r="AG728" s="155">
        <f t="shared" si="751"/>
        <v>3.9694656488549619E-2</v>
      </c>
      <c r="AH728" s="155">
        <f t="shared" si="733"/>
        <v>0.62650602409638556</v>
      </c>
      <c r="AI728" s="149">
        <f t="shared" si="734"/>
        <v>75157.692307692312</v>
      </c>
      <c r="AJ728" s="394"/>
      <c r="AK728" s="252" t="s">
        <v>172</v>
      </c>
      <c r="AL728" s="145">
        <v>80</v>
      </c>
      <c r="AM728" s="154">
        <v>56</v>
      </c>
      <c r="AN728" s="154">
        <v>4730080</v>
      </c>
      <c r="AO728" s="155">
        <f t="shared" si="752"/>
        <v>7.0087609511889859E-2</v>
      </c>
      <c r="AP728" s="155">
        <f t="shared" si="736"/>
        <v>0.7</v>
      </c>
      <c r="AQ728" s="149">
        <f t="shared" si="737"/>
        <v>84465.71428571429</v>
      </c>
      <c r="AR728" s="394"/>
      <c r="AS728" s="252" t="s">
        <v>172</v>
      </c>
      <c r="AT728" s="145">
        <v>58</v>
      </c>
      <c r="AU728" s="154">
        <v>26</v>
      </c>
      <c r="AV728" s="154">
        <v>1600360</v>
      </c>
      <c r="AW728" s="155">
        <f t="shared" si="753"/>
        <v>5.8165548098434001E-2</v>
      </c>
      <c r="AX728" s="155">
        <f t="shared" si="739"/>
        <v>0.44827586206896552</v>
      </c>
      <c r="AY728" s="154">
        <f t="shared" si="740"/>
        <v>61552.307692307695</v>
      </c>
      <c r="AZ728" s="394"/>
      <c r="BA728" s="252" t="s">
        <v>172</v>
      </c>
      <c r="BB728" s="145">
        <v>23</v>
      </c>
      <c r="BC728" s="154">
        <v>12</v>
      </c>
      <c r="BD728" s="154">
        <v>1102790</v>
      </c>
      <c r="BE728" s="155">
        <f t="shared" si="754"/>
        <v>6.3829787234042548E-2</v>
      </c>
      <c r="BF728" s="155">
        <f t="shared" si="742"/>
        <v>0.52173913043478259</v>
      </c>
      <c r="BG728" s="181">
        <f t="shared" si="743"/>
        <v>91899.166666666672</v>
      </c>
      <c r="BH728" s="394"/>
      <c r="BI728" s="252" t="s">
        <v>172</v>
      </c>
      <c r="BJ728" s="145">
        <f t="shared" si="744"/>
        <v>353</v>
      </c>
      <c r="BK728" s="154">
        <f t="shared" si="721"/>
        <v>213</v>
      </c>
      <c r="BL728" s="154">
        <f t="shared" si="722"/>
        <v>15261270</v>
      </c>
      <c r="BM728" s="155">
        <f t="shared" si="755"/>
        <v>4.4738500315059861E-2</v>
      </c>
      <c r="BN728" s="155">
        <f t="shared" si="746"/>
        <v>0.60339943342776203</v>
      </c>
      <c r="BO728" s="154">
        <f t="shared" si="747"/>
        <v>71649.15492957746</v>
      </c>
      <c r="BP728" s="218"/>
    </row>
    <row r="729" spans="2:68" s="87" customFormat="1">
      <c r="B729" s="390"/>
      <c r="C729" s="390"/>
      <c r="D729" s="394"/>
      <c r="E729" s="252" t="s">
        <v>173</v>
      </c>
      <c r="F729" s="145">
        <v>0</v>
      </c>
      <c r="G729" s="154">
        <v>0</v>
      </c>
      <c r="H729" s="154">
        <v>0</v>
      </c>
      <c r="I729" s="155">
        <f t="shared" si="748"/>
        <v>0</v>
      </c>
      <c r="J729" s="155" t="str">
        <f t="shared" si="724"/>
        <v>-</v>
      </c>
      <c r="K729" s="181" t="str">
        <f t="shared" si="725"/>
        <v>-</v>
      </c>
      <c r="L729" s="394"/>
      <c r="M729" s="252" t="s">
        <v>173</v>
      </c>
      <c r="N729" s="145">
        <v>0</v>
      </c>
      <c r="O729" s="154">
        <v>0</v>
      </c>
      <c r="P729" s="154">
        <v>0</v>
      </c>
      <c r="Q729" s="155">
        <f t="shared" si="749"/>
        <v>0</v>
      </c>
      <c r="R729" s="155" t="str">
        <f t="shared" si="727"/>
        <v>-</v>
      </c>
      <c r="S729" s="149" t="str">
        <f t="shared" si="728"/>
        <v>-</v>
      </c>
      <c r="T729" s="394"/>
      <c r="U729" s="252" t="s">
        <v>173</v>
      </c>
      <c r="V729" s="145">
        <v>92</v>
      </c>
      <c r="W729" s="154">
        <v>70</v>
      </c>
      <c r="X729" s="154">
        <v>4996290</v>
      </c>
      <c r="Y729" s="155">
        <f t="shared" si="750"/>
        <v>3.5087719298245612E-2</v>
      </c>
      <c r="Z729" s="155">
        <f t="shared" si="730"/>
        <v>0.76086956521739135</v>
      </c>
      <c r="AA729" s="154">
        <f t="shared" si="731"/>
        <v>71375.571428571435</v>
      </c>
      <c r="AB729" s="394"/>
      <c r="AC729" s="252" t="s">
        <v>173</v>
      </c>
      <c r="AD729" s="145">
        <v>57</v>
      </c>
      <c r="AE729" s="154">
        <v>39</v>
      </c>
      <c r="AF729" s="154">
        <v>5300990</v>
      </c>
      <c r="AG729" s="155">
        <f t="shared" si="751"/>
        <v>2.9770992366412213E-2</v>
      </c>
      <c r="AH729" s="155">
        <f t="shared" si="733"/>
        <v>0.68421052631578949</v>
      </c>
      <c r="AI729" s="149">
        <f t="shared" si="734"/>
        <v>135922.8205128205</v>
      </c>
      <c r="AJ729" s="394"/>
      <c r="AK729" s="252" t="s">
        <v>173</v>
      </c>
      <c r="AL729" s="145">
        <v>59</v>
      </c>
      <c r="AM729" s="154">
        <v>33</v>
      </c>
      <c r="AN729" s="154">
        <v>2886060</v>
      </c>
      <c r="AO729" s="155">
        <f t="shared" si="752"/>
        <v>4.130162703379224E-2</v>
      </c>
      <c r="AP729" s="155">
        <f t="shared" si="736"/>
        <v>0.55932203389830504</v>
      </c>
      <c r="AQ729" s="149">
        <f t="shared" si="737"/>
        <v>87456.363636363632</v>
      </c>
      <c r="AR729" s="394"/>
      <c r="AS729" s="252" t="s">
        <v>173</v>
      </c>
      <c r="AT729" s="145">
        <v>34</v>
      </c>
      <c r="AU729" s="154">
        <v>21</v>
      </c>
      <c r="AV729" s="154">
        <v>1524400</v>
      </c>
      <c r="AW729" s="155">
        <f t="shared" si="753"/>
        <v>4.6979865771812082E-2</v>
      </c>
      <c r="AX729" s="155">
        <f t="shared" si="739"/>
        <v>0.61764705882352944</v>
      </c>
      <c r="AY729" s="154">
        <f t="shared" si="740"/>
        <v>72590.476190476184</v>
      </c>
      <c r="AZ729" s="394"/>
      <c r="BA729" s="252" t="s">
        <v>173</v>
      </c>
      <c r="BB729" s="145">
        <v>8</v>
      </c>
      <c r="BC729" s="154">
        <v>7</v>
      </c>
      <c r="BD729" s="154">
        <v>1371430</v>
      </c>
      <c r="BE729" s="155">
        <f t="shared" si="754"/>
        <v>3.7234042553191488E-2</v>
      </c>
      <c r="BF729" s="155">
        <f t="shared" si="742"/>
        <v>0.875</v>
      </c>
      <c r="BG729" s="181">
        <f t="shared" si="743"/>
        <v>195918.57142857142</v>
      </c>
      <c r="BH729" s="394"/>
      <c r="BI729" s="252" t="s">
        <v>173</v>
      </c>
      <c r="BJ729" s="145">
        <f t="shared" si="744"/>
        <v>250</v>
      </c>
      <c r="BK729" s="154">
        <f t="shared" si="721"/>
        <v>170</v>
      </c>
      <c r="BL729" s="154">
        <f t="shared" si="722"/>
        <v>16079170</v>
      </c>
      <c r="BM729" s="155">
        <f t="shared" si="755"/>
        <v>3.5706784289014915E-2</v>
      </c>
      <c r="BN729" s="155">
        <f t="shared" si="746"/>
        <v>0.68</v>
      </c>
      <c r="BO729" s="154">
        <f t="shared" si="747"/>
        <v>94583.352941176476</v>
      </c>
      <c r="BP729" s="218"/>
    </row>
    <row r="730" spans="2:68" s="87" customFormat="1">
      <c r="B730" s="390"/>
      <c r="C730" s="390"/>
      <c r="D730" s="394"/>
      <c r="E730" s="252" t="s">
        <v>174</v>
      </c>
      <c r="F730" s="145">
        <v>2</v>
      </c>
      <c r="G730" s="154">
        <v>2</v>
      </c>
      <c r="H730" s="154">
        <v>160670</v>
      </c>
      <c r="I730" s="155">
        <f t="shared" si="748"/>
        <v>0.18181818181818182</v>
      </c>
      <c r="J730" s="155">
        <f t="shared" si="724"/>
        <v>1</v>
      </c>
      <c r="K730" s="181">
        <f t="shared" si="725"/>
        <v>80335</v>
      </c>
      <c r="L730" s="394"/>
      <c r="M730" s="252" t="s">
        <v>174</v>
      </c>
      <c r="N730" s="145">
        <v>1</v>
      </c>
      <c r="O730" s="154">
        <v>0</v>
      </c>
      <c r="P730" s="154">
        <v>0</v>
      </c>
      <c r="Q730" s="155">
        <f t="shared" si="749"/>
        <v>0</v>
      </c>
      <c r="R730" s="155">
        <f t="shared" si="727"/>
        <v>0</v>
      </c>
      <c r="S730" s="149" t="str">
        <f t="shared" si="728"/>
        <v>-</v>
      </c>
      <c r="T730" s="394"/>
      <c r="U730" s="252" t="s">
        <v>174</v>
      </c>
      <c r="V730" s="145">
        <v>767</v>
      </c>
      <c r="W730" s="154">
        <v>563</v>
      </c>
      <c r="X730" s="154">
        <v>38800780</v>
      </c>
      <c r="Y730" s="155">
        <f t="shared" si="750"/>
        <v>0.28220551378446113</v>
      </c>
      <c r="Z730" s="155">
        <f t="shared" si="730"/>
        <v>0.73402868318122561</v>
      </c>
      <c r="AA730" s="154">
        <f t="shared" si="731"/>
        <v>68917.904085257542</v>
      </c>
      <c r="AB730" s="394"/>
      <c r="AC730" s="252" t="s">
        <v>174</v>
      </c>
      <c r="AD730" s="145">
        <v>570</v>
      </c>
      <c r="AE730" s="154">
        <v>387</v>
      </c>
      <c r="AF730" s="154">
        <v>29213060</v>
      </c>
      <c r="AG730" s="155">
        <f t="shared" si="751"/>
        <v>0.29541984732824428</v>
      </c>
      <c r="AH730" s="155">
        <f t="shared" si="733"/>
        <v>0.67894736842105263</v>
      </c>
      <c r="AI730" s="149">
        <f t="shared" si="734"/>
        <v>75485.943152454784</v>
      </c>
      <c r="AJ730" s="394"/>
      <c r="AK730" s="252" t="s">
        <v>174</v>
      </c>
      <c r="AL730" s="145">
        <v>320</v>
      </c>
      <c r="AM730" s="154">
        <v>199</v>
      </c>
      <c r="AN730" s="154">
        <v>16302010</v>
      </c>
      <c r="AO730" s="155">
        <f t="shared" si="752"/>
        <v>0.2490613266583229</v>
      </c>
      <c r="AP730" s="155">
        <f t="shared" si="736"/>
        <v>0.62187499999999996</v>
      </c>
      <c r="AQ730" s="149">
        <f t="shared" si="737"/>
        <v>81919.648241206029</v>
      </c>
      <c r="AR730" s="394"/>
      <c r="AS730" s="252" t="s">
        <v>174</v>
      </c>
      <c r="AT730" s="145">
        <v>141</v>
      </c>
      <c r="AU730" s="154">
        <v>81</v>
      </c>
      <c r="AV730" s="154">
        <v>7009560</v>
      </c>
      <c r="AW730" s="155">
        <f t="shared" si="753"/>
        <v>0.18120805369127516</v>
      </c>
      <c r="AX730" s="155">
        <f t="shared" si="739"/>
        <v>0.57446808510638303</v>
      </c>
      <c r="AY730" s="154">
        <f t="shared" si="740"/>
        <v>86537.777777777781</v>
      </c>
      <c r="AZ730" s="394"/>
      <c r="BA730" s="252" t="s">
        <v>174</v>
      </c>
      <c r="BB730" s="145">
        <v>60</v>
      </c>
      <c r="BC730" s="154">
        <v>44</v>
      </c>
      <c r="BD730" s="154">
        <v>5111000</v>
      </c>
      <c r="BE730" s="155">
        <f t="shared" si="754"/>
        <v>0.23404255319148937</v>
      </c>
      <c r="BF730" s="155">
        <f t="shared" si="742"/>
        <v>0.73333333333333328</v>
      </c>
      <c r="BG730" s="181">
        <f t="shared" si="743"/>
        <v>116159.09090909091</v>
      </c>
      <c r="BH730" s="394"/>
      <c r="BI730" s="252" t="s">
        <v>174</v>
      </c>
      <c r="BJ730" s="145">
        <f t="shared" si="744"/>
        <v>1861</v>
      </c>
      <c r="BK730" s="154">
        <f t="shared" si="721"/>
        <v>1276</v>
      </c>
      <c r="BL730" s="154">
        <f t="shared" si="722"/>
        <v>96597080</v>
      </c>
      <c r="BM730" s="155">
        <f t="shared" si="755"/>
        <v>0.26801092207519428</v>
      </c>
      <c r="BN730" s="155">
        <f t="shared" si="746"/>
        <v>0.68565287479849546</v>
      </c>
      <c r="BO730" s="154">
        <f t="shared" si="747"/>
        <v>75703.040752351095</v>
      </c>
      <c r="BP730" s="218"/>
    </row>
    <row r="731" spans="2:68" s="87" customFormat="1">
      <c r="B731" s="390"/>
      <c r="C731" s="390"/>
      <c r="D731" s="394"/>
      <c r="E731" s="252" t="s">
        <v>175</v>
      </c>
      <c r="F731" s="145">
        <v>1</v>
      </c>
      <c r="G731" s="154">
        <v>1</v>
      </c>
      <c r="H731" s="154">
        <v>148380</v>
      </c>
      <c r="I731" s="155">
        <f t="shared" si="748"/>
        <v>9.0909090909090912E-2</v>
      </c>
      <c r="J731" s="155">
        <f t="shared" si="724"/>
        <v>1</v>
      </c>
      <c r="K731" s="181">
        <f t="shared" si="725"/>
        <v>148380</v>
      </c>
      <c r="L731" s="394"/>
      <c r="M731" s="252" t="s">
        <v>175</v>
      </c>
      <c r="N731" s="145">
        <v>1</v>
      </c>
      <c r="O731" s="154">
        <v>1</v>
      </c>
      <c r="P731" s="154">
        <v>67150</v>
      </c>
      <c r="Q731" s="155">
        <f t="shared" si="749"/>
        <v>9.0909090909090912E-2</v>
      </c>
      <c r="R731" s="155">
        <f t="shared" si="727"/>
        <v>1</v>
      </c>
      <c r="S731" s="149">
        <f t="shared" si="728"/>
        <v>67150</v>
      </c>
      <c r="T731" s="394"/>
      <c r="U731" s="252" t="s">
        <v>175</v>
      </c>
      <c r="V731" s="145">
        <v>60</v>
      </c>
      <c r="W731" s="154">
        <v>44</v>
      </c>
      <c r="X731" s="154">
        <v>3131610</v>
      </c>
      <c r="Y731" s="155">
        <f t="shared" si="750"/>
        <v>2.2055137844611529E-2</v>
      </c>
      <c r="Z731" s="155">
        <f t="shared" si="730"/>
        <v>0.73333333333333328</v>
      </c>
      <c r="AA731" s="154">
        <f t="shared" si="731"/>
        <v>71172.954545454544</v>
      </c>
      <c r="AB731" s="394"/>
      <c r="AC731" s="252" t="s">
        <v>175</v>
      </c>
      <c r="AD731" s="145">
        <v>90</v>
      </c>
      <c r="AE731" s="154">
        <v>61</v>
      </c>
      <c r="AF731" s="154">
        <v>5367150</v>
      </c>
      <c r="AG731" s="155">
        <f t="shared" si="751"/>
        <v>4.6564885496183206E-2</v>
      </c>
      <c r="AH731" s="155">
        <f t="shared" si="733"/>
        <v>0.67777777777777781</v>
      </c>
      <c r="AI731" s="149">
        <f t="shared" si="734"/>
        <v>87986.065573770495</v>
      </c>
      <c r="AJ731" s="394"/>
      <c r="AK731" s="252" t="s">
        <v>175</v>
      </c>
      <c r="AL731" s="145">
        <v>71</v>
      </c>
      <c r="AM731" s="154">
        <v>43</v>
      </c>
      <c r="AN731" s="154">
        <v>3871430</v>
      </c>
      <c r="AO731" s="155">
        <f t="shared" si="752"/>
        <v>5.3817271589486862E-2</v>
      </c>
      <c r="AP731" s="155">
        <f t="shared" si="736"/>
        <v>0.60563380281690138</v>
      </c>
      <c r="AQ731" s="149">
        <f t="shared" si="737"/>
        <v>90033.255813953481</v>
      </c>
      <c r="AR731" s="394"/>
      <c r="AS731" s="252" t="s">
        <v>175</v>
      </c>
      <c r="AT731" s="145">
        <v>59</v>
      </c>
      <c r="AU731" s="154">
        <v>31</v>
      </c>
      <c r="AV731" s="154">
        <v>2812810</v>
      </c>
      <c r="AW731" s="155">
        <f t="shared" si="753"/>
        <v>6.9351230425055935E-2</v>
      </c>
      <c r="AX731" s="155">
        <f t="shared" si="739"/>
        <v>0.52542372881355937</v>
      </c>
      <c r="AY731" s="154">
        <f t="shared" si="740"/>
        <v>90735.806451612909</v>
      </c>
      <c r="AZ731" s="394"/>
      <c r="BA731" s="252" t="s">
        <v>175</v>
      </c>
      <c r="BB731" s="145">
        <v>23</v>
      </c>
      <c r="BC731" s="154">
        <v>9</v>
      </c>
      <c r="BD731" s="154">
        <v>760070</v>
      </c>
      <c r="BE731" s="155">
        <f t="shared" si="754"/>
        <v>4.7872340425531915E-2</v>
      </c>
      <c r="BF731" s="155">
        <f t="shared" si="742"/>
        <v>0.39130434782608697</v>
      </c>
      <c r="BG731" s="181">
        <f t="shared" si="743"/>
        <v>84452.222222222219</v>
      </c>
      <c r="BH731" s="394"/>
      <c r="BI731" s="252" t="s">
        <v>175</v>
      </c>
      <c r="BJ731" s="145">
        <f t="shared" si="744"/>
        <v>305</v>
      </c>
      <c r="BK731" s="154">
        <f t="shared" si="721"/>
        <v>190</v>
      </c>
      <c r="BL731" s="154">
        <f t="shared" si="722"/>
        <v>16158600</v>
      </c>
      <c r="BM731" s="155">
        <f t="shared" si="755"/>
        <v>3.9907582440663725E-2</v>
      </c>
      <c r="BN731" s="155">
        <f t="shared" si="746"/>
        <v>0.62295081967213117</v>
      </c>
      <c r="BO731" s="154">
        <f t="shared" si="747"/>
        <v>85045.263157894733</v>
      </c>
      <c r="BP731" s="218"/>
    </row>
    <row r="732" spans="2:68" s="87" customFormat="1">
      <c r="B732" s="390"/>
      <c r="C732" s="390"/>
      <c r="D732" s="394"/>
      <c r="E732" s="249" t="s">
        <v>166</v>
      </c>
      <c r="F732" s="147">
        <v>4</v>
      </c>
      <c r="G732" s="158">
        <v>4</v>
      </c>
      <c r="H732" s="158">
        <v>228800</v>
      </c>
      <c r="I732" s="159">
        <f t="shared" si="748"/>
        <v>0.36363636363636365</v>
      </c>
      <c r="J732" s="159">
        <f t="shared" si="724"/>
        <v>1</v>
      </c>
      <c r="K732" s="212">
        <f t="shared" si="725"/>
        <v>57200</v>
      </c>
      <c r="L732" s="394"/>
      <c r="M732" s="249" t="s">
        <v>166</v>
      </c>
      <c r="N732" s="147">
        <v>3</v>
      </c>
      <c r="O732" s="158">
        <v>3</v>
      </c>
      <c r="P732" s="158">
        <v>336140</v>
      </c>
      <c r="Q732" s="159">
        <f t="shared" si="749"/>
        <v>0.27272727272727271</v>
      </c>
      <c r="R732" s="159">
        <f t="shared" si="727"/>
        <v>1</v>
      </c>
      <c r="S732" s="151">
        <f t="shared" si="728"/>
        <v>112046.66666666667</v>
      </c>
      <c r="T732" s="394"/>
      <c r="U732" s="249" t="s">
        <v>166</v>
      </c>
      <c r="V732" s="147">
        <v>236</v>
      </c>
      <c r="W732" s="158">
        <v>158</v>
      </c>
      <c r="X732" s="158">
        <v>10216270</v>
      </c>
      <c r="Y732" s="159">
        <f t="shared" si="750"/>
        <v>7.919799498746867E-2</v>
      </c>
      <c r="Z732" s="159">
        <f t="shared" si="730"/>
        <v>0.66949152542372881</v>
      </c>
      <c r="AA732" s="158">
        <f t="shared" si="731"/>
        <v>64659.936708860761</v>
      </c>
      <c r="AB732" s="394"/>
      <c r="AC732" s="249" t="s">
        <v>166</v>
      </c>
      <c r="AD732" s="147">
        <v>110</v>
      </c>
      <c r="AE732" s="158">
        <v>64</v>
      </c>
      <c r="AF732" s="158">
        <v>4624690</v>
      </c>
      <c r="AG732" s="159">
        <f t="shared" si="751"/>
        <v>4.8854961832061068E-2</v>
      </c>
      <c r="AH732" s="159">
        <f t="shared" si="733"/>
        <v>0.58181818181818179</v>
      </c>
      <c r="AI732" s="151">
        <f t="shared" si="734"/>
        <v>72260.78125</v>
      </c>
      <c r="AJ732" s="394"/>
      <c r="AK732" s="249" t="s">
        <v>166</v>
      </c>
      <c r="AL732" s="147">
        <v>52</v>
      </c>
      <c r="AM732" s="158">
        <v>28</v>
      </c>
      <c r="AN732" s="158">
        <v>2360240</v>
      </c>
      <c r="AO732" s="159">
        <f t="shared" si="752"/>
        <v>3.5043804755944929E-2</v>
      </c>
      <c r="AP732" s="159">
        <f t="shared" si="736"/>
        <v>0.53846153846153844</v>
      </c>
      <c r="AQ732" s="151">
        <f t="shared" si="737"/>
        <v>84294.28571428571</v>
      </c>
      <c r="AR732" s="394"/>
      <c r="AS732" s="249" t="s">
        <v>166</v>
      </c>
      <c r="AT732" s="147">
        <v>28</v>
      </c>
      <c r="AU732" s="158">
        <v>15</v>
      </c>
      <c r="AV732" s="158">
        <v>2243460</v>
      </c>
      <c r="AW732" s="159">
        <f t="shared" si="753"/>
        <v>3.3557046979865772E-2</v>
      </c>
      <c r="AX732" s="159">
        <f t="shared" si="739"/>
        <v>0.5357142857142857</v>
      </c>
      <c r="AY732" s="158">
        <f t="shared" si="740"/>
        <v>149564</v>
      </c>
      <c r="AZ732" s="394"/>
      <c r="BA732" s="249" t="s">
        <v>166</v>
      </c>
      <c r="BB732" s="147">
        <v>24</v>
      </c>
      <c r="BC732" s="158">
        <v>11</v>
      </c>
      <c r="BD732" s="158">
        <v>984080</v>
      </c>
      <c r="BE732" s="159">
        <f t="shared" si="754"/>
        <v>5.8510638297872342E-2</v>
      </c>
      <c r="BF732" s="159">
        <f t="shared" si="742"/>
        <v>0.45833333333333331</v>
      </c>
      <c r="BG732" s="212">
        <f t="shared" si="743"/>
        <v>89461.818181818177</v>
      </c>
      <c r="BH732" s="394"/>
      <c r="BI732" s="249" t="s">
        <v>166</v>
      </c>
      <c r="BJ732" s="147">
        <f t="shared" si="744"/>
        <v>457</v>
      </c>
      <c r="BK732" s="158">
        <f t="shared" si="721"/>
        <v>283</v>
      </c>
      <c r="BL732" s="158">
        <f t="shared" si="722"/>
        <v>20993680</v>
      </c>
      <c r="BM732" s="159">
        <f t="shared" si="755"/>
        <v>5.944129384583071E-2</v>
      </c>
      <c r="BN732" s="159">
        <f t="shared" si="746"/>
        <v>0.61925601750547044</v>
      </c>
      <c r="BO732" s="158">
        <f t="shared" si="747"/>
        <v>74182.614840989394</v>
      </c>
      <c r="BP732" s="218"/>
    </row>
    <row r="733" spans="2:68" s="87" customFormat="1">
      <c r="B733" s="390">
        <v>67</v>
      </c>
      <c r="C733" s="390" t="s">
        <v>7</v>
      </c>
      <c r="D733" s="394">
        <f>BS74</f>
        <v>20</v>
      </c>
      <c r="E733" s="250" t="s">
        <v>143</v>
      </c>
      <c r="F733" s="144">
        <v>9</v>
      </c>
      <c r="G733" s="152">
        <v>6</v>
      </c>
      <c r="H733" s="152">
        <v>266690</v>
      </c>
      <c r="I733" s="153">
        <f>IFERROR(G733/$D$733,"-")</f>
        <v>0.3</v>
      </c>
      <c r="J733" s="153">
        <f t="shared" si="724"/>
        <v>0.66666666666666663</v>
      </c>
      <c r="K733" s="180">
        <f t="shared" si="725"/>
        <v>44448.333333333336</v>
      </c>
      <c r="L733" s="394">
        <f>BT74</f>
        <v>42</v>
      </c>
      <c r="M733" s="250" t="s">
        <v>143</v>
      </c>
      <c r="N733" s="144">
        <v>11</v>
      </c>
      <c r="O733" s="152">
        <v>11</v>
      </c>
      <c r="P733" s="152">
        <v>925580</v>
      </c>
      <c r="Q733" s="153">
        <f>IFERROR(O733/$L$733,"-")</f>
        <v>0.26190476190476192</v>
      </c>
      <c r="R733" s="153">
        <f t="shared" si="727"/>
        <v>1</v>
      </c>
      <c r="S733" s="148">
        <f t="shared" si="728"/>
        <v>84143.636363636368</v>
      </c>
      <c r="T733" s="394">
        <f>BU74</f>
        <v>719</v>
      </c>
      <c r="U733" s="250" t="s">
        <v>143</v>
      </c>
      <c r="V733" s="144">
        <v>321</v>
      </c>
      <c r="W733" s="152">
        <v>182</v>
      </c>
      <c r="X733" s="152">
        <v>12399170</v>
      </c>
      <c r="Y733" s="153">
        <f>IFERROR(W733/$T$733,"-")</f>
        <v>0.25312934631432543</v>
      </c>
      <c r="Z733" s="153">
        <f t="shared" si="730"/>
        <v>0.5669781931464174</v>
      </c>
      <c r="AA733" s="152">
        <f t="shared" si="731"/>
        <v>68127.307692307688</v>
      </c>
      <c r="AB733" s="394">
        <f>BV74</f>
        <v>558</v>
      </c>
      <c r="AC733" s="250" t="s">
        <v>143</v>
      </c>
      <c r="AD733" s="144">
        <v>289</v>
      </c>
      <c r="AE733" s="152">
        <v>165</v>
      </c>
      <c r="AF733" s="152">
        <v>10412140</v>
      </c>
      <c r="AG733" s="153">
        <f>IFERROR(AE733/$AB$733,"-")</f>
        <v>0.29569892473118281</v>
      </c>
      <c r="AH733" s="153">
        <f t="shared" si="733"/>
        <v>0.5709342560553633</v>
      </c>
      <c r="AI733" s="148">
        <f t="shared" si="734"/>
        <v>63103.878787878784</v>
      </c>
      <c r="AJ733" s="394">
        <f>BW74</f>
        <v>407</v>
      </c>
      <c r="AK733" s="250" t="s">
        <v>143</v>
      </c>
      <c r="AL733" s="144">
        <v>176</v>
      </c>
      <c r="AM733" s="152">
        <v>88</v>
      </c>
      <c r="AN733" s="152">
        <v>6156810</v>
      </c>
      <c r="AO733" s="153">
        <f>IFERROR(AM733/$AJ$733,"-")</f>
        <v>0.21621621621621623</v>
      </c>
      <c r="AP733" s="153">
        <f t="shared" si="736"/>
        <v>0.5</v>
      </c>
      <c r="AQ733" s="148">
        <f t="shared" si="737"/>
        <v>69963.75</v>
      </c>
      <c r="AR733" s="394">
        <f>BX74</f>
        <v>247</v>
      </c>
      <c r="AS733" s="250" t="s">
        <v>143</v>
      </c>
      <c r="AT733" s="144">
        <v>100</v>
      </c>
      <c r="AU733" s="152">
        <v>39</v>
      </c>
      <c r="AV733" s="152">
        <v>1937450</v>
      </c>
      <c r="AW733" s="153">
        <f>IFERROR(AU733/$AR$733,"-")</f>
        <v>0.15789473684210525</v>
      </c>
      <c r="AX733" s="153">
        <f t="shared" si="739"/>
        <v>0.39</v>
      </c>
      <c r="AY733" s="152">
        <f t="shared" si="740"/>
        <v>49678.205128205125</v>
      </c>
      <c r="AZ733" s="394">
        <f>BY74</f>
        <v>114</v>
      </c>
      <c r="BA733" s="250" t="s">
        <v>143</v>
      </c>
      <c r="BB733" s="144">
        <v>37</v>
      </c>
      <c r="BC733" s="152">
        <v>6</v>
      </c>
      <c r="BD733" s="152">
        <v>365380</v>
      </c>
      <c r="BE733" s="153">
        <f>IFERROR(BC733/$AZ$733,"-")</f>
        <v>5.2631578947368418E-2</v>
      </c>
      <c r="BF733" s="153">
        <f t="shared" si="742"/>
        <v>0.16216216216216217</v>
      </c>
      <c r="BG733" s="180">
        <f t="shared" si="743"/>
        <v>60896.666666666664</v>
      </c>
      <c r="BH733" s="394">
        <f>BZ74</f>
        <v>2107</v>
      </c>
      <c r="BI733" s="250" t="s">
        <v>143</v>
      </c>
      <c r="BJ733" s="144">
        <f t="shared" si="744"/>
        <v>943</v>
      </c>
      <c r="BK733" s="152">
        <f t="shared" si="721"/>
        <v>497</v>
      </c>
      <c r="BL733" s="152">
        <f t="shared" si="722"/>
        <v>32463220</v>
      </c>
      <c r="BM733" s="153">
        <f>IFERROR(BK733/$BH$733,"-")</f>
        <v>0.23588039867109634</v>
      </c>
      <c r="BN733" s="153">
        <f t="shared" si="746"/>
        <v>0.52704135737009539</v>
      </c>
      <c r="BO733" s="152">
        <f t="shared" si="747"/>
        <v>65318.350100603624</v>
      </c>
      <c r="BP733" s="218"/>
    </row>
    <row r="734" spans="2:68" s="87" customFormat="1">
      <c r="B734" s="390"/>
      <c r="C734" s="390"/>
      <c r="D734" s="394"/>
      <c r="E734" s="251" t="s">
        <v>192</v>
      </c>
      <c r="F734" s="145">
        <v>6</v>
      </c>
      <c r="G734" s="154">
        <v>4</v>
      </c>
      <c r="H734" s="154">
        <v>289030</v>
      </c>
      <c r="I734" s="155">
        <f t="shared" ref="I734:I743" si="756">IFERROR(G734/$D$733,"-")</f>
        <v>0.2</v>
      </c>
      <c r="J734" s="155">
        <f t="shared" si="724"/>
        <v>0.66666666666666663</v>
      </c>
      <c r="K734" s="181">
        <f t="shared" si="725"/>
        <v>72257.5</v>
      </c>
      <c r="L734" s="394"/>
      <c r="M734" s="251" t="s">
        <v>192</v>
      </c>
      <c r="N734" s="145">
        <v>16</v>
      </c>
      <c r="O734" s="154">
        <v>13</v>
      </c>
      <c r="P734" s="154">
        <v>865720</v>
      </c>
      <c r="Q734" s="155">
        <f t="shared" ref="Q734:Q743" si="757">IFERROR(O734/$L$733,"-")</f>
        <v>0.30952380952380953</v>
      </c>
      <c r="R734" s="155">
        <f t="shared" si="727"/>
        <v>0.8125</v>
      </c>
      <c r="S734" s="149">
        <f t="shared" si="728"/>
        <v>66593.846153846156</v>
      </c>
      <c r="T734" s="394"/>
      <c r="U734" s="251" t="s">
        <v>192</v>
      </c>
      <c r="V734" s="145">
        <v>316</v>
      </c>
      <c r="W734" s="154">
        <v>187</v>
      </c>
      <c r="X734" s="154">
        <v>12035470</v>
      </c>
      <c r="Y734" s="155">
        <f t="shared" ref="Y734:Y743" si="758">IFERROR(W734/$T$733,"-")</f>
        <v>0.26008344923504867</v>
      </c>
      <c r="Z734" s="155">
        <f t="shared" si="730"/>
        <v>0.59177215189873422</v>
      </c>
      <c r="AA734" s="154">
        <f t="shared" si="731"/>
        <v>64360.802139037434</v>
      </c>
      <c r="AB734" s="394"/>
      <c r="AC734" s="251" t="s">
        <v>192</v>
      </c>
      <c r="AD734" s="145">
        <v>225</v>
      </c>
      <c r="AE734" s="154">
        <v>123</v>
      </c>
      <c r="AF734" s="154">
        <v>7839980</v>
      </c>
      <c r="AG734" s="155">
        <f t="shared" ref="AG734:AG743" si="759">IFERROR(AE734/$AB$733,"-")</f>
        <v>0.22043010752688172</v>
      </c>
      <c r="AH734" s="155">
        <f t="shared" si="733"/>
        <v>0.54666666666666663</v>
      </c>
      <c r="AI734" s="149">
        <f t="shared" si="734"/>
        <v>63739.674796747968</v>
      </c>
      <c r="AJ734" s="394"/>
      <c r="AK734" s="251" t="s">
        <v>192</v>
      </c>
      <c r="AL734" s="145">
        <v>135</v>
      </c>
      <c r="AM734" s="154">
        <v>61</v>
      </c>
      <c r="AN734" s="154">
        <v>4175700</v>
      </c>
      <c r="AO734" s="155">
        <f t="shared" ref="AO734:AO743" si="760">IFERROR(AM734/$AJ$733,"-")</f>
        <v>0.14987714987714987</v>
      </c>
      <c r="AP734" s="155">
        <f t="shared" si="736"/>
        <v>0.45185185185185184</v>
      </c>
      <c r="AQ734" s="149">
        <f t="shared" si="737"/>
        <v>68454.098360655742</v>
      </c>
      <c r="AR734" s="394"/>
      <c r="AS734" s="251" t="s">
        <v>192</v>
      </c>
      <c r="AT734" s="145">
        <v>67</v>
      </c>
      <c r="AU734" s="154">
        <v>30</v>
      </c>
      <c r="AV734" s="154">
        <v>1627580</v>
      </c>
      <c r="AW734" s="155">
        <f t="shared" ref="AW734:AW743" si="761">IFERROR(AU734/$AR$733,"-")</f>
        <v>0.1214574898785425</v>
      </c>
      <c r="AX734" s="155">
        <f t="shared" si="739"/>
        <v>0.44776119402985076</v>
      </c>
      <c r="AY734" s="154">
        <f t="shared" si="740"/>
        <v>54252.666666666664</v>
      </c>
      <c r="AZ734" s="394"/>
      <c r="BA734" s="251" t="s">
        <v>192</v>
      </c>
      <c r="BB734" s="145">
        <v>26</v>
      </c>
      <c r="BC734" s="154">
        <v>3</v>
      </c>
      <c r="BD734" s="154">
        <v>40000</v>
      </c>
      <c r="BE734" s="155">
        <f t="shared" ref="BE734:BE743" si="762">IFERROR(BC734/$AZ$733,"-")</f>
        <v>2.6315789473684209E-2</v>
      </c>
      <c r="BF734" s="155">
        <f t="shared" si="742"/>
        <v>0.11538461538461539</v>
      </c>
      <c r="BG734" s="181">
        <f t="shared" si="743"/>
        <v>13333.333333333334</v>
      </c>
      <c r="BH734" s="394"/>
      <c r="BI734" s="251" t="s">
        <v>192</v>
      </c>
      <c r="BJ734" s="145">
        <f t="shared" si="744"/>
        <v>791</v>
      </c>
      <c r="BK734" s="154">
        <f t="shared" si="721"/>
        <v>421</v>
      </c>
      <c r="BL734" s="154">
        <f t="shared" si="722"/>
        <v>26873480</v>
      </c>
      <c r="BM734" s="155">
        <f t="shared" ref="BM734:BM743" si="763">IFERROR(BK734/$BH$733,"-")</f>
        <v>0.19981015662078785</v>
      </c>
      <c r="BN734" s="155">
        <f t="shared" si="746"/>
        <v>0.53223767383059417</v>
      </c>
      <c r="BO734" s="154">
        <f t="shared" si="747"/>
        <v>63832.494061757723</v>
      </c>
      <c r="BP734" s="218"/>
    </row>
    <row r="735" spans="2:68" s="87" customFormat="1">
      <c r="B735" s="390"/>
      <c r="C735" s="390"/>
      <c r="D735" s="394"/>
      <c r="E735" s="252" t="s">
        <v>142</v>
      </c>
      <c r="F735" s="145">
        <v>11</v>
      </c>
      <c r="G735" s="154">
        <v>8</v>
      </c>
      <c r="H735" s="154">
        <v>488620</v>
      </c>
      <c r="I735" s="155">
        <f t="shared" si="756"/>
        <v>0.4</v>
      </c>
      <c r="J735" s="155">
        <f t="shared" si="724"/>
        <v>0.72727272727272729</v>
      </c>
      <c r="K735" s="181">
        <f t="shared" si="725"/>
        <v>61077.5</v>
      </c>
      <c r="L735" s="394"/>
      <c r="M735" s="252" t="s">
        <v>142</v>
      </c>
      <c r="N735" s="145">
        <v>16</v>
      </c>
      <c r="O735" s="154">
        <v>12</v>
      </c>
      <c r="P735" s="154">
        <v>904900</v>
      </c>
      <c r="Q735" s="155">
        <f t="shared" si="757"/>
        <v>0.2857142857142857</v>
      </c>
      <c r="R735" s="155">
        <f t="shared" si="727"/>
        <v>0.75</v>
      </c>
      <c r="S735" s="149">
        <f t="shared" si="728"/>
        <v>75408.333333333328</v>
      </c>
      <c r="T735" s="394"/>
      <c r="U735" s="252" t="s">
        <v>142</v>
      </c>
      <c r="V735" s="145">
        <v>430</v>
      </c>
      <c r="W735" s="154">
        <v>250</v>
      </c>
      <c r="X735" s="154">
        <v>19872760</v>
      </c>
      <c r="Y735" s="155">
        <f t="shared" si="758"/>
        <v>0.34770514603616132</v>
      </c>
      <c r="Z735" s="155">
        <f t="shared" si="730"/>
        <v>0.58139534883720934</v>
      </c>
      <c r="AA735" s="154">
        <f t="shared" si="731"/>
        <v>79491.039999999994</v>
      </c>
      <c r="AB735" s="394"/>
      <c r="AC735" s="252" t="s">
        <v>142</v>
      </c>
      <c r="AD735" s="145">
        <v>353</v>
      </c>
      <c r="AE735" s="154">
        <v>190</v>
      </c>
      <c r="AF735" s="154">
        <v>12955750</v>
      </c>
      <c r="AG735" s="155">
        <f t="shared" si="759"/>
        <v>0.34050179211469533</v>
      </c>
      <c r="AH735" s="155">
        <f t="shared" si="733"/>
        <v>0.5382436260623229</v>
      </c>
      <c r="AI735" s="149">
        <f t="shared" si="734"/>
        <v>68188.15789473684</v>
      </c>
      <c r="AJ735" s="394"/>
      <c r="AK735" s="252" t="s">
        <v>142</v>
      </c>
      <c r="AL735" s="145">
        <v>247</v>
      </c>
      <c r="AM735" s="154">
        <v>113</v>
      </c>
      <c r="AN735" s="154">
        <v>7397170</v>
      </c>
      <c r="AO735" s="155">
        <f t="shared" si="760"/>
        <v>0.27764127764127766</v>
      </c>
      <c r="AP735" s="155">
        <f t="shared" si="736"/>
        <v>0.45748987854251011</v>
      </c>
      <c r="AQ735" s="149">
        <f t="shared" si="737"/>
        <v>65461.681415929204</v>
      </c>
      <c r="AR735" s="394"/>
      <c r="AS735" s="252" t="s">
        <v>142</v>
      </c>
      <c r="AT735" s="145">
        <v>152</v>
      </c>
      <c r="AU735" s="154">
        <v>63</v>
      </c>
      <c r="AV735" s="154">
        <v>3342000</v>
      </c>
      <c r="AW735" s="155">
        <f t="shared" si="761"/>
        <v>0.25506072874493929</v>
      </c>
      <c r="AX735" s="155">
        <f t="shared" si="739"/>
        <v>0.41447368421052633</v>
      </c>
      <c r="AY735" s="154">
        <f t="shared" si="740"/>
        <v>53047.619047619046</v>
      </c>
      <c r="AZ735" s="394"/>
      <c r="BA735" s="252" t="s">
        <v>142</v>
      </c>
      <c r="BB735" s="145">
        <v>55</v>
      </c>
      <c r="BC735" s="154">
        <v>12</v>
      </c>
      <c r="BD735" s="154">
        <v>993950</v>
      </c>
      <c r="BE735" s="155">
        <f t="shared" si="762"/>
        <v>0.10526315789473684</v>
      </c>
      <c r="BF735" s="155">
        <f t="shared" si="742"/>
        <v>0.21818181818181817</v>
      </c>
      <c r="BG735" s="181">
        <f t="shared" si="743"/>
        <v>82829.166666666672</v>
      </c>
      <c r="BH735" s="394"/>
      <c r="BI735" s="252" t="s">
        <v>142</v>
      </c>
      <c r="BJ735" s="145">
        <f t="shared" si="744"/>
        <v>1264</v>
      </c>
      <c r="BK735" s="154">
        <f t="shared" si="721"/>
        <v>648</v>
      </c>
      <c r="BL735" s="154">
        <f t="shared" si="722"/>
        <v>45955150</v>
      </c>
      <c r="BM735" s="155">
        <f t="shared" si="763"/>
        <v>0.30754627432368298</v>
      </c>
      <c r="BN735" s="155">
        <f t="shared" si="746"/>
        <v>0.51265822784810122</v>
      </c>
      <c r="BO735" s="154">
        <f t="shared" si="747"/>
        <v>70918.441358024691</v>
      </c>
      <c r="BP735" s="218"/>
    </row>
    <row r="736" spans="2:68" s="87" customFormat="1">
      <c r="B736" s="390"/>
      <c r="C736" s="390"/>
      <c r="D736" s="394"/>
      <c r="E736" s="252" t="s">
        <v>151</v>
      </c>
      <c r="F736" s="145">
        <v>3</v>
      </c>
      <c r="G736" s="154">
        <v>2</v>
      </c>
      <c r="H736" s="154">
        <v>151930</v>
      </c>
      <c r="I736" s="155">
        <f t="shared" si="756"/>
        <v>0.1</v>
      </c>
      <c r="J736" s="155">
        <f t="shared" si="724"/>
        <v>0.66666666666666663</v>
      </c>
      <c r="K736" s="181">
        <f t="shared" si="725"/>
        <v>75965</v>
      </c>
      <c r="L736" s="394"/>
      <c r="M736" s="252" t="s">
        <v>151</v>
      </c>
      <c r="N736" s="145">
        <v>5</v>
      </c>
      <c r="O736" s="154">
        <v>5</v>
      </c>
      <c r="P736" s="154">
        <v>449550</v>
      </c>
      <c r="Q736" s="155">
        <f t="shared" si="757"/>
        <v>0.11904761904761904</v>
      </c>
      <c r="R736" s="155">
        <f t="shared" si="727"/>
        <v>1</v>
      </c>
      <c r="S736" s="149">
        <f t="shared" si="728"/>
        <v>89910</v>
      </c>
      <c r="T736" s="394"/>
      <c r="U736" s="252" t="s">
        <v>151</v>
      </c>
      <c r="V736" s="145">
        <v>141</v>
      </c>
      <c r="W736" s="154">
        <v>80</v>
      </c>
      <c r="X736" s="154">
        <v>5871710</v>
      </c>
      <c r="Y736" s="155">
        <f t="shared" si="758"/>
        <v>0.11126564673157163</v>
      </c>
      <c r="Z736" s="155">
        <f t="shared" si="730"/>
        <v>0.56737588652482274</v>
      </c>
      <c r="AA736" s="154">
        <f t="shared" si="731"/>
        <v>73396.375</v>
      </c>
      <c r="AB736" s="394"/>
      <c r="AC736" s="252" t="s">
        <v>151</v>
      </c>
      <c r="AD736" s="145">
        <v>122</v>
      </c>
      <c r="AE736" s="154">
        <v>64</v>
      </c>
      <c r="AF736" s="154">
        <v>4411970</v>
      </c>
      <c r="AG736" s="155">
        <f t="shared" si="759"/>
        <v>0.11469534050179211</v>
      </c>
      <c r="AH736" s="155">
        <f t="shared" si="733"/>
        <v>0.52459016393442626</v>
      </c>
      <c r="AI736" s="149">
        <f t="shared" si="734"/>
        <v>68937.03125</v>
      </c>
      <c r="AJ736" s="394"/>
      <c r="AK736" s="252" t="s">
        <v>151</v>
      </c>
      <c r="AL736" s="145">
        <v>89</v>
      </c>
      <c r="AM736" s="154">
        <v>44</v>
      </c>
      <c r="AN736" s="154">
        <v>3286250</v>
      </c>
      <c r="AO736" s="155">
        <f t="shared" si="760"/>
        <v>0.10810810810810811</v>
      </c>
      <c r="AP736" s="155">
        <f t="shared" si="736"/>
        <v>0.4943820224719101</v>
      </c>
      <c r="AQ736" s="149">
        <f t="shared" si="737"/>
        <v>74687.5</v>
      </c>
      <c r="AR736" s="394"/>
      <c r="AS736" s="252" t="s">
        <v>151</v>
      </c>
      <c r="AT736" s="145">
        <v>50</v>
      </c>
      <c r="AU736" s="154">
        <v>18</v>
      </c>
      <c r="AV736" s="154">
        <v>714440</v>
      </c>
      <c r="AW736" s="155">
        <f t="shared" si="761"/>
        <v>7.28744939271255E-2</v>
      </c>
      <c r="AX736" s="155">
        <f t="shared" si="739"/>
        <v>0.36</v>
      </c>
      <c r="AY736" s="154">
        <f t="shared" si="740"/>
        <v>39691.111111111109</v>
      </c>
      <c r="AZ736" s="394"/>
      <c r="BA736" s="252" t="s">
        <v>151</v>
      </c>
      <c r="BB736" s="145">
        <v>22</v>
      </c>
      <c r="BC736" s="154">
        <v>4</v>
      </c>
      <c r="BD736" s="154">
        <v>176050</v>
      </c>
      <c r="BE736" s="155">
        <f t="shared" si="762"/>
        <v>3.5087719298245612E-2</v>
      </c>
      <c r="BF736" s="155">
        <f t="shared" si="742"/>
        <v>0.18181818181818182</v>
      </c>
      <c r="BG736" s="181">
        <f t="shared" si="743"/>
        <v>44012.5</v>
      </c>
      <c r="BH736" s="394"/>
      <c r="BI736" s="252" t="s">
        <v>151</v>
      </c>
      <c r="BJ736" s="145">
        <f t="shared" si="744"/>
        <v>432</v>
      </c>
      <c r="BK736" s="154">
        <f t="shared" si="721"/>
        <v>217</v>
      </c>
      <c r="BL736" s="154">
        <f t="shared" si="722"/>
        <v>15061900</v>
      </c>
      <c r="BM736" s="155">
        <f t="shared" si="763"/>
        <v>0.10299003322259136</v>
      </c>
      <c r="BN736" s="155">
        <f t="shared" si="746"/>
        <v>0.50231481481481477</v>
      </c>
      <c r="BO736" s="154">
        <f t="shared" si="747"/>
        <v>69409.677419354834</v>
      </c>
      <c r="BP736" s="218"/>
    </row>
    <row r="737" spans="2:68" s="87" customFormat="1">
      <c r="B737" s="390"/>
      <c r="C737" s="390"/>
      <c r="D737" s="394"/>
      <c r="E737" s="252" t="s">
        <v>170</v>
      </c>
      <c r="F737" s="145">
        <v>2</v>
      </c>
      <c r="G737" s="154">
        <v>1</v>
      </c>
      <c r="H737" s="154">
        <v>61030</v>
      </c>
      <c r="I737" s="155">
        <f t="shared" si="756"/>
        <v>0.05</v>
      </c>
      <c r="J737" s="155">
        <f t="shared" si="724"/>
        <v>0.5</v>
      </c>
      <c r="K737" s="181">
        <f t="shared" si="725"/>
        <v>61030</v>
      </c>
      <c r="L737" s="394"/>
      <c r="M737" s="252" t="s">
        <v>170</v>
      </c>
      <c r="N737" s="145">
        <v>9</v>
      </c>
      <c r="O737" s="154">
        <v>9</v>
      </c>
      <c r="P737" s="154">
        <v>867560</v>
      </c>
      <c r="Q737" s="155">
        <f t="shared" si="757"/>
        <v>0.21428571428571427</v>
      </c>
      <c r="R737" s="155">
        <f t="shared" si="727"/>
        <v>1</v>
      </c>
      <c r="S737" s="149">
        <f t="shared" si="728"/>
        <v>96395.555555555562</v>
      </c>
      <c r="T737" s="394"/>
      <c r="U737" s="252" t="s">
        <v>170</v>
      </c>
      <c r="V737" s="145">
        <v>145</v>
      </c>
      <c r="W737" s="154">
        <v>77</v>
      </c>
      <c r="X737" s="154">
        <v>6076740</v>
      </c>
      <c r="Y737" s="155">
        <f t="shared" si="758"/>
        <v>0.1070931849791377</v>
      </c>
      <c r="Z737" s="155">
        <f t="shared" si="730"/>
        <v>0.53103448275862064</v>
      </c>
      <c r="AA737" s="154">
        <f t="shared" si="731"/>
        <v>78918.7012987013</v>
      </c>
      <c r="AB737" s="394"/>
      <c r="AC737" s="252" t="s">
        <v>170</v>
      </c>
      <c r="AD737" s="145">
        <v>140</v>
      </c>
      <c r="AE737" s="154">
        <v>69</v>
      </c>
      <c r="AF737" s="154">
        <v>5167780</v>
      </c>
      <c r="AG737" s="155">
        <f t="shared" si="759"/>
        <v>0.12365591397849462</v>
      </c>
      <c r="AH737" s="155">
        <f t="shared" si="733"/>
        <v>0.49285714285714288</v>
      </c>
      <c r="AI737" s="149">
        <f t="shared" si="734"/>
        <v>74895.362318840576</v>
      </c>
      <c r="AJ737" s="394"/>
      <c r="AK737" s="252" t="s">
        <v>170</v>
      </c>
      <c r="AL737" s="145">
        <v>125</v>
      </c>
      <c r="AM737" s="154">
        <v>60</v>
      </c>
      <c r="AN737" s="154">
        <v>5195610</v>
      </c>
      <c r="AO737" s="155">
        <f t="shared" si="760"/>
        <v>0.14742014742014742</v>
      </c>
      <c r="AP737" s="155">
        <f t="shared" si="736"/>
        <v>0.48</v>
      </c>
      <c r="AQ737" s="149">
        <f t="shared" si="737"/>
        <v>86593.5</v>
      </c>
      <c r="AR737" s="394"/>
      <c r="AS737" s="252" t="s">
        <v>170</v>
      </c>
      <c r="AT737" s="145">
        <v>76</v>
      </c>
      <c r="AU737" s="154">
        <v>31</v>
      </c>
      <c r="AV737" s="154">
        <v>1756320</v>
      </c>
      <c r="AW737" s="155">
        <f t="shared" si="761"/>
        <v>0.12550607287449392</v>
      </c>
      <c r="AX737" s="155">
        <f t="shared" si="739"/>
        <v>0.40789473684210525</v>
      </c>
      <c r="AY737" s="154">
        <f t="shared" si="740"/>
        <v>56655.483870967742</v>
      </c>
      <c r="AZ737" s="394"/>
      <c r="BA737" s="252" t="s">
        <v>170</v>
      </c>
      <c r="BB737" s="145">
        <v>33</v>
      </c>
      <c r="BC737" s="154">
        <v>8</v>
      </c>
      <c r="BD737" s="154">
        <v>632710</v>
      </c>
      <c r="BE737" s="155">
        <f t="shared" si="762"/>
        <v>7.0175438596491224E-2</v>
      </c>
      <c r="BF737" s="155">
        <f t="shared" si="742"/>
        <v>0.24242424242424243</v>
      </c>
      <c r="BG737" s="181">
        <f t="shared" si="743"/>
        <v>79088.75</v>
      </c>
      <c r="BH737" s="394"/>
      <c r="BI737" s="252" t="s">
        <v>170</v>
      </c>
      <c r="BJ737" s="145">
        <f t="shared" si="744"/>
        <v>530</v>
      </c>
      <c r="BK737" s="154">
        <f t="shared" si="721"/>
        <v>255</v>
      </c>
      <c r="BL737" s="154">
        <f t="shared" si="722"/>
        <v>19757750</v>
      </c>
      <c r="BM737" s="155">
        <f t="shared" si="763"/>
        <v>0.12102515424774561</v>
      </c>
      <c r="BN737" s="155">
        <f t="shared" si="746"/>
        <v>0.48113207547169812</v>
      </c>
      <c r="BO737" s="154">
        <f t="shared" si="747"/>
        <v>77481.372549019608</v>
      </c>
      <c r="BP737" s="218"/>
    </row>
    <row r="738" spans="2:68" s="87" customFormat="1">
      <c r="B738" s="390"/>
      <c r="C738" s="390"/>
      <c r="D738" s="394"/>
      <c r="E738" s="252" t="s">
        <v>171</v>
      </c>
      <c r="F738" s="145">
        <v>3</v>
      </c>
      <c r="G738" s="154">
        <v>2</v>
      </c>
      <c r="H738" s="154">
        <v>38060</v>
      </c>
      <c r="I738" s="155">
        <f t="shared" si="756"/>
        <v>0.1</v>
      </c>
      <c r="J738" s="155">
        <f t="shared" si="724"/>
        <v>0.66666666666666663</v>
      </c>
      <c r="K738" s="181">
        <f t="shared" si="725"/>
        <v>19030</v>
      </c>
      <c r="L738" s="394"/>
      <c r="M738" s="252" t="s">
        <v>171</v>
      </c>
      <c r="N738" s="145">
        <v>3</v>
      </c>
      <c r="O738" s="154">
        <v>2</v>
      </c>
      <c r="P738" s="154">
        <v>130660</v>
      </c>
      <c r="Q738" s="155">
        <f t="shared" si="757"/>
        <v>4.7619047619047616E-2</v>
      </c>
      <c r="R738" s="155">
        <f t="shared" si="727"/>
        <v>0.66666666666666663</v>
      </c>
      <c r="S738" s="149">
        <f t="shared" si="728"/>
        <v>65330</v>
      </c>
      <c r="T738" s="394"/>
      <c r="U738" s="252" t="s">
        <v>171</v>
      </c>
      <c r="V738" s="145">
        <v>61</v>
      </c>
      <c r="W738" s="154">
        <v>36</v>
      </c>
      <c r="X738" s="154">
        <v>2762280</v>
      </c>
      <c r="Y738" s="155">
        <f t="shared" si="758"/>
        <v>5.0069541029207229E-2</v>
      </c>
      <c r="Z738" s="155">
        <f t="shared" si="730"/>
        <v>0.5901639344262295</v>
      </c>
      <c r="AA738" s="154">
        <f t="shared" si="731"/>
        <v>76730</v>
      </c>
      <c r="AB738" s="394"/>
      <c r="AC738" s="252" t="s">
        <v>171</v>
      </c>
      <c r="AD738" s="145">
        <v>65</v>
      </c>
      <c r="AE738" s="154">
        <v>37</v>
      </c>
      <c r="AF738" s="154">
        <v>2892850</v>
      </c>
      <c r="AG738" s="155">
        <f t="shared" si="759"/>
        <v>6.6308243727598568E-2</v>
      </c>
      <c r="AH738" s="155">
        <f t="shared" si="733"/>
        <v>0.56923076923076921</v>
      </c>
      <c r="AI738" s="149">
        <f t="shared" si="734"/>
        <v>78185.135135135133</v>
      </c>
      <c r="AJ738" s="394"/>
      <c r="AK738" s="252" t="s">
        <v>171</v>
      </c>
      <c r="AL738" s="145">
        <v>40</v>
      </c>
      <c r="AM738" s="154">
        <v>22</v>
      </c>
      <c r="AN738" s="154">
        <v>1210970</v>
      </c>
      <c r="AO738" s="155">
        <f t="shared" si="760"/>
        <v>5.4054054054054057E-2</v>
      </c>
      <c r="AP738" s="155">
        <f t="shared" si="736"/>
        <v>0.55000000000000004</v>
      </c>
      <c r="AQ738" s="149">
        <f t="shared" si="737"/>
        <v>55044.090909090912</v>
      </c>
      <c r="AR738" s="394"/>
      <c r="AS738" s="252" t="s">
        <v>171</v>
      </c>
      <c r="AT738" s="145">
        <v>15</v>
      </c>
      <c r="AU738" s="154">
        <v>10</v>
      </c>
      <c r="AV738" s="154">
        <v>506560</v>
      </c>
      <c r="AW738" s="155">
        <f t="shared" si="761"/>
        <v>4.048582995951417E-2</v>
      </c>
      <c r="AX738" s="155">
        <f t="shared" si="739"/>
        <v>0.66666666666666663</v>
      </c>
      <c r="AY738" s="154">
        <f t="shared" si="740"/>
        <v>50656</v>
      </c>
      <c r="AZ738" s="394"/>
      <c r="BA738" s="252" t="s">
        <v>171</v>
      </c>
      <c r="BB738" s="145">
        <v>11</v>
      </c>
      <c r="BC738" s="154">
        <v>4</v>
      </c>
      <c r="BD738" s="154">
        <v>458580</v>
      </c>
      <c r="BE738" s="155">
        <f t="shared" si="762"/>
        <v>3.5087719298245612E-2</v>
      </c>
      <c r="BF738" s="155">
        <f t="shared" si="742"/>
        <v>0.36363636363636365</v>
      </c>
      <c r="BG738" s="181">
        <f t="shared" si="743"/>
        <v>114645</v>
      </c>
      <c r="BH738" s="394"/>
      <c r="BI738" s="252" t="s">
        <v>171</v>
      </c>
      <c r="BJ738" s="145">
        <f t="shared" si="744"/>
        <v>198</v>
      </c>
      <c r="BK738" s="154">
        <f t="shared" si="721"/>
        <v>113</v>
      </c>
      <c r="BL738" s="154">
        <f t="shared" si="722"/>
        <v>7999960</v>
      </c>
      <c r="BM738" s="155">
        <f t="shared" si="763"/>
        <v>5.3630754627432366E-2</v>
      </c>
      <c r="BN738" s="155">
        <f t="shared" si="746"/>
        <v>0.57070707070707072</v>
      </c>
      <c r="BO738" s="154">
        <f t="shared" si="747"/>
        <v>70796.106194690263</v>
      </c>
      <c r="BP738" s="218"/>
    </row>
    <row r="739" spans="2:68" s="87" customFormat="1">
      <c r="B739" s="390"/>
      <c r="C739" s="390"/>
      <c r="D739" s="394"/>
      <c r="E739" s="252" t="s">
        <v>172</v>
      </c>
      <c r="F739" s="145">
        <v>4</v>
      </c>
      <c r="G739" s="154">
        <v>4</v>
      </c>
      <c r="H739" s="154">
        <v>263810</v>
      </c>
      <c r="I739" s="155">
        <f t="shared" si="756"/>
        <v>0.2</v>
      </c>
      <c r="J739" s="155">
        <f t="shared" si="724"/>
        <v>1</v>
      </c>
      <c r="K739" s="181">
        <f t="shared" si="725"/>
        <v>65952.5</v>
      </c>
      <c r="L739" s="394"/>
      <c r="M739" s="252" t="s">
        <v>172</v>
      </c>
      <c r="N739" s="145">
        <v>8</v>
      </c>
      <c r="O739" s="154">
        <v>7</v>
      </c>
      <c r="P739" s="154">
        <v>588330</v>
      </c>
      <c r="Q739" s="155">
        <f t="shared" si="757"/>
        <v>0.16666666666666666</v>
      </c>
      <c r="R739" s="155">
        <f t="shared" si="727"/>
        <v>0.875</v>
      </c>
      <c r="S739" s="149">
        <f t="shared" si="728"/>
        <v>84047.142857142855</v>
      </c>
      <c r="T739" s="394"/>
      <c r="U739" s="252" t="s">
        <v>172</v>
      </c>
      <c r="V739" s="145">
        <v>39</v>
      </c>
      <c r="W739" s="154">
        <v>22</v>
      </c>
      <c r="X739" s="154">
        <v>1425990</v>
      </c>
      <c r="Y739" s="155">
        <f t="shared" si="758"/>
        <v>3.0598052851182198E-2</v>
      </c>
      <c r="Z739" s="155">
        <f t="shared" si="730"/>
        <v>0.5641025641025641</v>
      </c>
      <c r="AA739" s="154">
        <f t="shared" si="731"/>
        <v>64817.727272727272</v>
      </c>
      <c r="AB739" s="394"/>
      <c r="AC739" s="252" t="s">
        <v>172</v>
      </c>
      <c r="AD739" s="145">
        <v>48</v>
      </c>
      <c r="AE739" s="154">
        <v>20</v>
      </c>
      <c r="AF739" s="154">
        <v>1010980</v>
      </c>
      <c r="AG739" s="155">
        <f t="shared" si="759"/>
        <v>3.5842293906810034E-2</v>
      </c>
      <c r="AH739" s="155">
        <f t="shared" si="733"/>
        <v>0.41666666666666669</v>
      </c>
      <c r="AI739" s="149">
        <f t="shared" si="734"/>
        <v>50549</v>
      </c>
      <c r="AJ739" s="394"/>
      <c r="AK739" s="252" t="s">
        <v>172</v>
      </c>
      <c r="AL739" s="145">
        <v>39</v>
      </c>
      <c r="AM739" s="154">
        <v>21</v>
      </c>
      <c r="AN739" s="154">
        <v>1259310</v>
      </c>
      <c r="AO739" s="155">
        <f t="shared" si="760"/>
        <v>5.1597051597051594E-2</v>
      </c>
      <c r="AP739" s="155">
        <f t="shared" si="736"/>
        <v>0.53846153846153844</v>
      </c>
      <c r="AQ739" s="149">
        <f t="shared" si="737"/>
        <v>59967.142857142855</v>
      </c>
      <c r="AR739" s="394"/>
      <c r="AS739" s="252" t="s">
        <v>172</v>
      </c>
      <c r="AT739" s="145">
        <v>30</v>
      </c>
      <c r="AU739" s="154">
        <v>13</v>
      </c>
      <c r="AV739" s="154">
        <v>888120</v>
      </c>
      <c r="AW739" s="155">
        <f t="shared" si="761"/>
        <v>5.2631578947368418E-2</v>
      </c>
      <c r="AX739" s="155">
        <f t="shared" si="739"/>
        <v>0.43333333333333335</v>
      </c>
      <c r="AY739" s="154">
        <f t="shared" si="740"/>
        <v>68316.923076923078</v>
      </c>
      <c r="AZ739" s="394"/>
      <c r="BA739" s="252" t="s">
        <v>172</v>
      </c>
      <c r="BB739" s="145">
        <v>12</v>
      </c>
      <c r="BC739" s="154">
        <v>2</v>
      </c>
      <c r="BD739" s="154">
        <v>44250</v>
      </c>
      <c r="BE739" s="155">
        <f t="shared" si="762"/>
        <v>1.7543859649122806E-2</v>
      </c>
      <c r="BF739" s="155">
        <f t="shared" si="742"/>
        <v>0.16666666666666666</v>
      </c>
      <c r="BG739" s="181">
        <f t="shared" si="743"/>
        <v>22125</v>
      </c>
      <c r="BH739" s="394"/>
      <c r="BI739" s="252" t="s">
        <v>172</v>
      </c>
      <c r="BJ739" s="145">
        <f t="shared" si="744"/>
        <v>180</v>
      </c>
      <c r="BK739" s="154">
        <f t="shared" si="721"/>
        <v>89</v>
      </c>
      <c r="BL739" s="154">
        <f t="shared" si="722"/>
        <v>5480790</v>
      </c>
      <c r="BM739" s="155">
        <f t="shared" si="763"/>
        <v>4.2240151874703369E-2</v>
      </c>
      <c r="BN739" s="155">
        <f t="shared" si="746"/>
        <v>0.49444444444444446</v>
      </c>
      <c r="BO739" s="154">
        <f t="shared" si="747"/>
        <v>61581.910112359554</v>
      </c>
      <c r="BP739" s="218"/>
    </row>
    <row r="740" spans="2:68" s="87" customFormat="1">
      <c r="B740" s="390"/>
      <c r="C740" s="390"/>
      <c r="D740" s="394"/>
      <c r="E740" s="252" t="s">
        <v>173</v>
      </c>
      <c r="F740" s="145">
        <v>2</v>
      </c>
      <c r="G740" s="154">
        <v>1</v>
      </c>
      <c r="H740" s="154">
        <v>85480</v>
      </c>
      <c r="I740" s="155">
        <f t="shared" si="756"/>
        <v>0.05</v>
      </c>
      <c r="J740" s="155">
        <f t="shared" si="724"/>
        <v>0.5</v>
      </c>
      <c r="K740" s="181">
        <f t="shared" si="725"/>
        <v>85480</v>
      </c>
      <c r="L740" s="394"/>
      <c r="M740" s="252" t="s">
        <v>173</v>
      </c>
      <c r="N740" s="145">
        <v>11</v>
      </c>
      <c r="O740" s="154">
        <v>10</v>
      </c>
      <c r="P740" s="154">
        <v>763470</v>
      </c>
      <c r="Q740" s="155">
        <f t="shared" si="757"/>
        <v>0.23809523809523808</v>
      </c>
      <c r="R740" s="155">
        <f t="shared" si="727"/>
        <v>0.90909090909090906</v>
      </c>
      <c r="S740" s="149">
        <f t="shared" si="728"/>
        <v>76347</v>
      </c>
      <c r="T740" s="394"/>
      <c r="U740" s="252" t="s">
        <v>173</v>
      </c>
      <c r="V740" s="145">
        <v>36</v>
      </c>
      <c r="W740" s="154">
        <v>21</v>
      </c>
      <c r="X740" s="154">
        <v>1165360</v>
      </c>
      <c r="Y740" s="155">
        <f t="shared" si="758"/>
        <v>2.9207232267037551E-2</v>
      </c>
      <c r="Z740" s="155">
        <f t="shared" si="730"/>
        <v>0.58333333333333337</v>
      </c>
      <c r="AA740" s="154">
        <f t="shared" si="731"/>
        <v>55493.333333333336</v>
      </c>
      <c r="AB740" s="394"/>
      <c r="AC740" s="252" t="s">
        <v>173</v>
      </c>
      <c r="AD740" s="145">
        <v>20</v>
      </c>
      <c r="AE740" s="154">
        <v>12</v>
      </c>
      <c r="AF740" s="154">
        <v>988020</v>
      </c>
      <c r="AG740" s="155">
        <f t="shared" si="759"/>
        <v>2.1505376344086023E-2</v>
      </c>
      <c r="AH740" s="155">
        <f t="shared" si="733"/>
        <v>0.6</v>
      </c>
      <c r="AI740" s="149">
        <f t="shared" si="734"/>
        <v>82335</v>
      </c>
      <c r="AJ740" s="394"/>
      <c r="AK740" s="252" t="s">
        <v>173</v>
      </c>
      <c r="AL740" s="145">
        <v>18</v>
      </c>
      <c r="AM740" s="154">
        <v>10</v>
      </c>
      <c r="AN740" s="154">
        <v>675530</v>
      </c>
      <c r="AO740" s="155">
        <f t="shared" si="760"/>
        <v>2.4570024570024569E-2</v>
      </c>
      <c r="AP740" s="155">
        <f t="shared" si="736"/>
        <v>0.55555555555555558</v>
      </c>
      <c r="AQ740" s="149">
        <f t="shared" si="737"/>
        <v>67553</v>
      </c>
      <c r="AR740" s="394"/>
      <c r="AS740" s="252" t="s">
        <v>173</v>
      </c>
      <c r="AT740" s="145">
        <v>15</v>
      </c>
      <c r="AU740" s="154">
        <v>6</v>
      </c>
      <c r="AV740" s="154">
        <v>351390</v>
      </c>
      <c r="AW740" s="155">
        <f t="shared" si="761"/>
        <v>2.4291497975708502E-2</v>
      </c>
      <c r="AX740" s="155">
        <f t="shared" si="739"/>
        <v>0.4</v>
      </c>
      <c r="AY740" s="154">
        <f t="shared" si="740"/>
        <v>58565</v>
      </c>
      <c r="AZ740" s="394"/>
      <c r="BA740" s="252" t="s">
        <v>173</v>
      </c>
      <c r="BB740" s="145">
        <v>2</v>
      </c>
      <c r="BC740" s="154">
        <v>1</v>
      </c>
      <c r="BD740" s="154">
        <v>285830</v>
      </c>
      <c r="BE740" s="155">
        <f t="shared" si="762"/>
        <v>8.771929824561403E-3</v>
      </c>
      <c r="BF740" s="155">
        <f t="shared" si="742"/>
        <v>0.5</v>
      </c>
      <c r="BG740" s="181">
        <f t="shared" si="743"/>
        <v>285830</v>
      </c>
      <c r="BH740" s="394"/>
      <c r="BI740" s="252" t="s">
        <v>173</v>
      </c>
      <c r="BJ740" s="145">
        <f t="shared" si="744"/>
        <v>104</v>
      </c>
      <c r="BK740" s="154">
        <f t="shared" si="721"/>
        <v>61</v>
      </c>
      <c r="BL740" s="154">
        <f t="shared" si="722"/>
        <v>4315080</v>
      </c>
      <c r="BM740" s="155">
        <f t="shared" si="763"/>
        <v>2.895111532985287E-2</v>
      </c>
      <c r="BN740" s="155">
        <f t="shared" si="746"/>
        <v>0.58653846153846156</v>
      </c>
      <c r="BO740" s="154">
        <f t="shared" si="747"/>
        <v>70739.016393442624</v>
      </c>
      <c r="BP740" s="218"/>
    </row>
    <row r="741" spans="2:68" s="87" customFormat="1">
      <c r="B741" s="390"/>
      <c r="C741" s="390"/>
      <c r="D741" s="394"/>
      <c r="E741" s="252" t="s">
        <v>174</v>
      </c>
      <c r="F741" s="145">
        <v>7</v>
      </c>
      <c r="G741" s="154">
        <v>5</v>
      </c>
      <c r="H741" s="154">
        <v>375380</v>
      </c>
      <c r="I741" s="155">
        <f t="shared" si="756"/>
        <v>0.25</v>
      </c>
      <c r="J741" s="155">
        <f t="shared" si="724"/>
        <v>0.7142857142857143</v>
      </c>
      <c r="K741" s="181">
        <f t="shared" si="725"/>
        <v>75076</v>
      </c>
      <c r="L741" s="394"/>
      <c r="M741" s="252" t="s">
        <v>174</v>
      </c>
      <c r="N741" s="145">
        <v>26</v>
      </c>
      <c r="O741" s="154">
        <v>22</v>
      </c>
      <c r="P741" s="154">
        <v>1622010</v>
      </c>
      <c r="Q741" s="155">
        <f t="shared" si="757"/>
        <v>0.52380952380952384</v>
      </c>
      <c r="R741" s="155">
        <f t="shared" si="727"/>
        <v>0.84615384615384615</v>
      </c>
      <c r="S741" s="149">
        <f t="shared" si="728"/>
        <v>73727.727272727279</v>
      </c>
      <c r="T741" s="394"/>
      <c r="U741" s="252" t="s">
        <v>174</v>
      </c>
      <c r="V741" s="145">
        <v>328</v>
      </c>
      <c r="W741" s="154">
        <v>214</v>
      </c>
      <c r="X741" s="154">
        <v>17565190</v>
      </c>
      <c r="Y741" s="155">
        <f t="shared" si="758"/>
        <v>0.29763560500695413</v>
      </c>
      <c r="Z741" s="155">
        <f t="shared" si="730"/>
        <v>0.65243902439024393</v>
      </c>
      <c r="AA741" s="154">
        <f t="shared" si="731"/>
        <v>82080.327102803742</v>
      </c>
      <c r="AB741" s="394"/>
      <c r="AC741" s="252" t="s">
        <v>174</v>
      </c>
      <c r="AD741" s="145">
        <v>254</v>
      </c>
      <c r="AE741" s="154">
        <v>135</v>
      </c>
      <c r="AF741" s="154">
        <v>9227600</v>
      </c>
      <c r="AG741" s="155">
        <f t="shared" si="759"/>
        <v>0.24193548387096775</v>
      </c>
      <c r="AH741" s="155">
        <f t="shared" si="733"/>
        <v>0.53149606299212604</v>
      </c>
      <c r="AI741" s="149">
        <f t="shared" si="734"/>
        <v>68352.592592592599</v>
      </c>
      <c r="AJ741" s="394"/>
      <c r="AK741" s="252" t="s">
        <v>174</v>
      </c>
      <c r="AL741" s="145">
        <v>174</v>
      </c>
      <c r="AM741" s="154">
        <v>93</v>
      </c>
      <c r="AN741" s="154">
        <v>6984760</v>
      </c>
      <c r="AO741" s="155">
        <f t="shared" si="760"/>
        <v>0.2285012285012285</v>
      </c>
      <c r="AP741" s="155">
        <f t="shared" si="736"/>
        <v>0.53448275862068961</v>
      </c>
      <c r="AQ741" s="149">
        <f t="shared" si="737"/>
        <v>75104.946236559146</v>
      </c>
      <c r="AR741" s="394"/>
      <c r="AS741" s="252" t="s">
        <v>174</v>
      </c>
      <c r="AT741" s="145">
        <v>92</v>
      </c>
      <c r="AU741" s="154">
        <v>39</v>
      </c>
      <c r="AV741" s="154">
        <v>1950360</v>
      </c>
      <c r="AW741" s="155">
        <f t="shared" si="761"/>
        <v>0.15789473684210525</v>
      </c>
      <c r="AX741" s="155">
        <f t="shared" si="739"/>
        <v>0.42391304347826086</v>
      </c>
      <c r="AY741" s="154">
        <f t="shared" si="740"/>
        <v>50009.230769230766</v>
      </c>
      <c r="AZ741" s="394"/>
      <c r="BA741" s="252" t="s">
        <v>174</v>
      </c>
      <c r="BB741" s="145">
        <v>33</v>
      </c>
      <c r="BC741" s="154">
        <v>10</v>
      </c>
      <c r="BD741" s="154">
        <v>1386760</v>
      </c>
      <c r="BE741" s="155">
        <f t="shared" si="762"/>
        <v>8.771929824561403E-2</v>
      </c>
      <c r="BF741" s="155">
        <f t="shared" si="742"/>
        <v>0.30303030303030304</v>
      </c>
      <c r="BG741" s="181">
        <f t="shared" si="743"/>
        <v>138676</v>
      </c>
      <c r="BH741" s="394"/>
      <c r="BI741" s="252" t="s">
        <v>174</v>
      </c>
      <c r="BJ741" s="145">
        <f t="shared" si="744"/>
        <v>914</v>
      </c>
      <c r="BK741" s="154">
        <f t="shared" si="721"/>
        <v>518</v>
      </c>
      <c r="BL741" s="154">
        <f t="shared" si="722"/>
        <v>39112060</v>
      </c>
      <c r="BM741" s="155">
        <f t="shared" si="763"/>
        <v>0.24584717607973422</v>
      </c>
      <c r="BN741" s="155">
        <f t="shared" si="746"/>
        <v>0.56673960612691465</v>
      </c>
      <c r="BO741" s="154">
        <f t="shared" si="747"/>
        <v>75505.907335907337</v>
      </c>
      <c r="BP741" s="218"/>
    </row>
    <row r="742" spans="2:68" s="87" customFormat="1">
      <c r="B742" s="390"/>
      <c r="C742" s="390"/>
      <c r="D742" s="394"/>
      <c r="E742" s="252" t="s">
        <v>175</v>
      </c>
      <c r="F742" s="145">
        <v>3</v>
      </c>
      <c r="G742" s="154">
        <v>2</v>
      </c>
      <c r="H742" s="154">
        <v>112650</v>
      </c>
      <c r="I742" s="155">
        <f t="shared" si="756"/>
        <v>0.1</v>
      </c>
      <c r="J742" s="155">
        <f t="shared" si="724"/>
        <v>0.66666666666666663</v>
      </c>
      <c r="K742" s="181">
        <f t="shared" si="725"/>
        <v>56325</v>
      </c>
      <c r="L742" s="394"/>
      <c r="M742" s="252" t="s">
        <v>175</v>
      </c>
      <c r="N742" s="145">
        <v>8</v>
      </c>
      <c r="O742" s="154">
        <v>7</v>
      </c>
      <c r="P742" s="154">
        <v>690900</v>
      </c>
      <c r="Q742" s="155">
        <f t="shared" si="757"/>
        <v>0.16666666666666666</v>
      </c>
      <c r="R742" s="155">
        <f t="shared" si="727"/>
        <v>0.875</v>
      </c>
      <c r="S742" s="149">
        <f t="shared" si="728"/>
        <v>98700</v>
      </c>
      <c r="T742" s="394"/>
      <c r="U742" s="252" t="s">
        <v>175</v>
      </c>
      <c r="V742" s="145">
        <v>39</v>
      </c>
      <c r="W742" s="154">
        <v>18</v>
      </c>
      <c r="X742" s="154">
        <v>962920</v>
      </c>
      <c r="Y742" s="155">
        <f t="shared" si="758"/>
        <v>2.5034770514603615E-2</v>
      </c>
      <c r="Z742" s="155">
        <f t="shared" si="730"/>
        <v>0.46153846153846156</v>
      </c>
      <c r="AA742" s="154">
        <f t="shared" si="731"/>
        <v>53495.555555555555</v>
      </c>
      <c r="AB742" s="394"/>
      <c r="AC742" s="252" t="s">
        <v>175</v>
      </c>
      <c r="AD742" s="145">
        <v>45</v>
      </c>
      <c r="AE742" s="154">
        <v>22</v>
      </c>
      <c r="AF742" s="154">
        <v>1270120</v>
      </c>
      <c r="AG742" s="155">
        <f t="shared" si="759"/>
        <v>3.9426523297491037E-2</v>
      </c>
      <c r="AH742" s="155">
        <f t="shared" si="733"/>
        <v>0.48888888888888887</v>
      </c>
      <c r="AI742" s="149">
        <f t="shared" si="734"/>
        <v>57732.727272727272</v>
      </c>
      <c r="AJ742" s="394"/>
      <c r="AK742" s="252" t="s">
        <v>175</v>
      </c>
      <c r="AL742" s="145">
        <v>35</v>
      </c>
      <c r="AM742" s="154">
        <v>15</v>
      </c>
      <c r="AN742" s="154">
        <v>1352900</v>
      </c>
      <c r="AO742" s="155">
        <f t="shared" si="760"/>
        <v>3.6855036855036855E-2</v>
      </c>
      <c r="AP742" s="155">
        <f t="shared" si="736"/>
        <v>0.42857142857142855</v>
      </c>
      <c r="AQ742" s="149">
        <f t="shared" si="737"/>
        <v>90193.333333333328</v>
      </c>
      <c r="AR742" s="394"/>
      <c r="AS742" s="252" t="s">
        <v>175</v>
      </c>
      <c r="AT742" s="145">
        <v>45</v>
      </c>
      <c r="AU742" s="154">
        <v>18</v>
      </c>
      <c r="AV742" s="154">
        <v>1058260</v>
      </c>
      <c r="AW742" s="155">
        <f t="shared" si="761"/>
        <v>7.28744939271255E-2</v>
      </c>
      <c r="AX742" s="155">
        <f t="shared" si="739"/>
        <v>0.4</v>
      </c>
      <c r="AY742" s="154">
        <f t="shared" si="740"/>
        <v>58792.222222222219</v>
      </c>
      <c r="AZ742" s="394"/>
      <c r="BA742" s="252" t="s">
        <v>175</v>
      </c>
      <c r="BB742" s="145">
        <v>23</v>
      </c>
      <c r="BC742" s="154">
        <v>3</v>
      </c>
      <c r="BD742" s="154">
        <v>44090</v>
      </c>
      <c r="BE742" s="155">
        <f t="shared" si="762"/>
        <v>2.6315789473684209E-2</v>
      </c>
      <c r="BF742" s="155">
        <f t="shared" si="742"/>
        <v>0.13043478260869565</v>
      </c>
      <c r="BG742" s="181">
        <f t="shared" si="743"/>
        <v>14696.666666666666</v>
      </c>
      <c r="BH742" s="394"/>
      <c r="BI742" s="252" t="s">
        <v>175</v>
      </c>
      <c r="BJ742" s="145">
        <f t="shared" si="744"/>
        <v>198</v>
      </c>
      <c r="BK742" s="154">
        <f t="shared" si="721"/>
        <v>85</v>
      </c>
      <c r="BL742" s="154">
        <f t="shared" si="722"/>
        <v>5491840</v>
      </c>
      <c r="BM742" s="155">
        <f t="shared" si="763"/>
        <v>4.0341718082581871E-2</v>
      </c>
      <c r="BN742" s="155">
        <f t="shared" si="746"/>
        <v>0.42929292929292928</v>
      </c>
      <c r="BO742" s="154">
        <f t="shared" si="747"/>
        <v>64609.882352941175</v>
      </c>
      <c r="BP742" s="218"/>
    </row>
    <row r="743" spans="2:68" s="87" customFormat="1">
      <c r="B743" s="390"/>
      <c r="C743" s="390"/>
      <c r="D743" s="394"/>
      <c r="E743" s="249" t="s">
        <v>166</v>
      </c>
      <c r="F743" s="145">
        <v>4</v>
      </c>
      <c r="G743" s="154">
        <v>3</v>
      </c>
      <c r="H743" s="154">
        <v>166940</v>
      </c>
      <c r="I743" s="155">
        <f t="shared" si="756"/>
        <v>0.15</v>
      </c>
      <c r="J743" s="155">
        <f t="shared" si="724"/>
        <v>0.75</v>
      </c>
      <c r="K743" s="181">
        <f t="shared" si="725"/>
        <v>55646.666666666664</v>
      </c>
      <c r="L743" s="394"/>
      <c r="M743" s="253" t="s">
        <v>166</v>
      </c>
      <c r="N743" s="145">
        <v>3</v>
      </c>
      <c r="O743" s="154">
        <v>1</v>
      </c>
      <c r="P743" s="154">
        <v>8860</v>
      </c>
      <c r="Q743" s="155">
        <f t="shared" si="757"/>
        <v>2.3809523809523808E-2</v>
      </c>
      <c r="R743" s="155">
        <f t="shared" si="727"/>
        <v>0.33333333333333331</v>
      </c>
      <c r="S743" s="149">
        <f t="shared" si="728"/>
        <v>8860</v>
      </c>
      <c r="T743" s="394"/>
      <c r="U743" s="253" t="s">
        <v>166</v>
      </c>
      <c r="V743" s="145">
        <v>63</v>
      </c>
      <c r="W743" s="154">
        <v>33</v>
      </c>
      <c r="X743" s="154">
        <v>2708000</v>
      </c>
      <c r="Y743" s="155">
        <f t="shared" si="758"/>
        <v>4.5897079276773299E-2</v>
      </c>
      <c r="Z743" s="155">
        <f t="shared" si="730"/>
        <v>0.52380952380952384</v>
      </c>
      <c r="AA743" s="154">
        <f t="shared" si="731"/>
        <v>82060.606060606064</v>
      </c>
      <c r="AB743" s="394"/>
      <c r="AC743" s="253" t="s">
        <v>166</v>
      </c>
      <c r="AD743" s="145">
        <v>42</v>
      </c>
      <c r="AE743" s="154">
        <v>20</v>
      </c>
      <c r="AF743" s="154">
        <v>1115240</v>
      </c>
      <c r="AG743" s="155">
        <f t="shared" si="759"/>
        <v>3.5842293906810034E-2</v>
      </c>
      <c r="AH743" s="155">
        <f t="shared" si="733"/>
        <v>0.47619047619047616</v>
      </c>
      <c r="AI743" s="149">
        <f t="shared" si="734"/>
        <v>55762</v>
      </c>
      <c r="AJ743" s="394"/>
      <c r="AK743" s="253" t="s">
        <v>166</v>
      </c>
      <c r="AL743" s="145">
        <v>27</v>
      </c>
      <c r="AM743" s="154">
        <v>9</v>
      </c>
      <c r="AN743" s="154">
        <v>1000740</v>
      </c>
      <c r="AO743" s="155">
        <f t="shared" si="760"/>
        <v>2.2113022113022112E-2</v>
      </c>
      <c r="AP743" s="155">
        <f t="shared" si="736"/>
        <v>0.33333333333333331</v>
      </c>
      <c r="AQ743" s="149">
        <f t="shared" si="737"/>
        <v>111193.33333333333</v>
      </c>
      <c r="AR743" s="394"/>
      <c r="AS743" s="253" t="s">
        <v>166</v>
      </c>
      <c r="AT743" s="145">
        <v>16</v>
      </c>
      <c r="AU743" s="154">
        <v>4</v>
      </c>
      <c r="AV743" s="154">
        <v>657630</v>
      </c>
      <c r="AW743" s="155">
        <f t="shared" si="761"/>
        <v>1.6194331983805668E-2</v>
      </c>
      <c r="AX743" s="155">
        <f t="shared" si="739"/>
        <v>0.25</v>
      </c>
      <c r="AY743" s="154">
        <f t="shared" si="740"/>
        <v>164407.5</v>
      </c>
      <c r="AZ743" s="394"/>
      <c r="BA743" s="253" t="s">
        <v>166</v>
      </c>
      <c r="BB743" s="145">
        <v>12</v>
      </c>
      <c r="BC743" s="154">
        <v>2</v>
      </c>
      <c r="BD743" s="154">
        <v>37200</v>
      </c>
      <c r="BE743" s="155">
        <f t="shared" si="762"/>
        <v>1.7543859649122806E-2</v>
      </c>
      <c r="BF743" s="155">
        <f t="shared" si="742"/>
        <v>0.16666666666666666</v>
      </c>
      <c r="BG743" s="181">
        <f t="shared" si="743"/>
        <v>18600</v>
      </c>
      <c r="BH743" s="394"/>
      <c r="BI743" s="253" t="s">
        <v>166</v>
      </c>
      <c r="BJ743" s="145">
        <f t="shared" si="744"/>
        <v>167</v>
      </c>
      <c r="BK743" s="154">
        <f t="shared" si="721"/>
        <v>72</v>
      </c>
      <c r="BL743" s="154">
        <f t="shared" si="722"/>
        <v>5694610</v>
      </c>
      <c r="BM743" s="155">
        <f t="shared" si="763"/>
        <v>3.4171808258186998E-2</v>
      </c>
      <c r="BN743" s="155">
        <f t="shared" si="746"/>
        <v>0.43113772455089822</v>
      </c>
      <c r="BO743" s="154">
        <f t="shared" si="747"/>
        <v>79091.805555555562</v>
      </c>
      <c r="BP743" s="218"/>
    </row>
    <row r="744" spans="2:68" s="87" customFormat="1">
      <c r="B744" s="390">
        <v>68</v>
      </c>
      <c r="C744" s="419" t="s">
        <v>53</v>
      </c>
      <c r="D744" s="388">
        <f>BS75</f>
        <v>16</v>
      </c>
      <c r="E744" s="250" t="s">
        <v>143</v>
      </c>
      <c r="F744" s="144">
        <v>7</v>
      </c>
      <c r="G744" s="152">
        <v>4</v>
      </c>
      <c r="H744" s="152">
        <v>263990</v>
      </c>
      <c r="I744" s="153">
        <f>IFERROR(G744/$D$744,"-")</f>
        <v>0.25</v>
      </c>
      <c r="J744" s="153">
        <f t="shared" si="724"/>
        <v>0.5714285714285714</v>
      </c>
      <c r="K744" s="180">
        <f t="shared" si="725"/>
        <v>65997.5</v>
      </c>
      <c r="L744" s="388">
        <f>BT75</f>
        <v>40</v>
      </c>
      <c r="M744" s="250" t="s">
        <v>143</v>
      </c>
      <c r="N744" s="144">
        <v>22</v>
      </c>
      <c r="O744" s="152">
        <v>14</v>
      </c>
      <c r="P744" s="152">
        <v>1112380</v>
      </c>
      <c r="Q744" s="153">
        <f>IFERROR(O744/$L$744,"-")</f>
        <v>0.35</v>
      </c>
      <c r="R744" s="153">
        <f t="shared" si="727"/>
        <v>0.63636363636363635</v>
      </c>
      <c r="S744" s="148">
        <f t="shared" si="728"/>
        <v>79455.71428571429</v>
      </c>
      <c r="T744" s="388">
        <f>BU75</f>
        <v>963</v>
      </c>
      <c r="U744" s="250" t="s">
        <v>143</v>
      </c>
      <c r="V744" s="144">
        <v>419</v>
      </c>
      <c r="W744" s="152">
        <v>243</v>
      </c>
      <c r="X744" s="152">
        <v>19219030</v>
      </c>
      <c r="Y744" s="153">
        <f>IFERROR(W744/$T$744,"-")</f>
        <v>0.25233644859813081</v>
      </c>
      <c r="Z744" s="153">
        <f t="shared" si="730"/>
        <v>0.57995226730310268</v>
      </c>
      <c r="AA744" s="152">
        <f t="shared" si="731"/>
        <v>79090.658436213998</v>
      </c>
      <c r="AB744" s="388">
        <f>BV75</f>
        <v>852</v>
      </c>
      <c r="AC744" s="250" t="s">
        <v>143</v>
      </c>
      <c r="AD744" s="144">
        <v>427</v>
      </c>
      <c r="AE744" s="152">
        <v>221</v>
      </c>
      <c r="AF744" s="152">
        <v>16773090</v>
      </c>
      <c r="AG744" s="153">
        <f>IFERROR(AE744/$AB$744,"-")</f>
        <v>0.25938967136150237</v>
      </c>
      <c r="AH744" s="153">
        <f t="shared" si="733"/>
        <v>0.51756440281030447</v>
      </c>
      <c r="AI744" s="148">
        <f t="shared" si="734"/>
        <v>75896.334841628966</v>
      </c>
      <c r="AJ744" s="388">
        <f>BW75</f>
        <v>560</v>
      </c>
      <c r="AK744" s="250" t="s">
        <v>143</v>
      </c>
      <c r="AL744" s="144">
        <v>241</v>
      </c>
      <c r="AM744" s="152">
        <v>126</v>
      </c>
      <c r="AN744" s="152">
        <v>9523930</v>
      </c>
      <c r="AO744" s="153">
        <f>IFERROR(AM744/$AJ$744,"-")</f>
        <v>0.22500000000000001</v>
      </c>
      <c r="AP744" s="153">
        <f t="shared" si="736"/>
        <v>0.52282157676348551</v>
      </c>
      <c r="AQ744" s="148">
        <f t="shared" si="737"/>
        <v>75586.746031746035</v>
      </c>
      <c r="AR744" s="388">
        <f>BX75</f>
        <v>302</v>
      </c>
      <c r="AS744" s="250" t="s">
        <v>143</v>
      </c>
      <c r="AT744" s="144">
        <v>98</v>
      </c>
      <c r="AU744" s="152">
        <v>41</v>
      </c>
      <c r="AV744" s="152">
        <v>4599220</v>
      </c>
      <c r="AW744" s="153">
        <f>IFERROR(AU744/$AR$744,"-")</f>
        <v>0.13576158940397351</v>
      </c>
      <c r="AX744" s="153">
        <f t="shared" si="739"/>
        <v>0.41836734693877553</v>
      </c>
      <c r="AY744" s="152">
        <f t="shared" si="740"/>
        <v>112176.09756097561</v>
      </c>
      <c r="AZ744" s="388">
        <f>BY75</f>
        <v>120</v>
      </c>
      <c r="BA744" s="250" t="s">
        <v>143</v>
      </c>
      <c r="BB744" s="144">
        <v>30</v>
      </c>
      <c r="BC744" s="152">
        <v>13</v>
      </c>
      <c r="BD744" s="152">
        <v>1140140</v>
      </c>
      <c r="BE744" s="153">
        <f>IFERROR(BC744/$AZ$744,"-")</f>
        <v>0.10833333333333334</v>
      </c>
      <c r="BF744" s="153">
        <f t="shared" si="742"/>
        <v>0.43333333333333335</v>
      </c>
      <c r="BG744" s="180">
        <f t="shared" si="743"/>
        <v>87703.076923076922</v>
      </c>
      <c r="BH744" s="388">
        <f>BZ75</f>
        <v>2853</v>
      </c>
      <c r="BI744" s="250" t="s">
        <v>143</v>
      </c>
      <c r="BJ744" s="144">
        <f t="shared" si="744"/>
        <v>1244</v>
      </c>
      <c r="BK744" s="152">
        <f t="shared" si="721"/>
        <v>662</v>
      </c>
      <c r="BL744" s="152">
        <f t="shared" si="722"/>
        <v>52631780</v>
      </c>
      <c r="BM744" s="153">
        <f>IFERROR(BK744/$BH$744,"-")</f>
        <v>0.23203645285664212</v>
      </c>
      <c r="BN744" s="153">
        <f t="shared" si="746"/>
        <v>0.53215434083601287</v>
      </c>
      <c r="BO744" s="152">
        <f t="shared" si="747"/>
        <v>79504.199395770396</v>
      </c>
      <c r="BP744" s="218"/>
    </row>
    <row r="745" spans="2:68" s="87" customFormat="1">
      <c r="B745" s="390"/>
      <c r="C745" s="420"/>
      <c r="D745" s="380"/>
      <c r="E745" s="251" t="s">
        <v>192</v>
      </c>
      <c r="F745" s="145">
        <v>8</v>
      </c>
      <c r="G745" s="154">
        <v>3</v>
      </c>
      <c r="H745" s="154">
        <v>130140</v>
      </c>
      <c r="I745" s="155">
        <f t="shared" ref="I745:I754" si="764">IFERROR(G745/$D$744,"-")</f>
        <v>0.1875</v>
      </c>
      <c r="J745" s="155">
        <f t="shared" si="724"/>
        <v>0.375</v>
      </c>
      <c r="K745" s="181">
        <f t="shared" si="725"/>
        <v>43380</v>
      </c>
      <c r="L745" s="380"/>
      <c r="M745" s="251" t="s">
        <v>192</v>
      </c>
      <c r="N745" s="145">
        <v>22</v>
      </c>
      <c r="O745" s="154">
        <v>16</v>
      </c>
      <c r="P745" s="154">
        <v>1096400</v>
      </c>
      <c r="Q745" s="155">
        <f t="shared" ref="Q745:Q754" si="765">IFERROR(O745/$L$744,"-")</f>
        <v>0.4</v>
      </c>
      <c r="R745" s="155">
        <f t="shared" si="727"/>
        <v>0.72727272727272729</v>
      </c>
      <c r="S745" s="149">
        <f t="shared" si="728"/>
        <v>68525</v>
      </c>
      <c r="T745" s="380"/>
      <c r="U745" s="251" t="s">
        <v>192</v>
      </c>
      <c r="V745" s="145">
        <v>384</v>
      </c>
      <c r="W745" s="154">
        <v>231</v>
      </c>
      <c r="X745" s="154">
        <v>17295370</v>
      </c>
      <c r="Y745" s="155">
        <f t="shared" ref="Y745:Y754" si="766">IFERROR(W745/$T$744,"-")</f>
        <v>0.23987538940809969</v>
      </c>
      <c r="Z745" s="155">
        <f t="shared" si="730"/>
        <v>0.6015625</v>
      </c>
      <c r="AA745" s="154">
        <f t="shared" si="731"/>
        <v>74871.731601731604</v>
      </c>
      <c r="AB745" s="380"/>
      <c r="AC745" s="251" t="s">
        <v>192</v>
      </c>
      <c r="AD745" s="145">
        <v>346</v>
      </c>
      <c r="AE745" s="154">
        <v>174</v>
      </c>
      <c r="AF745" s="154">
        <v>12602090</v>
      </c>
      <c r="AG745" s="155">
        <f t="shared" ref="AG745:AG754" si="767">IFERROR(AE745/$AB$744,"-")</f>
        <v>0.20422535211267606</v>
      </c>
      <c r="AH745" s="155">
        <f t="shared" si="733"/>
        <v>0.50289017341040465</v>
      </c>
      <c r="AI745" s="149">
        <f t="shared" si="734"/>
        <v>72425.80459770115</v>
      </c>
      <c r="AJ745" s="380"/>
      <c r="AK745" s="251" t="s">
        <v>192</v>
      </c>
      <c r="AL745" s="145">
        <v>203</v>
      </c>
      <c r="AM745" s="154">
        <v>104</v>
      </c>
      <c r="AN745" s="154">
        <v>8846740</v>
      </c>
      <c r="AO745" s="155">
        <f t="shared" ref="AO745:AO754" si="768">IFERROR(AM745/$AJ$744,"-")</f>
        <v>0.18571428571428572</v>
      </c>
      <c r="AP745" s="155">
        <f t="shared" si="736"/>
        <v>0.51231527093596063</v>
      </c>
      <c r="AQ745" s="149">
        <f t="shared" si="737"/>
        <v>85064.807692307688</v>
      </c>
      <c r="AR745" s="380"/>
      <c r="AS745" s="251" t="s">
        <v>192</v>
      </c>
      <c r="AT745" s="145">
        <v>81</v>
      </c>
      <c r="AU745" s="154">
        <v>32</v>
      </c>
      <c r="AV745" s="154">
        <v>2597720</v>
      </c>
      <c r="AW745" s="155">
        <f t="shared" ref="AW745:AW754" si="769">IFERROR(AU745/$AR$744,"-")</f>
        <v>0.10596026490066225</v>
      </c>
      <c r="AX745" s="155">
        <f t="shared" si="739"/>
        <v>0.39506172839506171</v>
      </c>
      <c r="AY745" s="154">
        <f t="shared" si="740"/>
        <v>81178.75</v>
      </c>
      <c r="AZ745" s="380"/>
      <c r="BA745" s="251" t="s">
        <v>192</v>
      </c>
      <c r="BB745" s="145">
        <v>18</v>
      </c>
      <c r="BC745" s="154">
        <v>8</v>
      </c>
      <c r="BD745" s="154">
        <v>882550</v>
      </c>
      <c r="BE745" s="155">
        <f t="shared" ref="BE745:BE754" si="770">IFERROR(BC745/$AZ$744,"-")</f>
        <v>6.6666666666666666E-2</v>
      </c>
      <c r="BF745" s="155">
        <f t="shared" si="742"/>
        <v>0.44444444444444442</v>
      </c>
      <c r="BG745" s="181">
        <f t="shared" si="743"/>
        <v>110318.75</v>
      </c>
      <c r="BH745" s="380"/>
      <c r="BI745" s="251" t="s">
        <v>192</v>
      </c>
      <c r="BJ745" s="145">
        <f t="shared" si="744"/>
        <v>1062</v>
      </c>
      <c r="BK745" s="154">
        <f t="shared" si="721"/>
        <v>568</v>
      </c>
      <c r="BL745" s="154">
        <f t="shared" si="722"/>
        <v>43451010</v>
      </c>
      <c r="BM745" s="155">
        <f t="shared" ref="BM745:BM754" si="771">IFERROR(BK745/$BH$744,"-")</f>
        <v>0.19908867858394672</v>
      </c>
      <c r="BN745" s="155">
        <f t="shared" si="746"/>
        <v>0.53483992467043318</v>
      </c>
      <c r="BO745" s="154">
        <f t="shared" si="747"/>
        <v>76498.257042253521</v>
      </c>
      <c r="BP745" s="218"/>
    </row>
    <row r="746" spans="2:68" s="87" customFormat="1">
      <c r="B746" s="390"/>
      <c r="C746" s="420"/>
      <c r="D746" s="380"/>
      <c r="E746" s="252" t="s">
        <v>142</v>
      </c>
      <c r="F746" s="145">
        <v>9</v>
      </c>
      <c r="G746" s="154">
        <v>4</v>
      </c>
      <c r="H746" s="154">
        <v>146450</v>
      </c>
      <c r="I746" s="155">
        <f t="shared" si="764"/>
        <v>0.25</v>
      </c>
      <c r="J746" s="155">
        <f t="shared" si="724"/>
        <v>0.44444444444444442</v>
      </c>
      <c r="K746" s="181">
        <f t="shared" si="725"/>
        <v>36612.5</v>
      </c>
      <c r="L746" s="380"/>
      <c r="M746" s="252" t="s">
        <v>142</v>
      </c>
      <c r="N746" s="145">
        <v>31</v>
      </c>
      <c r="O746" s="154">
        <v>19</v>
      </c>
      <c r="P746" s="154">
        <v>1534060</v>
      </c>
      <c r="Q746" s="155">
        <f t="shared" si="765"/>
        <v>0.47499999999999998</v>
      </c>
      <c r="R746" s="155">
        <f t="shared" si="727"/>
        <v>0.61290322580645162</v>
      </c>
      <c r="S746" s="149">
        <f t="shared" si="728"/>
        <v>80740</v>
      </c>
      <c r="T746" s="380"/>
      <c r="U746" s="252" t="s">
        <v>142</v>
      </c>
      <c r="V746" s="145">
        <v>608</v>
      </c>
      <c r="W746" s="154">
        <v>344</v>
      </c>
      <c r="X746" s="154">
        <v>26113720</v>
      </c>
      <c r="Y746" s="155">
        <f t="shared" si="766"/>
        <v>0.3572170301142264</v>
      </c>
      <c r="Z746" s="155">
        <f t="shared" si="730"/>
        <v>0.56578947368421051</v>
      </c>
      <c r="AA746" s="154">
        <f t="shared" si="731"/>
        <v>75911.976744186046</v>
      </c>
      <c r="AB746" s="380"/>
      <c r="AC746" s="252" t="s">
        <v>142</v>
      </c>
      <c r="AD746" s="145">
        <v>601</v>
      </c>
      <c r="AE746" s="154">
        <v>297</v>
      </c>
      <c r="AF746" s="154">
        <v>22900480</v>
      </c>
      <c r="AG746" s="155">
        <f t="shared" si="767"/>
        <v>0.34859154929577463</v>
      </c>
      <c r="AH746" s="155">
        <f t="shared" si="733"/>
        <v>0.49417637271214643</v>
      </c>
      <c r="AI746" s="149">
        <f t="shared" si="734"/>
        <v>77105.993265993267</v>
      </c>
      <c r="AJ746" s="380"/>
      <c r="AK746" s="252" t="s">
        <v>142</v>
      </c>
      <c r="AL746" s="145">
        <v>402</v>
      </c>
      <c r="AM746" s="154">
        <v>209</v>
      </c>
      <c r="AN746" s="154">
        <v>17548110</v>
      </c>
      <c r="AO746" s="155">
        <f t="shared" si="768"/>
        <v>0.37321428571428572</v>
      </c>
      <c r="AP746" s="155">
        <f t="shared" si="736"/>
        <v>0.51990049751243783</v>
      </c>
      <c r="AQ746" s="149">
        <f t="shared" si="737"/>
        <v>83962.248803827752</v>
      </c>
      <c r="AR746" s="380"/>
      <c r="AS746" s="252" t="s">
        <v>142</v>
      </c>
      <c r="AT746" s="145">
        <v>201</v>
      </c>
      <c r="AU746" s="154">
        <v>92</v>
      </c>
      <c r="AV746" s="154">
        <v>9847760</v>
      </c>
      <c r="AW746" s="155">
        <f t="shared" si="769"/>
        <v>0.30463576158940397</v>
      </c>
      <c r="AX746" s="155">
        <f t="shared" si="739"/>
        <v>0.45771144278606968</v>
      </c>
      <c r="AY746" s="154">
        <f t="shared" si="740"/>
        <v>107040.86956521739</v>
      </c>
      <c r="AZ746" s="380"/>
      <c r="BA746" s="252" t="s">
        <v>142</v>
      </c>
      <c r="BB746" s="145">
        <v>68</v>
      </c>
      <c r="BC746" s="154">
        <v>29</v>
      </c>
      <c r="BD746" s="154">
        <v>3243310</v>
      </c>
      <c r="BE746" s="155">
        <f t="shared" si="770"/>
        <v>0.24166666666666667</v>
      </c>
      <c r="BF746" s="155">
        <f t="shared" si="742"/>
        <v>0.4264705882352941</v>
      </c>
      <c r="BG746" s="181">
        <f t="shared" si="743"/>
        <v>111838.27586206897</v>
      </c>
      <c r="BH746" s="380"/>
      <c r="BI746" s="252" t="s">
        <v>142</v>
      </c>
      <c r="BJ746" s="145">
        <f t="shared" si="744"/>
        <v>1920</v>
      </c>
      <c r="BK746" s="154">
        <f t="shared" si="721"/>
        <v>994</v>
      </c>
      <c r="BL746" s="154">
        <f t="shared" si="722"/>
        <v>81333890</v>
      </c>
      <c r="BM746" s="155">
        <f t="shared" si="771"/>
        <v>0.34840518752190675</v>
      </c>
      <c r="BN746" s="155">
        <f t="shared" si="746"/>
        <v>0.51770833333333333</v>
      </c>
      <c r="BO746" s="154">
        <f t="shared" si="747"/>
        <v>81824.83903420523</v>
      </c>
      <c r="BP746" s="218"/>
    </row>
    <row r="747" spans="2:68" s="87" customFormat="1">
      <c r="B747" s="390"/>
      <c r="C747" s="420"/>
      <c r="D747" s="380"/>
      <c r="E747" s="252" t="s">
        <v>151</v>
      </c>
      <c r="F747" s="145">
        <v>4</v>
      </c>
      <c r="G747" s="154">
        <v>1</v>
      </c>
      <c r="H747" s="154">
        <v>16310</v>
      </c>
      <c r="I747" s="155">
        <f t="shared" si="764"/>
        <v>6.25E-2</v>
      </c>
      <c r="J747" s="155">
        <f t="shared" si="724"/>
        <v>0.25</v>
      </c>
      <c r="K747" s="181">
        <f t="shared" si="725"/>
        <v>16310</v>
      </c>
      <c r="L747" s="380"/>
      <c r="M747" s="252" t="s">
        <v>151</v>
      </c>
      <c r="N747" s="145">
        <v>16</v>
      </c>
      <c r="O747" s="154">
        <v>10</v>
      </c>
      <c r="P747" s="154">
        <v>907760</v>
      </c>
      <c r="Q747" s="155">
        <f t="shared" si="765"/>
        <v>0.25</v>
      </c>
      <c r="R747" s="155">
        <f t="shared" si="727"/>
        <v>0.625</v>
      </c>
      <c r="S747" s="149">
        <f t="shared" si="728"/>
        <v>90776</v>
      </c>
      <c r="T747" s="380"/>
      <c r="U747" s="252" t="s">
        <v>151</v>
      </c>
      <c r="V747" s="145">
        <v>172</v>
      </c>
      <c r="W747" s="154">
        <v>98</v>
      </c>
      <c r="X747" s="154">
        <v>7397430</v>
      </c>
      <c r="Y747" s="155">
        <f t="shared" si="766"/>
        <v>0.10176531671858775</v>
      </c>
      <c r="Z747" s="155">
        <f t="shared" si="730"/>
        <v>0.56976744186046513</v>
      </c>
      <c r="AA747" s="154">
        <f t="shared" si="731"/>
        <v>75483.979591836731</v>
      </c>
      <c r="AB747" s="380"/>
      <c r="AC747" s="252" t="s">
        <v>151</v>
      </c>
      <c r="AD747" s="145">
        <v>222</v>
      </c>
      <c r="AE747" s="154">
        <v>113</v>
      </c>
      <c r="AF747" s="154">
        <v>7948550</v>
      </c>
      <c r="AG747" s="155">
        <f t="shared" si="767"/>
        <v>0.13262910798122066</v>
      </c>
      <c r="AH747" s="155">
        <f t="shared" si="733"/>
        <v>0.50900900900900903</v>
      </c>
      <c r="AI747" s="149">
        <f t="shared" si="734"/>
        <v>70341.150442477883</v>
      </c>
      <c r="AJ747" s="380"/>
      <c r="AK747" s="252" t="s">
        <v>151</v>
      </c>
      <c r="AL747" s="145">
        <v>160</v>
      </c>
      <c r="AM747" s="154">
        <v>82</v>
      </c>
      <c r="AN747" s="154">
        <v>6308380</v>
      </c>
      <c r="AO747" s="155">
        <f t="shared" si="768"/>
        <v>0.14642857142857144</v>
      </c>
      <c r="AP747" s="155">
        <f t="shared" si="736"/>
        <v>0.51249999999999996</v>
      </c>
      <c r="AQ747" s="149">
        <f t="shared" si="737"/>
        <v>76931.463414634141</v>
      </c>
      <c r="AR747" s="380"/>
      <c r="AS747" s="252" t="s">
        <v>151</v>
      </c>
      <c r="AT747" s="145">
        <v>72</v>
      </c>
      <c r="AU747" s="154">
        <v>23</v>
      </c>
      <c r="AV747" s="154">
        <v>3270480</v>
      </c>
      <c r="AW747" s="155">
        <f t="shared" si="769"/>
        <v>7.6158940397350994E-2</v>
      </c>
      <c r="AX747" s="155">
        <f t="shared" si="739"/>
        <v>0.31944444444444442</v>
      </c>
      <c r="AY747" s="154">
        <f t="shared" si="740"/>
        <v>142194.78260869565</v>
      </c>
      <c r="AZ747" s="380"/>
      <c r="BA747" s="252" t="s">
        <v>151</v>
      </c>
      <c r="BB747" s="145">
        <v>31</v>
      </c>
      <c r="BC747" s="154">
        <v>9</v>
      </c>
      <c r="BD747" s="154">
        <v>973520</v>
      </c>
      <c r="BE747" s="155">
        <f t="shared" si="770"/>
        <v>7.4999999999999997E-2</v>
      </c>
      <c r="BF747" s="155">
        <f t="shared" si="742"/>
        <v>0.29032258064516131</v>
      </c>
      <c r="BG747" s="181">
        <f t="shared" si="743"/>
        <v>108168.88888888889</v>
      </c>
      <c r="BH747" s="380"/>
      <c r="BI747" s="252" t="s">
        <v>151</v>
      </c>
      <c r="BJ747" s="145">
        <f t="shared" si="744"/>
        <v>677</v>
      </c>
      <c r="BK747" s="154">
        <f t="shared" si="721"/>
        <v>336</v>
      </c>
      <c r="BL747" s="154">
        <f t="shared" si="722"/>
        <v>26822430</v>
      </c>
      <c r="BM747" s="155">
        <f t="shared" si="771"/>
        <v>0.11777076761303891</v>
      </c>
      <c r="BN747" s="155">
        <f t="shared" si="746"/>
        <v>0.49630723781388481</v>
      </c>
      <c r="BO747" s="154">
        <f t="shared" si="747"/>
        <v>79828.66071428571</v>
      </c>
      <c r="BP747" s="218"/>
    </row>
    <row r="748" spans="2:68" s="87" customFormat="1">
      <c r="B748" s="390"/>
      <c r="C748" s="420"/>
      <c r="D748" s="380"/>
      <c r="E748" s="252" t="s">
        <v>170</v>
      </c>
      <c r="F748" s="145">
        <v>6</v>
      </c>
      <c r="G748" s="154">
        <v>3</v>
      </c>
      <c r="H748" s="154">
        <v>114590</v>
      </c>
      <c r="I748" s="155">
        <f t="shared" si="764"/>
        <v>0.1875</v>
      </c>
      <c r="J748" s="155">
        <f t="shared" si="724"/>
        <v>0.5</v>
      </c>
      <c r="K748" s="181">
        <f t="shared" si="725"/>
        <v>38196.666666666664</v>
      </c>
      <c r="L748" s="380"/>
      <c r="M748" s="252" t="s">
        <v>170</v>
      </c>
      <c r="N748" s="145">
        <v>19</v>
      </c>
      <c r="O748" s="154">
        <v>12</v>
      </c>
      <c r="P748" s="154">
        <v>975950</v>
      </c>
      <c r="Q748" s="155">
        <f t="shared" si="765"/>
        <v>0.3</v>
      </c>
      <c r="R748" s="155">
        <f t="shared" si="727"/>
        <v>0.63157894736842102</v>
      </c>
      <c r="S748" s="149">
        <f t="shared" si="728"/>
        <v>81329.166666666672</v>
      </c>
      <c r="T748" s="380"/>
      <c r="U748" s="252" t="s">
        <v>170</v>
      </c>
      <c r="V748" s="145">
        <v>207</v>
      </c>
      <c r="W748" s="154">
        <v>127</v>
      </c>
      <c r="X748" s="154">
        <v>10504390</v>
      </c>
      <c r="Y748" s="155">
        <f t="shared" si="766"/>
        <v>0.13187954309449637</v>
      </c>
      <c r="Z748" s="155">
        <f t="shared" si="730"/>
        <v>0.61352657004830913</v>
      </c>
      <c r="AA748" s="154">
        <f t="shared" si="731"/>
        <v>82711.73228346456</v>
      </c>
      <c r="AB748" s="380"/>
      <c r="AC748" s="252" t="s">
        <v>170</v>
      </c>
      <c r="AD748" s="145">
        <v>229</v>
      </c>
      <c r="AE748" s="154">
        <v>119</v>
      </c>
      <c r="AF748" s="154">
        <v>10119700</v>
      </c>
      <c r="AG748" s="155">
        <f t="shared" si="767"/>
        <v>0.13967136150234741</v>
      </c>
      <c r="AH748" s="155">
        <f t="shared" si="733"/>
        <v>0.51965065502183405</v>
      </c>
      <c r="AI748" s="149">
        <f t="shared" si="734"/>
        <v>85039.495798319331</v>
      </c>
      <c r="AJ748" s="380"/>
      <c r="AK748" s="252" t="s">
        <v>170</v>
      </c>
      <c r="AL748" s="145">
        <v>177</v>
      </c>
      <c r="AM748" s="154">
        <v>89</v>
      </c>
      <c r="AN748" s="154">
        <v>6742540</v>
      </c>
      <c r="AO748" s="155">
        <f t="shared" si="768"/>
        <v>0.15892857142857142</v>
      </c>
      <c r="AP748" s="155">
        <f t="shared" si="736"/>
        <v>0.50282485875706218</v>
      </c>
      <c r="AQ748" s="149">
        <f t="shared" si="737"/>
        <v>75758.876404494382</v>
      </c>
      <c r="AR748" s="380"/>
      <c r="AS748" s="252" t="s">
        <v>170</v>
      </c>
      <c r="AT748" s="145">
        <v>96</v>
      </c>
      <c r="AU748" s="154">
        <v>39</v>
      </c>
      <c r="AV748" s="154">
        <v>4344710</v>
      </c>
      <c r="AW748" s="155">
        <f t="shared" si="769"/>
        <v>0.12913907284768211</v>
      </c>
      <c r="AX748" s="155">
        <f t="shared" si="739"/>
        <v>0.40625</v>
      </c>
      <c r="AY748" s="154">
        <f t="shared" si="740"/>
        <v>111402.82051282052</v>
      </c>
      <c r="AZ748" s="380"/>
      <c r="BA748" s="252" t="s">
        <v>170</v>
      </c>
      <c r="BB748" s="145">
        <v>25</v>
      </c>
      <c r="BC748" s="154">
        <v>12</v>
      </c>
      <c r="BD748" s="154">
        <v>1073330</v>
      </c>
      <c r="BE748" s="155">
        <f t="shared" si="770"/>
        <v>0.1</v>
      </c>
      <c r="BF748" s="155">
        <f t="shared" si="742"/>
        <v>0.48</v>
      </c>
      <c r="BG748" s="181">
        <f t="shared" si="743"/>
        <v>89444.166666666672</v>
      </c>
      <c r="BH748" s="380"/>
      <c r="BI748" s="252" t="s">
        <v>170</v>
      </c>
      <c r="BJ748" s="145">
        <f t="shared" si="744"/>
        <v>759</v>
      </c>
      <c r="BK748" s="154">
        <f t="shared" si="721"/>
        <v>401</v>
      </c>
      <c r="BL748" s="154">
        <f t="shared" si="722"/>
        <v>33875210</v>
      </c>
      <c r="BM748" s="155">
        <f t="shared" si="771"/>
        <v>0.14055380301437084</v>
      </c>
      <c r="BN748" s="155">
        <f t="shared" si="746"/>
        <v>0.52832674571805005</v>
      </c>
      <c r="BO748" s="154">
        <f t="shared" si="747"/>
        <v>84476.832917705731</v>
      </c>
      <c r="BP748" s="218"/>
    </row>
    <row r="749" spans="2:68" s="87" customFormat="1">
      <c r="B749" s="390"/>
      <c r="C749" s="420"/>
      <c r="D749" s="380"/>
      <c r="E749" s="252" t="s">
        <v>171</v>
      </c>
      <c r="F749" s="145">
        <v>5</v>
      </c>
      <c r="G749" s="154">
        <v>3</v>
      </c>
      <c r="H749" s="154">
        <v>169420</v>
      </c>
      <c r="I749" s="155">
        <f t="shared" si="764"/>
        <v>0.1875</v>
      </c>
      <c r="J749" s="155">
        <f t="shared" si="724"/>
        <v>0.6</v>
      </c>
      <c r="K749" s="181">
        <f t="shared" si="725"/>
        <v>56473.333333333336</v>
      </c>
      <c r="L749" s="380"/>
      <c r="M749" s="252" t="s">
        <v>171</v>
      </c>
      <c r="N749" s="145">
        <v>13</v>
      </c>
      <c r="O749" s="154">
        <v>8</v>
      </c>
      <c r="P749" s="154">
        <v>492760</v>
      </c>
      <c r="Q749" s="155">
        <f t="shared" si="765"/>
        <v>0.2</v>
      </c>
      <c r="R749" s="155">
        <f t="shared" si="727"/>
        <v>0.61538461538461542</v>
      </c>
      <c r="S749" s="149">
        <f t="shared" si="728"/>
        <v>61595</v>
      </c>
      <c r="T749" s="380"/>
      <c r="U749" s="252" t="s">
        <v>171</v>
      </c>
      <c r="V749" s="145">
        <v>108</v>
      </c>
      <c r="W749" s="154">
        <v>63</v>
      </c>
      <c r="X749" s="154">
        <v>5311660</v>
      </c>
      <c r="Y749" s="155">
        <f t="shared" si="766"/>
        <v>6.5420560747663545E-2</v>
      </c>
      <c r="Z749" s="155">
        <f t="shared" si="730"/>
        <v>0.58333333333333337</v>
      </c>
      <c r="AA749" s="154">
        <f t="shared" si="731"/>
        <v>84312.063492063491</v>
      </c>
      <c r="AB749" s="380"/>
      <c r="AC749" s="252" t="s">
        <v>171</v>
      </c>
      <c r="AD749" s="145">
        <v>117</v>
      </c>
      <c r="AE749" s="154">
        <v>61</v>
      </c>
      <c r="AF749" s="154">
        <v>4619900</v>
      </c>
      <c r="AG749" s="155">
        <f t="shared" si="767"/>
        <v>7.1596244131455405E-2</v>
      </c>
      <c r="AH749" s="155">
        <f t="shared" si="733"/>
        <v>0.5213675213675214</v>
      </c>
      <c r="AI749" s="149">
        <f t="shared" si="734"/>
        <v>75736.065573770495</v>
      </c>
      <c r="AJ749" s="380"/>
      <c r="AK749" s="252" t="s">
        <v>171</v>
      </c>
      <c r="AL749" s="145">
        <v>90</v>
      </c>
      <c r="AM749" s="154">
        <v>47</v>
      </c>
      <c r="AN749" s="154">
        <v>3451690</v>
      </c>
      <c r="AO749" s="155">
        <f t="shared" si="768"/>
        <v>8.3928571428571422E-2</v>
      </c>
      <c r="AP749" s="155">
        <f t="shared" si="736"/>
        <v>0.52222222222222225</v>
      </c>
      <c r="AQ749" s="149">
        <f t="shared" si="737"/>
        <v>73440.212765957447</v>
      </c>
      <c r="AR749" s="380"/>
      <c r="AS749" s="252" t="s">
        <v>171</v>
      </c>
      <c r="AT749" s="145">
        <v>43</v>
      </c>
      <c r="AU749" s="154">
        <v>18</v>
      </c>
      <c r="AV749" s="154">
        <v>1752620</v>
      </c>
      <c r="AW749" s="155">
        <f t="shared" si="769"/>
        <v>5.9602649006622516E-2</v>
      </c>
      <c r="AX749" s="155">
        <f t="shared" si="739"/>
        <v>0.41860465116279072</v>
      </c>
      <c r="AY749" s="154">
        <f t="shared" si="740"/>
        <v>97367.777777777781</v>
      </c>
      <c r="AZ749" s="380"/>
      <c r="BA749" s="252" t="s">
        <v>171</v>
      </c>
      <c r="BB749" s="145">
        <v>3</v>
      </c>
      <c r="BC749" s="154">
        <v>2</v>
      </c>
      <c r="BD749" s="154">
        <v>63010</v>
      </c>
      <c r="BE749" s="155">
        <f t="shared" si="770"/>
        <v>1.6666666666666666E-2</v>
      </c>
      <c r="BF749" s="155">
        <f t="shared" si="742"/>
        <v>0.66666666666666663</v>
      </c>
      <c r="BG749" s="181">
        <f t="shared" si="743"/>
        <v>31505</v>
      </c>
      <c r="BH749" s="380"/>
      <c r="BI749" s="252" t="s">
        <v>171</v>
      </c>
      <c r="BJ749" s="145">
        <f t="shared" si="744"/>
        <v>379</v>
      </c>
      <c r="BK749" s="154">
        <f t="shared" si="721"/>
        <v>202</v>
      </c>
      <c r="BL749" s="154">
        <f t="shared" si="722"/>
        <v>15861060</v>
      </c>
      <c r="BM749" s="155">
        <f t="shared" si="771"/>
        <v>7.080266386260077E-2</v>
      </c>
      <c r="BN749" s="155">
        <f t="shared" si="746"/>
        <v>0.53298153034300788</v>
      </c>
      <c r="BO749" s="154">
        <f t="shared" si="747"/>
        <v>78520.099009900994</v>
      </c>
      <c r="BP749" s="218"/>
    </row>
    <row r="750" spans="2:68" s="87" customFormat="1">
      <c r="B750" s="390"/>
      <c r="C750" s="420"/>
      <c r="D750" s="380"/>
      <c r="E750" s="252" t="s">
        <v>172</v>
      </c>
      <c r="F750" s="145">
        <v>4</v>
      </c>
      <c r="G750" s="154">
        <v>2</v>
      </c>
      <c r="H750" s="154">
        <v>90610</v>
      </c>
      <c r="I750" s="155">
        <f t="shared" si="764"/>
        <v>0.125</v>
      </c>
      <c r="J750" s="155">
        <f t="shared" si="724"/>
        <v>0.5</v>
      </c>
      <c r="K750" s="181">
        <f t="shared" si="725"/>
        <v>45305</v>
      </c>
      <c r="L750" s="380"/>
      <c r="M750" s="252" t="s">
        <v>172</v>
      </c>
      <c r="N750" s="145">
        <v>13</v>
      </c>
      <c r="O750" s="154">
        <v>7</v>
      </c>
      <c r="P750" s="154">
        <v>494950</v>
      </c>
      <c r="Q750" s="155">
        <f t="shared" si="765"/>
        <v>0.17499999999999999</v>
      </c>
      <c r="R750" s="155">
        <f t="shared" si="727"/>
        <v>0.53846153846153844</v>
      </c>
      <c r="S750" s="149">
        <f t="shared" si="728"/>
        <v>70707.142857142855</v>
      </c>
      <c r="T750" s="380"/>
      <c r="U750" s="252" t="s">
        <v>172</v>
      </c>
      <c r="V750" s="145">
        <v>45</v>
      </c>
      <c r="W750" s="154">
        <v>18</v>
      </c>
      <c r="X750" s="154">
        <v>1420310</v>
      </c>
      <c r="Y750" s="155">
        <f t="shared" si="766"/>
        <v>1.8691588785046728E-2</v>
      </c>
      <c r="Z750" s="155">
        <f t="shared" si="730"/>
        <v>0.4</v>
      </c>
      <c r="AA750" s="154">
        <f t="shared" si="731"/>
        <v>78906.111111111109</v>
      </c>
      <c r="AB750" s="380"/>
      <c r="AC750" s="252" t="s">
        <v>172</v>
      </c>
      <c r="AD750" s="145">
        <v>64</v>
      </c>
      <c r="AE750" s="154">
        <v>30</v>
      </c>
      <c r="AF750" s="154">
        <v>2054380</v>
      </c>
      <c r="AG750" s="155">
        <f t="shared" si="767"/>
        <v>3.5211267605633804E-2</v>
      </c>
      <c r="AH750" s="155">
        <f t="shared" si="733"/>
        <v>0.46875</v>
      </c>
      <c r="AI750" s="149">
        <f t="shared" si="734"/>
        <v>68479.333333333328</v>
      </c>
      <c r="AJ750" s="380"/>
      <c r="AK750" s="252" t="s">
        <v>172</v>
      </c>
      <c r="AL750" s="145">
        <v>65</v>
      </c>
      <c r="AM750" s="154">
        <v>30</v>
      </c>
      <c r="AN750" s="154">
        <v>2723950</v>
      </c>
      <c r="AO750" s="155">
        <f t="shared" si="768"/>
        <v>5.3571428571428568E-2</v>
      </c>
      <c r="AP750" s="155">
        <f t="shared" si="736"/>
        <v>0.46153846153846156</v>
      </c>
      <c r="AQ750" s="149">
        <f t="shared" si="737"/>
        <v>90798.333333333328</v>
      </c>
      <c r="AR750" s="380"/>
      <c r="AS750" s="252" t="s">
        <v>172</v>
      </c>
      <c r="AT750" s="145">
        <v>36</v>
      </c>
      <c r="AU750" s="154">
        <v>16</v>
      </c>
      <c r="AV750" s="154">
        <v>1814980</v>
      </c>
      <c r="AW750" s="155">
        <f t="shared" si="769"/>
        <v>5.2980132450331126E-2</v>
      </c>
      <c r="AX750" s="155">
        <f t="shared" si="739"/>
        <v>0.44444444444444442</v>
      </c>
      <c r="AY750" s="154">
        <f t="shared" si="740"/>
        <v>113436.25</v>
      </c>
      <c r="AZ750" s="380"/>
      <c r="BA750" s="252" t="s">
        <v>172</v>
      </c>
      <c r="BB750" s="145">
        <v>20</v>
      </c>
      <c r="BC750" s="154">
        <v>9</v>
      </c>
      <c r="BD750" s="154">
        <v>877410</v>
      </c>
      <c r="BE750" s="155">
        <f t="shared" si="770"/>
        <v>7.4999999999999997E-2</v>
      </c>
      <c r="BF750" s="155">
        <f t="shared" si="742"/>
        <v>0.45</v>
      </c>
      <c r="BG750" s="181">
        <f t="shared" si="743"/>
        <v>97490</v>
      </c>
      <c r="BH750" s="380"/>
      <c r="BI750" s="252" t="s">
        <v>172</v>
      </c>
      <c r="BJ750" s="145">
        <f t="shared" si="744"/>
        <v>247</v>
      </c>
      <c r="BK750" s="154">
        <f t="shared" si="721"/>
        <v>112</v>
      </c>
      <c r="BL750" s="154">
        <f t="shared" si="722"/>
        <v>9476590</v>
      </c>
      <c r="BM750" s="155">
        <f t="shared" si="771"/>
        <v>3.9256922537679637E-2</v>
      </c>
      <c r="BN750" s="155">
        <f t="shared" si="746"/>
        <v>0.45344129554655871</v>
      </c>
      <c r="BO750" s="154">
        <f t="shared" si="747"/>
        <v>84612.41071428571</v>
      </c>
      <c r="BP750" s="218"/>
    </row>
    <row r="751" spans="2:68" s="87" customFormat="1">
      <c r="B751" s="390"/>
      <c r="C751" s="420"/>
      <c r="D751" s="380"/>
      <c r="E751" s="252" t="s">
        <v>173</v>
      </c>
      <c r="F751" s="145">
        <v>2</v>
      </c>
      <c r="G751" s="154">
        <v>1</v>
      </c>
      <c r="H751" s="154">
        <v>157070</v>
      </c>
      <c r="I751" s="155">
        <f t="shared" si="764"/>
        <v>6.25E-2</v>
      </c>
      <c r="J751" s="155">
        <f t="shared" si="724"/>
        <v>0.5</v>
      </c>
      <c r="K751" s="181">
        <f t="shared" si="725"/>
        <v>157070</v>
      </c>
      <c r="L751" s="380"/>
      <c r="M751" s="252" t="s">
        <v>173</v>
      </c>
      <c r="N751" s="145">
        <v>3</v>
      </c>
      <c r="O751" s="154">
        <v>0</v>
      </c>
      <c r="P751" s="154">
        <v>0</v>
      </c>
      <c r="Q751" s="155">
        <f t="shared" si="765"/>
        <v>0</v>
      </c>
      <c r="R751" s="155">
        <f t="shared" si="727"/>
        <v>0</v>
      </c>
      <c r="S751" s="149" t="str">
        <f t="shared" si="728"/>
        <v>-</v>
      </c>
      <c r="T751" s="380"/>
      <c r="U751" s="252" t="s">
        <v>173</v>
      </c>
      <c r="V751" s="145">
        <v>62</v>
      </c>
      <c r="W751" s="154">
        <v>45</v>
      </c>
      <c r="X751" s="154">
        <v>3757180</v>
      </c>
      <c r="Y751" s="155">
        <f t="shared" si="766"/>
        <v>4.6728971962616821E-2</v>
      </c>
      <c r="Z751" s="155">
        <f t="shared" si="730"/>
        <v>0.72580645161290325</v>
      </c>
      <c r="AA751" s="154">
        <f t="shared" si="731"/>
        <v>83492.888888888891</v>
      </c>
      <c r="AB751" s="380"/>
      <c r="AC751" s="252" t="s">
        <v>173</v>
      </c>
      <c r="AD751" s="145">
        <v>59</v>
      </c>
      <c r="AE751" s="154">
        <v>27</v>
      </c>
      <c r="AF751" s="154">
        <v>2029130</v>
      </c>
      <c r="AG751" s="155">
        <f t="shared" si="767"/>
        <v>3.1690140845070422E-2</v>
      </c>
      <c r="AH751" s="155">
        <f t="shared" si="733"/>
        <v>0.4576271186440678</v>
      </c>
      <c r="AI751" s="149">
        <f t="shared" si="734"/>
        <v>75152.962962962964</v>
      </c>
      <c r="AJ751" s="380"/>
      <c r="AK751" s="252" t="s">
        <v>173</v>
      </c>
      <c r="AL751" s="145">
        <v>44</v>
      </c>
      <c r="AM751" s="154">
        <v>24</v>
      </c>
      <c r="AN751" s="154">
        <v>2183760</v>
      </c>
      <c r="AO751" s="155">
        <f t="shared" si="768"/>
        <v>4.2857142857142858E-2</v>
      </c>
      <c r="AP751" s="155">
        <f t="shared" si="736"/>
        <v>0.54545454545454541</v>
      </c>
      <c r="AQ751" s="149">
        <f t="shared" si="737"/>
        <v>90990</v>
      </c>
      <c r="AR751" s="380"/>
      <c r="AS751" s="252" t="s">
        <v>173</v>
      </c>
      <c r="AT751" s="145">
        <v>25</v>
      </c>
      <c r="AU751" s="154">
        <v>12</v>
      </c>
      <c r="AV751" s="154">
        <v>1217530</v>
      </c>
      <c r="AW751" s="155">
        <f t="shared" si="769"/>
        <v>3.9735099337748346E-2</v>
      </c>
      <c r="AX751" s="155">
        <f t="shared" si="739"/>
        <v>0.48</v>
      </c>
      <c r="AY751" s="154">
        <f t="shared" si="740"/>
        <v>101460.83333333333</v>
      </c>
      <c r="AZ751" s="380"/>
      <c r="BA751" s="252" t="s">
        <v>173</v>
      </c>
      <c r="BB751" s="145">
        <v>6</v>
      </c>
      <c r="BC751" s="154">
        <v>4</v>
      </c>
      <c r="BD751" s="154">
        <v>712620</v>
      </c>
      <c r="BE751" s="155">
        <f t="shared" si="770"/>
        <v>3.3333333333333333E-2</v>
      </c>
      <c r="BF751" s="155">
        <f t="shared" si="742"/>
        <v>0.66666666666666663</v>
      </c>
      <c r="BG751" s="181">
        <f t="shared" si="743"/>
        <v>178155</v>
      </c>
      <c r="BH751" s="380"/>
      <c r="BI751" s="252" t="s">
        <v>173</v>
      </c>
      <c r="BJ751" s="145">
        <f t="shared" si="744"/>
        <v>201</v>
      </c>
      <c r="BK751" s="154">
        <f t="shared" si="721"/>
        <v>113</v>
      </c>
      <c r="BL751" s="154">
        <f t="shared" si="722"/>
        <v>10057290</v>
      </c>
      <c r="BM751" s="155">
        <f t="shared" si="771"/>
        <v>3.9607430774623205E-2</v>
      </c>
      <c r="BN751" s="155">
        <f t="shared" si="746"/>
        <v>0.56218905472636815</v>
      </c>
      <c r="BO751" s="154">
        <f t="shared" si="747"/>
        <v>89002.566371681416</v>
      </c>
      <c r="BP751" s="218"/>
    </row>
    <row r="752" spans="2:68" s="87" customFormat="1">
      <c r="B752" s="390"/>
      <c r="C752" s="420"/>
      <c r="D752" s="380"/>
      <c r="E752" s="252" t="s">
        <v>174</v>
      </c>
      <c r="F752" s="145">
        <v>3</v>
      </c>
      <c r="G752" s="154">
        <v>1</v>
      </c>
      <c r="H752" s="154">
        <v>157070</v>
      </c>
      <c r="I752" s="155">
        <f t="shared" si="764"/>
        <v>6.25E-2</v>
      </c>
      <c r="J752" s="155">
        <f t="shared" si="724"/>
        <v>0.33333333333333331</v>
      </c>
      <c r="K752" s="181">
        <f t="shared" si="725"/>
        <v>157070</v>
      </c>
      <c r="L752" s="380"/>
      <c r="M752" s="252" t="s">
        <v>174</v>
      </c>
      <c r="N752" s="145">
        <v>19</v>
      </c>
      <c r="O752" s="154">
        <v>11</v>
      </c>
      <c r="P752" s="154">
        <v>642550</v>
      </c>
      <c r="Q752" s="155">
        <f t="shared" si="765"/>
        <v>0.27500000000000002</v>
      </c>
      <c r="R752" s="155">
        <f t="shared" si="727"/>
        <v>0.57894736842105265</v>
      </c>
      <c r="S752" s="149">
        <f t="shared" si="728"/>
        <v>58413.63636363636</v>
      </c>
      <c r="T752" s="380"/>
      <c r="U752" s="252" t="s">
        <v>174</v>
      </c>
      <c r="V752" s="145">
        <v>347</v>
      </c>
      <c r="W752" s="154">
        <v>219</v>
      </c>
      <c r="X752" s="154">
        <v>18038690</v>
      </c>
      <c r="Y752" s="155">
        <f t="shared" si="766"/>
        <v>0.22741433021806853</v>
      </c>
      <c r="Z752" s="155">
        <f t="shared" si="730"/>
        <v>0.63112391930835732</v>
      </c>
      <c r="AA752" s="154">
        <f t="shared" si="731"/>
        <v>82368.447488584468</v>
      </c>
      <c r="AB752" s="380"/>
      <c r="AC752" s="252" t="s">
        <v>174</v>
      </c>
      <c r="AD752" s="145">
        <v>323</v>
      </c>
      <c r="AE752" s="154">
        <v>171</v>
      </c>
      <c r="AF752" s="154">
        <v>13913140</v>
      </c>
      <c r="AG752" s="155">
        <f t="shared" si="767"/>
        <v>0.20070422535211269</v>
      </c>
      <c r="AH752" s="155">
        <f t="shared" si="733"/>
        <v>0.52941176470588236</v>
      </c>
      <c r="AI752" s="149">
        <f t="shared" si="734"/>
        <v>81363.391812865491</v>
      </c>
      <c r="AJ752" s="380"/>
      <c r="AK752" s="252" t="s">
        <v>174</v>
      </c>
      <c r="AL752" s="145">
        <v>190</v>
      </c>
      <c r="AM752" s="154">
        <v>109</v>
      </c>
      <c r="AN752" s="154">
        <v>8939220</v>
      </c>
      <c r="AO752" s="155">
        <f t="shared" si="768"/>
        <v>0.19464285714285715</v>
      </c>
      <c r="AP752" s="155">
        <f t="shared" si="736"/>
        <v>0.5736842105263158</v>
      </c>
      <c r="AQ752" s="149">
        <f t="shared" si="737"/>
        <v>82011.192660550456</v>
      </c>
      <c r="AR752" s="380"/>
      <c r="AS752" s="252" t="s">
        <v>174</v>
      </c>
      <c r="AT752" s="145">
        <v>88</v>
      </c>
      <c r="AU752" s="154">
        <v>37</v>
      </c>
      <c r="AV752" s="154">
        <v>4001160</v>
      </c>
      <c r="AW752" s="155">
        <f t="shared" si="769"/>
        <v>0.12251655629139073</v>
      </c>
      <c r="AX752" s="155">
        <f t="shared" si="739"/>
        <v>0.42045454545454547</v>
      </c>
      <c r="AY752" s="154">
        <f t="shared" si="740"/>
        <v>108139.45945945945</v>
      </c>
      <c r="AZ752" s="380"/>
      <c r="BA752" s="252" t="s">
        <v>174</v>
      </c>
      <c r="BB752" s="145">
        <v>25</v>
      </c>
      <c r="BC752" s="154">
        <v>10</v>
      </c>
      <c r="BD752" s="154">
        <v>926170</v>
      </c>
      <c r="BE752" s="155">
        <f t="shared" si="770"/>
        <v>8.3333333333333329E-2</v>
      </c>
      <c r="BF752" s="155">
        <f t="shared" si="742"/>
        <v>0.4</v>
      </c>
      <c r="BG752" s="181">
        <f t="shared" si="743"/>
        <v>92617</v>
      </c>
      <c r="BH752" s="380"/>
      <c r="BI752" s="252" t="s">
        <v>174</v>
      </c>
      <c r="BJ752" s="145">
        <f t="shared" si="744"/>
        <v>995</v>
      </c>
      <c r="BK752" s="154">
        <f t="shared" si="721"/>
        <v>558</v>
      </c>
      <c r="BL752" s="154">
        <f t="shared" si="722"/>
        <v>46618000</v>
      </c>
      <c r="BM752" s="155">
        <f t="shared" si="771"/>
        <v>0.19558359621451105</v>
      </c>
      <c r="BN752" s="155">
        <f t="shared" si="746"/>
        <v>0.56080402010050256</v>
      </c>
      <c r="BO752" s="154">
        <f t="shared" si="747"/>
        <v>83544.802867383507</v>
      </c>
      <c r="BP752" s="218"/>
    </row>
    <row r="753" spans="2:68" s="87" customFormat="1">
      <c r="B753" s="390"/>
      <c r="C753" s="420"/>
      <c r="D753" s="380"/>
      <c r="E753" s="252" t="s">
        <v>175</v>
      </c>
      <c r="F753" s="145">
        <v>2</v>
      </c>
      <c r="G753" s="154">
        <v>2</v>
      </c>
      <c r="H753" s="154">
        <v>173380</v>
      </c>
      <c r="I753" s="155">
        <f t="shared" si="764"/>
        <v>0.125</v>
      </c>
      <c r="J753" s="155">
        <f t="shared" si="724"/>
        <v>1</v>
      </c>
      <c r="K753" s="181">
        <f t="shared" si="725"/>
        <v>86690</v>
      </c>
      <c r="L753" s="380"/>
      <c r="M753" s="252" t="s">
        <v>175</v>
      </c>
      <c r="N753" s="145">
        <v>7</v>
      </c>
      <c r="O753" s="154">
        <v>4</v>
      </c>
      <c r="P753" s="154">
        <v>185670</v>
      </c>
      <c r="Q753" s="155">
        <f t="shared" si="765"/>
        <v>0.1</v>
      </c>
      <c r="R753" s="155">
        <f t="shared" si="727"/>
        <v>0.5714285714285714</v>
      </c>
      <c r="S753" s="149">
        <f t="shared" si="728"/>
        <v>46417.5</v>
      </c>
      <c r="T753" s="380"/>
      <c r="U753" s="252" t="s">
        <v>175</v>
      </c>
      <c r="V753" s="145">
        <v>63</v>
      </c>
      <c r="W753" s="154">
        <v>37</v>
      </c>
      <c r="X753" s="154">
        <v>2467650</v>
      </c>
      <c r="Y753" s="155">
        <f t="shared" si="766"/>
        <v>3.8421599169262723E-2</v>
      </c>
      <c r="Z753" s="155">
        <f t="shared" si="730"/>
        <v>0.58730158730158732</v>
      </c>
      <c r="AA753" s="154">
        <f t="shared" si="731"/>
        <v>66693.24324324324</v>
      </c>
      <c r="AB753" s="380"/>
      <c r="AC753" s="252" t="s">
        <v>175</v>
      </c>
      <c r="AD753" s="145">
        <v>63</v>
      </c>
      <c r="AE753" s="154">
        <v>35</v>
      </c>
      <c r="AF753" s="154">
        <v>3061710</v>
      </c>
      <c r="AG753" s="155">
        <f t="shared" si="767"/>
        <v>4.1079812206572773E-2</v>
      </c>
      <c r="AH753" s="155">
        <f t="shared" si="733"/>
        <v>0.55555555555555558</v>
      </c>
      <c r="AI753" s="149">
        <f t="shared" si="734"/>
        <v>87477.428571428565</v>
      </c>
      <c r="AJ753" s="380"/>
      <c r="AK753" s="252" t="s">
        <v>175</v>
      </c>
      <c r="AL753" s="145">
        <v>65</v>
      </c>
      <c r="AM753" s="154">
        <v>36</v>
      </c>
      <c r="AN753" s="154">
        <v>3319880</v>
      </c>
      <c r="AO753" s="155">
        <f t="shared" si="768"/>
        <v>6.4285714285714279E-2</v>
      </c>
      <c r="AP753" s="155">
        <f t="shared" si="736"/>
        <v>0.55384615384615388</v>
      </c>
      <c r="AQ753" s="149">
        <f t="shared" si="737"/>
        <v>92218.888888888891</v>
      </c>
      <c r="AR753" s="380"/>
      <c r="AS753" s="252" t="s">
        <v>175</v>
      </c>
      <c r="AT753" s="145">
        <v>56</v>
      </c>
      <c r="AU753" s="154">
        <v>21</v>
      </c>
      <c r="AV753" s="154">
        <v>2703160</v>
      </c>
      <c r="AW753" s="155">
        <f t="shared" si="769"/>
        <v>6.9536423841059597E-2</v>
      </c>
      <c r="AX753" s="155">
        <f t="shared" si="739"/>
        <v>0.375</v>
      </c>
      <c r="AY753" s="154">
        <f t="shared" si="740"/>
        <v>128721.90476190476</v>
      </c>
      <c r="AZ753" s="380"/>
      <c r="BA753" s="252" t="s">
        <v>175</v>
      </c>
      <c r="BB753" s="145">
        <v>28</v>
      </c>
      <c r="BC753" s="154">
        <v>12</v>
      </c>
      <c r="BD753" s="154">
        <v>1664100</v>
      </c>
      <c r="BE753" s="155">
        <f t="shared" si="770"/>
        <v>0.1</v>
      </c>
      <c r="BF753" s="155">
        <f t="shared" si="742"/>
        <v>0.42857142857142855</v>
      </c>
      <c r="BG753" s="181">
        <f t="shared" si="743"/>
        <v>138675</v>
      </c>
      <c r="BH753" s="380"/>
      <c r="BI753" s="252" t="s">
        <v>175</v>
      </c>
      <c r="BJ753" s="145">
        <f t="shared" si="744"/>
        <v>284</v>
      </c>
      <c r="BK753" s="154">
        <f t="shared" si="721"/>
        <v>147</v>
      </c>
      <c r="BL753" s="154">
        <f t="shared" si="722"/>
        <v>13575550</v>
      </c>
      <c r="BM753" s="155">
        <f t="shared" si="771"/>
        <v>5.152471083070452E-2</v>
      </c>
      <c r="BN753" s="155">
        <f t="shared" si="746"/>
        <v>0.51760563380281688</v>
      </c>
      <c r="BO753" s="154">
        <f t="shared" si="747"/>
        <v>92350.680272108846</v>
      </c>
      <c r="BP753" s="218"/>
    </row>
    <row r="754" spans="2:68" s="87" customFormat="1">
      <c r="B754" s="390"/>
      <c r="C754" s="420"/>
      <c r="D754" s="380"/>
      <c r="E754" s="249" t="s">
        <v>166</v>
      </c>
      <c r="F754" s="145">
        <v>3</v>
      </c>
      <c r="G754" s="154">
        <v>0</v>
      </c>
      <c r="H754" s="154">
        <v>0</v>
      </c>
      <c r="I754" s="155">
        <f t="shared" si="764"/>
        <v>0</v>
      </c>
      <c r="J754" s="155">
        <f t="shared" si="724"/>
        <v>0</v>
      </c>
      <c r="K754" s="181" t="str">
        <f t="shared" si="725"/>
        <v>-</v>
      </c>
      <c r="L754" s="380"/>
      <c r="M754" s="253" t="s">
        <v>166</v>
      </c>
      <c r="N754" s="145">
        <v>0</v>
      </c>
      <c r="O754" s="154">
        <v>0</v>
      </c>
      <c r="P754" s="154">
        <v>0</v>
      </c>
      <c r="Q754" s="155">
        <f t="shared" si="765"/>
        <v>0</v>
      </c>
      <c r="R754" s="155" t="str">
        <f t="shared" si="727"/>
        <v>-</v>
      </c>
      <c r="S754" s="149" t="str">
        <f t="shared" si="728"/>
        <v>-</v>
      </c>
      <c r="T754" s="380"/>
      <c r="U754" s="253" t="s">
        <v>166</v>
      </c>
      <c r="V754" s="145">
        <v>84</v>
      </c>
      <c r="W754" s="154">
        <v>40</v>
      </c>
      <c r="X754" s="154">
        <v>2466530</v>
      </c>
      <c r="Y754" s="155">
        <f t="shared" si="766"/>
        <v>4.1536863966770511E-2</v>
      </c>
      <c r="Z754" s="155">
        <f t="shared" si="730"/>
        <v>0.47619047619047616</v>
      </c>
      <c r="AA754" s="154">
        <f t="shared" si="731"/>
        <v>61663.25</v>
      </c>
      <c r="AB754" s="380"/>
      <c r="AC754" s="253" t="s">
        <v>166</v>
      </c>
      <c r="AD754" s="145">
        <v>51</v>
      </c>
      <c r="AE754" s="154">
        <v>19</v>
      </c>
      <c r="AF754" s="154">
        <v>1308700</v>
      </c>
      <c r="AG754" s="155">
        <f t="shared" si="767"/>
        <v>2.2300469483568074E-2</v>
      </c>
      <c r="AH754" s="155">
        <f t="shared" si="733"/>
        <v>0.37254901960784315</v>
      </c>
      <c r="AI754" s="149">
        <f t="shared" si="734"/>
        <v>68878.947368421053</v>
      </c>
      <c r="AJ754" s="380"/>
      <c r="AK754" s="253" t="s">
        <v>166</v>
      </c>
      <c r="AL754" s="145">
        <v>31</v>
      </c>
      <c r="AM754" s="154">
        <v>12</v>
      </c>
      <c r="AN754" s="154">
        <v>1186550</v>
      </c>
      <c r="AO754" s="155">
        <f t="shared" si="768"/>
        <v>2.1428571428571429E-2</v>
      </c>
      <c r="AP754" s="155">
        <f t="shared" si="736"/>
        <v>0.38709677419354838</v>
      </c>
      <c r="AQ754" s="149">
        <f t="shared" si="737"/>
        <v>98879.166666666672</v>
      </c>
      <c r="AR754" s="380"/>
      <c r="AS754" s="253" t="s">
        <v>166</v>
      </c>
      <c r="AT754" s="145">
        <v>14</v>
      </c>
      <c r="AU754" s="154">
        <v>8</v>
      </c>
      <c r="AV754" s="154">
        <v>1302760</v>
      </c>
      <c r="AW754" s="155">
        <f t="shared" si="769"/>
        <v>2.6490066225165563E-2</v>
      </c>
      <c r="AX754" s="155">
        <f t="shared" si="739"/>
        <v>0.5714285714285714</v>
      </c>
      <c r="AY754" s="154">
        <f t="shared" si="740"/>
        <v>162845</v>
      </c>
      <c r="AZ754" s="380"/>
      <c r="BA754" s="253" t="s">
        <v>166</v>
      </c>
      <c r="BB754" s="145">
        <v>8</v>
      </c>
      <c r="BC754" s="154">
        <v>3</v>
      </c>
      <c r="BD754" s="154">
        <v>266940</v>
      </c>
      <c r="BE754" s="155">
        <f t="shared" si="770"/>
        <v>2.5000000000000001E-2</v>
      </c>
      <c r="BF754" s="155">
        <f t="shared" si="742"/>
        <v>0.375</v>
      </c>
      <c r="BG754" s="181">
        <f t="shared" si="743"/>
        <v>88980</v>
      </c>
      <c r="BH754" s="380"/>
      <c r="BI754" s="253" t="s">
        <v>166</v>
      </c>
      <c r="BJ754" s="145">
        <f t="shared" si="744"/>
        <v>191</v>
      </c>
      <c r="BK754" s="154">
        <f t="shared" si="721"/>
        <v>82</v>
      </c>
      <c r="BL754" s="154">
        <f t="shared" si="722"/>
        <v>6531480</v>
      </c>
      <c r="BM754" s="155">
        <f t="shared" si="771"/>
        <v>2.8741675429372591E-2</v>
      </c>
      <c r="BN754" s="155">
        <f t="shared" si="746"/>
        <v>0.4293193717277487</v>
      </c>
      <c r="BO754" s="154">
        <f t="shared" si="747"/>
        <v>79652.195121951227</v>
      </c>
      <c r="BP754" s="218"/>
    </row>
    <row r="755" spans="2:68" s="87" customFormat="1">
      <c r="B755" s="390">
        <v>69</v>
      </c>
      <c r="C755" s="419" t="s">
        <v>54</v>
      </c>
      <c r="D755" s="388">
        <f>BS76</f>
        <v>25</v>
      </c>
      <c r="E755" s="250" t="s">
        <v>143</v>
      </c>
      <c r="F755" s="144">
        <v>12</v>
      </c>
      <c r="G755" s="152">
        <v>5</v>
      </c>
      <c r="H755" s="152">
        <v>471720</v>
      </c>
      <c r="I755" s="153">
        <f>IFERROR(G755/$D$755,"-")</f>
        <v>0.2</v>
      </c>
      <c r="J755" s="153">
        <f t="shared" si="724"/>
        <v>0.41666666666666669</v>
      </c>
      <c r="K755" s="180">
        <f t="shared" si="725"/>
        <v>94344</v>
      </c>
      <c r="L755" s="388">
        <f>BT76</f>
        <v>52</v>
      </c>
      <c r="M755" s="250" t="s">
        <v>143</v>
      </c>
      <c r="N755" s="144">
        <v>27</v>
      </c>
      <c r="O755" s="152">
        <v>17</v>
      </c>
      <c r="P755" s="152">
        <v>849040</v>
      </c>
      <c r="Q755" s="153">
        <f>IFERROR(O755/$L$755,"-")</f>
        <v>0.32692307692307693</v>
      </c>
      <c r="R755" s="153">
        <f t="shared" si="727"/>
        <v>0.62962962962962965</v>
      </c>
      <c r="S755" s="148">
        <f t="shared" si="728"/>
        <v>49943.529411764706</v>
      </c>
      <c r="T755" s="388">
        <f>BU76</f>
        <v>2745</v>
      </c>
      <c r="U755" s="250" t="s">
        <v>143</v>
      </c>
      <c r="V755" s="144">
        <v>1444</v>
      </c>
      <c r="W755" s="152">
        <v>803</v>
      </c>
      <c r="X755" s="152">
        <v>50275840</v>
      </c>
      <c r="Y755" s="153">
        <f>IFERROR(W755/$T$755,"-")</f>
        <v>0.29253187613843351</v>
      </c>
      <c r="Z755" s="153">
        <f t="shared" si="730"/>
        <v>0.55609418282548473</v>
      </c>
      <c r="AA755" s="152">
        <f t="shared" si="731"/>
        <v>62610.012453300122</v>
      </c>
      <c r="AB755" s="388">
        <f>BV76</f>
        <v>1780</v>
      </c>
      <c r="AC755" s="250" t="s">
        <v>143</v>
      </c>
      <c r="AD755" s="144">
        <v>964</v>
      </c>
      <c r="AE755" s="152">
        <v>534</v>
      </c>
      <c r="AF755" s="152">
        <v>35201530</v>
      </c>
      <c r="AG755" s="153">
        <f>IFERROR(AE755/$AB$755,"-")</f>
        <v>0.3</v>
      </c>
      <c r="AH755" s="153">
        <f t="shared" si="733"/>
        <v>0.55394190871369298</v>
      </c>
      <c r="AI755" s="148">
        <f t="shared" si="734"/>
        <v>65920.468164794001</v>
      </c>
      <c r="AJ755" s="388">
        <f>BW76</f>
        <v>1040</v>
      </c>
      <c r="AK755" s="250" t="s">
        <v>143</v>
      </c>
      <c r="AL755" s="144">
        <v>538</v>
      </c>
      <c r="AM755" s="152">
        <v>264</v>
      </c>
      <c r="AN755" s="152">
        <v>18829510</v>
      </c>
      <c r="AO755" s="153">
        <f>IFERROR(AM755/$AJ$755,"-")</f>
        <v>0.25384615384615383</v>
      </c>
      <c r="AP755" s="153">
        <f t="shared" si="736"/>
        <v>0.49070631970260226</v>
      </c>
      <c r="AQ755" s="148">
        <f t="shared" si="737"/>
        <v>71323.90151515152</v>
      </c>
      <c r="AR755" s="388">
        <f>BX76</f>
        <v>601</v>
      </c>
      <c r="AS755" s="250" t="s">
        <v>143</v>
      </c>
      <c r="AT755" s="144">
        <v>257</v>
      </c>
      <c r="AU755" s="152">
        <v>113</v>
      </c>
      <c r="AV755" s="152">
        <v>9626210</v>
      </c>
      <c r="AW755" s="153">
        <f>IFERROR(AU755/$AR$755,"-")</f>
        <v>0.18801996672212978</v>
      </c>
      <c r="AX755" s="153">
        <f t="shared" si="739"/>
        <v>0.43968871595330739</v>
      </c>
      <c r="AY755" s="152">
        <f t="shared" si="740"/>
        <v>85187.699115044248</v>
      </c>
      <c r="AZ755" s="388">
        <f>BY76</f>
        <v>210</v>
      </c>
      <c r="BA755" s="250" t="s">
        <v>143</v>
      </c>
      <c r="BB755" s="144">
        <v>66</v>
      </c>
      <c r="BC755" s="152">
        <v>25</v>
      </c>
      <c r="BD755" s="152">
        <v>1820400</v>
      </c>
      <c r="BE755" s="153">
        <f>IFERROR(BC755/$AZ$755,"-")</f>
        <v>0.11904761904761904</v>
      </c>
      <c r="BF755" s="153">
        <f t="shared" si="742"/>
        <v>0.37878787878787878</v>
      </c>
      <c r="BG755" s="180">
        <f t="shared" si="743"/>
        <v>72816</v>
      </c>
      <c r="BH755" s="388">
        <f>BZ76</f>
        <v>6453</v>
      </c>
      <c r="BI755" s="250" t="s">
        <v>143</v>
      </c>
      <c r="BJ755" s="144">
        <f t="shared" si="744"/>
        <v>3308</v>
      </c>
      <c r="BK755" s="152">
        <f t="shared" si="721"/>
        <v>1761</v>
      </c>
      <c r="BL755" s="152">
        <f t="shared" si="722"/>
        <v>117074250</v>
      </c>
      <c r="BM755" s="153">
        <f>IFERROR(BK755/$BH$755,"-")</f>
        <v>0.27289632728963276</v>
      </c>
      <c r="BN755" s="153">
        <f t="shared" si="746"/>
        <v>0.53234582829504229</v>
      </c>
      <c r="BO755" s="152">
        <f t="shared" si="747"/>
        <v>66481.686541737654</v>
      </c>
      <c r="BP755" s="218"/>
    </row>
    <row r="756" spans="2:68" s="87" customFormat="1">
      <c r="B756" s="390"/>
      <c r="C756" s="420"/>
      <c r="D756" s="380"/>
      <c r="E756" s="251" t="s">
        <v>192</v>
      </c>
      <c r="F756" s="145">
        <v>8</v>
      </c>
      <c r="G756" s="154">
        <v>3</v>
      </c>
      <c r="H756" s="154">
        <v>192900</v>
      </c>
      <c r="I756" s="155">
        <f t="shared" ref="I756:I765" si="772">IFERROR(G756/$D$755,"-")</f>
        <v>0.12</v>
      </c>
      <c r="J756" s="155">
        <f t="shared" si="724"/>
        <v>0.375</v>
      </c>
      <c r="K756" s="181">
        <f t="shared" si="725"/>
        <v>64300</v>
      </c>
      <c r="L756" s="380"/>
      <c r="M756" s="251" t="s">
        <v>192</v>
      </c>
      <c r="N756" s="145">
        <v>21</v>
      </c>
      <c r="O756" s="154">
        <v>12</v>
      </c>
      <c r="P756" s="154">
        <v>555930</v>
      </c>
      <c r="Q756" s="155">
        <f t="shared" ref="Q756:Q765" si="773">IFERROR(O756/$L$755,"-")</f>
        <v>0.23076923076923078</v>
      </c>
      <c r="R756" s="155">
        <f t="shared" si="727"/>
        <v>0.5714285714285714</v>
      </c>
      <c r="S756" s="149">
        <f t="shared" si="728"/>
        <v>46327.5</v>
      </c>
      <c r="T756" s="380"/>
      <c r="U756" s="251" t="s">
        <v>192</v>
      </c>
      <c r="V756" s="145">
        <v>1200</v>
      </c>
      <c r="W756" s="154">
        <v>665</v>
      </c>
      <c r="X756" s="154">
        <v>38582060</v>
      </c>
      <c r="Y756" s="155">
        <f t="shared" ref="Y756:Y765" si="774">IFERROR(W756/$T$755,"-")</f>
        <v>0.24225865209471767</v>
      </c>
      <c r="Z756" s="155">
        <f t="shared" si="730"/>
        <v>0.5541666666666667</v>
      </c>
      <c r="AA756" s="154">
        <f t="shared" si="731"/>
        <v>58018.135338345863</v>
      </c>
      <c r="AB756" s="380"/>
      <c r="AC756" s="251" t="s">
        <v>192</v>
      </c>
      <c r="AD756" s="145">
        <v>747</v>
      </c>
      <c r="AE756" s="154">
        <v>401</v>
      </c>
      <c r="AF756" s="154">
        <v>24443460</v>
      </c>
      <c r="AG756" s="155">
        <f t="shared" ref="AG756:AG765" si="775">IFERROR(AE756/$AB$755,"-")</f>
        <v>0.22528089887640448</v>
      </c>
      <c r="AH756" s="155">
        <f t="shared" si="733"/>
        <v>0.53681392235609104</v>
      </c>
      <c r="AI756" s="149">
        <f t="shared" si="734"/>
        <v>60956.259351620945</v>
      </c>
      <c r="AJ756" s="380"/>
      <c r="AK756" s="251" t="s">
        <v>192</v>
      </c>
      <c r="AL756" s="145">
        <v>372</v>
      </c>
      <c r="AM756" s="154">
        <v>164</v>
      </c>
      <c r="AN756" s="154">
        <v>11238950</v>
      </c>
      <c r="AO756" s="155">
        <f t="shared" ref="AO756:AO765" si="776">IFERROR(AM756/$AJ$755,"-")</f>
        <v>0.15769230769230769</v>
      </c>
      <c r="AP756" s="155">
        <f t="shared" si="736"/>
        <v>0.44086021505376344</v>
      </c>
      <c r="AQ756" s="149">
        <f t="shared" si="737"/>
        <v>68530.182926829264</v>
      </c>
      <c r="AR756" s="380"/>
      <c r="AS756" s="251" t="s">
        <v>192</v>
      </c>
      <c r="AT756" s="145">
        <v>176</v>
      </c>
      <c r="AU756" s="154">
        <v>71</v>
      </c>
      <c r="AV756" s="154">
        <v>4931580</v>
      </c>
      <c r="AW756" s="155">
        <f t="shared" ref="AW756:AW765" si="777">IFERROR(AU756/$AR$755,"-")</f>
        <v>0.11813643926788686</v>
      </c>
      <c r="AX756" s="155">
        <f t="shared" si="739"/>
        <v>0.40340909090909088</v>
      </c>
      <c r="AY756" s="154">
        <f t="shared" si="740"/>
        <v>69458.873239436623</v>
      </c>
      <c r="AZ756" s="380"/>
      <c r="BA756" s="251" t="s">
        <v>192</v>
      </c>
      <c r="BB756" s="145">
        <v>27</v>
      </c>
      <c r="BC756" s="154">
        <v>7</v>
      </c>
      <c r="BD756" s="154">
        <v>669240</v>
      </c>
      <c r="BE756" s="155">
        <f t="shared" ref="BE756:BE765" si="778">IFERROR(BC756/$AZ$755,"-")</f>
        <v>3.3333333333333333E-2</v>
      </c>
      <c r="BF756" s="155">
        <f t="shared" si="742"/>
        <v>0.25925925925925924</v>
      </c>
      <c r="BG756" s="181">
        <f t="shared" si="743"/>
        <v>95605.71428571429</v>
      </c>
      <c r="BH756" s="380"/>
      <c r="BI756" s="251" t="s">
        <v>192</v>
      </c>
      <c r="BJ756" s="145">
        <f t="shared" si="744"/>
        <v>2551</v>
      </c>
      <c r="BK756" s="154">
        <f t="shared" si="721"/>
        <v>1323</v>
      </c>
      <c r="BL756" s="154">
        <f t="shared" si="722"/>
        <v>80614120</v>
      </c>
      <c r="BM756" s="155">
        <f t="shared" ref="BM756:BM765" si="779">IFERROR(BK756/$BH$755,"-")</f>
        <v>0.20502092050209206</v>
      </c>
      <c r="BN756" s="155">
        <f t="shared" si="746"/>
        <v>0.51862014896119168</v>
      </c>
      <c r="BO756" s="154">
        <f t="shared" si="747"/>
        <v>60932.819349962207</v>
      </c>
      <c r="BP756" s="218"/>
    </row>
    <row r="757" spans="2:68" s="87" customFormat="1">
      <c r="B757" s="390"/>
      <c r="C757" s="420"/>
      <c r="D757" s="380"/>
      <c r="E757" s="252" t="s">
        <v>142</v>
      </c>
      <c r="F757" s="145">
        <v>9</v>
      </c>
      <c r="G757" s="154">
        <v>2</v>
      </c>
      <c r="H757" s="154">
        <v>77670</v>
      </c>
      <c r="I757" s="155">
        <f t="shared" si="772"/>
        <v>0.08</v>
      </c>
      <c r="J757" s="155">
        <f t="shared" si="724"/>
        <v>0.22222222222222221</v>
      </c>
      <c r="K757" s="181">
        <f t="shared" si="725"/>
        <v>38835</v>
      </c>
      <c r="L757" s="380"/>
      <c r="M757" s="252" t="s">
        <v>142</v>
      </c>
      <c r="N757" s="145">
        <v>27</v>
      </c>
      <c r="O757" s="154">
        <v>18</v>
      </c>
      <c r="P757" s="154">
        <v>850840</v>
      </c>
      <c r="Q757" s="155">
        <f t="shared" si="773"/>
        <v>0.34615384615384615</v>
      </c>
      <c r="R757" s="155">
        <f t="shared" si="727"/>
        <v>0.66666666666666663</v>
      </c>
      <c r="S757" s="149">
        <f t="shared" si="728"/>
        <v>47268.888888888891</v>
      </c>
      <c r="T757" s="380"/>
      <c r="U757" s="252" t="s">
        <v>142</v>
      </c>
      <c r="V757" s="145">
        <v>1671</v>
      </c>
      <c r="W757" s="154">
        <v>885</v>
      </c>
      <c r="X757" s="154">
        <v>55155820</v>
      </c>
      <c r="Y757" s="155">
        <f t="shared" si="774"/>
        <v>0.32240437158469948</v>
      </c>
      <c r="Z757" s="155">
        <f t="shared" si="730"/>
        <v>0.52962298025134646</v>
      </c>
      <c r="AA757" s="154">
        <f t="shared" si="731"/>
        <v>62322.9604519774</v>
      </c>
      <c r="AB757" s="380"/>
      <c r="AC757" s="252" t="s">
        <v>142</v>
      </c>
      <c r="AD757" s="145">
        <v>1161</v>
      </c>
      <c r="AE757" s="154">
        <v>620</v>
      </c>
      <c r="AF757" s="154">
        <v>42392040</v>
      </c>
      <c r="AG757" s="155">
        <f t="shared" si="775"/>
        <v>0.34831460674157305</v>
      </c>
      <c r="AH757" s="155">
        <f t="shared" si="733"/>
        <v>0.53402239448751077</v>
      </c>
      <c r="AI757" s="149">
        <f t="shared" si="734"/>
        <v>68374.258064516136</v>
      </c>
      <c r="AJ757" s="380"/>
      <c r="AK757" s="252" t="s">
        <v>142</v>
      </c>
      <c r="AL757" s="145">
        <v>719</v>
      </c>
      <c r="AM757" s="154">
        <v>338</v>
      </c>
      <c r="AN757" s="154">
        <v>25548660</v>
      </c>
      <c r="AO757" s="155">
        <f t="shared" si="776"/>
        <v>0.32500000000000001</v>
      </c>
      <c r="AP757" s="155">
        <f t="shared" si="736"/>
        <v>0.47009735744089015</v>
      </c>
      <c r="AQ757" s="149">
        <f t="shared" si="737"/>
        <v>75587.751479289946</v>
      </c>
      <c r="AR757" s="380"/>
      <c r="AS757" s="252" t="s">
        <v>142</v>
      </c>
      <c r="AT757" s="145">
        <v>420</v>
      </c>
      <c r="AU757" s="154">
        <v>177</v>
      </c>
      <c r="AV757" s="154">
        <v>15099830</v>
      </c>
      <c r="AW757" s="155">
        <f t="shared" si="777"/>
        <v>0.2945091514143095</v>
      </c>
      <c r="AX757" s="155">
        <f t="shared" si="739"/>
        <v>0.42142857142857143</v>
      </c>
      <c r="AY757" s="154">
        <f t="shared" si="740"/>
        <v>85309.774011299436</v>
      </c>
      <c r="AZ757" s="380"/>
      <c r="BA757" s="252" t="s">
        <v>142</v>
      </c>
      <c r="BB757" s="145">
        <v>140</v>
      </c>
      <c r="BC757" s="154">
        <v>48</v>
      </c>
      <c r="BD757" s="154">
        <v>4335010</v>
      </c>
      <c r="BE757" s="155">
        <f t="shared" si="778"/>
        <v>0.22857142857142856</v>
      </c>
      <c r="BF757" s="155">
        <f t="shared" si="742"/>
        <v>0.34285714285714286</v>
      </c>
      <c r="BG757" s="181">
        <f t="shared" si="743"/>
        <v>90312.708333333328</v>
      </c>
      <c r="BH757" s="380"/>
      <c r="BI757" s="252" t="s">
        <v>142</v>
      </c>
      <c r="BJ757" s="145">
        <f t="shared" si="744"/>
        <v>4147</v>
      </c>
      <c r="BK757" s="154">
        <f t="shared" si="721"/>
        <v>2088</v>
      </c>
      <c r="BL757" s="154">
        <f t="shared" si="722"/>
        <v>143459870</v>
      </c>
      <c r="BM757" s="155">
        <f t="shared" si="779"/>
        <v>0.32357043235704325</v>
      </c>
      <c r="BN757" s="155">
        <f t="shared" si="746"/>
        <v>0.50349650349650354</v>
      </c>
      <c r="BO757" s="154">
        <f t="shared" si="747"/>
        <v>68706.834291187741</v>
      </c>
      <c r="BP757" s="218"/>
    </row>
    <row r="758" spans="2:68" s="87" customFormat="1">
      <c r="B758" s="390"/>
      <c r="C758" s="420"/>
      <c r="D758" s="380"/>
      <c r="E758" s="252" t="s">
        <v>151</v>
      </c>
      <c r="F758" s="145">
        <v>8</v>
      </c>
      <c r="G758" s="154">
        <v>3</v>
      </c>
      <c r="H758" s="154">
        <v>261910</v>
      </c>
      <c r="I758" s="155">
        <f t="shared" si="772"/>
        <v>0.12</v>
      </c>
      <c r="J758" s="155">
        <f t="shared" si="724"/>
        <v>0.375</v>
      </c>
      <c r="K758" s="181">
        <f t="shared" si="725"/>
        <v>87303.333333333328</v>
      </c>
      <c r="L758" s="380"/>
      <c r="M758" s="252" t="s">
        <v>151</v>
      </c>
      <c r="N758" s="145">
        <v>12</v>
      </c>
      <c r="O758" s="154">
        <v>7</v>
      </c>
      <c r="P758" s="154">
        <v>337350</v>
      </c>
      <c r="Q758" s="155">
        <f t="shared" si="773"/>
        <v>0.13461538461538461</v>
      </c>
      <c r="R758" s="155">
        <f t="shared" si="727"/>
        <v>0.58333333333333337</v>
      </c>
      <c r="S758" s="149">
        <f t="shared" si="728"/>
        <v>48192.857142857145</v>
      </c>
      <c r="T758" s="380"/>
      <c r="U758" s="252" t="s">
        <v>151</v>
      </c>
      <c r="V758" s="145">
        <v>555</v>
      </c>
      <c r="W758" s="154">
        <v>318</v>
      </c>
      <c r="X758" s="154">
        <v>20697040</v>
      </c>
      <c r="Y758" s="155">
        <f t="shared" si="774"/>
        <v>0.11584699453551912</v>
      </c>
      <c r="Z758" s="155">
        <f t="shared" si="730"/>
        <v>0.572972972972973</v>
      </c>
      <c r="AA758" s="154">
        <f t="shared" si="731"/>
        <v>65085.031446540881</v>
      </c>
      <c r="AB758" s="380"/>
      <c r="AC758" s="252" t="s">
        <v>151</v>
      </c>
      <c r="AD758" s="145">
        <v>456</v>
      </c>
      <c r="AE758" s="154">
        <v>245</v>
      </c>
      <c r="AF758" s="154">
        <v>17562370</v>
      </c>
      <c r="AG758" s="155">
        <f t="shared" si="775"/>
        <v>0.13764044943820225</v>
      </c>
      <c r="AH758" s="155">
        <f t="shared" si="733"/>
        <v>0.53728070175438591</v>
      </c>
      <c r="AI758" s="149">
        <f t="shared" si="734"/>
        <v>71683.142857142855</v>
      </c>
      <c r="AJ758" s="380"/>
      <c r="AK758" s="252" t="s">
        <v>151</v>
      </c>
      <c r="AL758" s="145">
        <v>292</v>
      </c>
      <c r="AM758" s="154">
        <v>131</v>
      </c>
      <c r="AN758" s="154">
        <v>10560710</v>
      </c>
      <c r="AO758" s="155">
        <f t="shared" si="776"/>
        <v>0.12596153846153846</v>
      </c>
      <c r="AP758" s="155">
        <f t="shared" si="736"/>
        <v>0.44863013698630139</v>
      </c>
      <c r="AQ758" s="149">
        <f t="shared" si="737"/>
        <v>80616.106870229007</v>
      </c>
      <c r="AR758" s="380"/>
      <c r="AS758" s="252" t="s">
        <v>151</v>
      </c>
      <c r="AT758" s="145">
        <v>155</v>
      </c>
      <c r="AU758" s="154">
        <v>68</v>
      </c>
      <c r="AV758" s="154">
        <v>6031400</v>
      </c>
      <c r="AW758" s="155">
        <f t="shared" si="777"/>
        <v>0.11314475873544093</v>
      </c>
      <c r="AX758" s="155">
        <f t="shared" si="739"/>
        <v>0.43870967741935485</v>
      </c>
      <c r="AY758" s="154">
        <f t="shared" si="740"/>
        <v>88697.058823529413</v>
      </c>
      <c r="AZ758" s="380"/>
      <c r="BA758" s="252" t="s">
        <v>151</v>
      </c>
      <c r="BB758" s="145">
        <v>72</v>
      </c>
      <c r="BC758" s="154">
        <v>18</v>
      </c>
      <c r="BD758" s="154">
        <v>1636290</v>
      </c>
      <c r="BE758" s="155">
        <f t="shared" si="778"/>
        <v>8.5714285714285715E-2</v>
      </c>
      <c r="BF758" s="155">
        <f t="shared" si="742"/>
        <v>0.25</v>
      </c>
      <c r="BG758" s="181">
        <f t="shared" si="743"/>
        <v>90905</v>
      </c>
      <c r="BH758" s="380"/>
      <c r="BI758" s="252" t="s">
        <v>151</v>
      </c>
      <c r="BJ758" s="145">
        <f t="shared" si="744"/>
        <v>1550</v>
      </c>
      <c r="BK758" s="154">
        <f t="shared" si="721"/>
        <v>790</v>
      </c>
      <c r="BL758" s="154">
        <f t="shared" si="722"/>
        <v>57087070</v>
      </c>
      <c r="BM758" s="155">
        <f t="shared" si="779"/>
        <v>0.12242367890903456</v>
      </c>
      <c r="BN758" s="155">
        <f t="shared" si="746"/>
        <v>0.50967741935483868</v>
      </c>
      <c r="BO758" s="154">
        <f t="shared" si="747"/>
        <v>72262.113924050631</v>
      </c>
      <c r="BP758" s="218"/>
    </row>
    <row r="759" spans="2:68" s="87" customFormat="1">
      <c r="B759" s="390"/>
      <c r="C759" s="420"/>
      <c r="D759" s="380"/>
      <c r="E759" s="252" t="s">
        <v>170</v>
      </c>
      <c r="F759" s="145">
        <v>3</v>
      </c>
      <c r="G759" s="154">
        <v>1</v>
      </c>
      <c r="H759" s="154">
        <v>180230</v>
      </c>
      <c r="I759" s="155">
        <f t="shared" si="772"/>
        <v>0.04</v>
      </c>
      <c r="J759" s="155">
        <f t="shared" si="724"/>
        <v>0.33333333333333331</v>
      </c>
      <c r="K759" s="181">
        <f t="shared" si="725"/>
        <v>180230</v>
      </c>
      <c r="L759" s="380"/>
      <c r="M759" s="252" t="s">
        <v>170</v>
      </c>
      <c r="N759" s="145">
        <v>13</v>
      </c>
      <c r="O759" s="154">
        <v>8</v>
      </c>
      <c r="P759" s="154">
        <v>308700</v>
      </c>
      <c r="Q759" s="155">
        <f t="shared" si="773"/>
        <v>0.15384615384615385</v>
      </c>
      <c r="R759" s="155">
        <f t="shared" si="727"/>
        <v>0.61538461538461542</v>
      </c>
      <c r="S759" s="149">
        <f t="shared" si="728"/>
        <v>38587.5</v>
      </c>
      <c r="T759" s="380"/>
      <c r="U759" s="252" t="s">
        <v>170</v>
      </c>
      <c r="V759" s="145">
        <v>613</v>
      </c>
      <c r="W759" s="154">
        <v>340</v>
      </c>
      <c r="X759" s="154">
        <v>21577380</v>
      </c>
      <c r="Y759" s="155">
        <f t="shared" si="774"/>
        <v>0.12386156648451731</v>
      </c>
      <c r="Z759" s="155">
        <f t="shared" si="730"/>
        <v>0.55464926590538333</v>
      </c>
      <c r="AA759" s="154">
        <f t="shared" si="731"/>
        <v>63462.882352941175</v>
      </c>
      <c r="AB759" s="380"/>
      <c r="AC759" s="252" t="s">
        <v>170</v>
      </c>
      <c r="AD759" s="145">
        <v>544</v>
      </c>
      <c r="AE759" s="154">
        <v>296</v>
      </c>
      <c r="AF759" s="154">
        <v>21397850</v>
      </c>
      <c r="AG759" s="155">
        <f t="shared" si="775"/>
        <v>0.16629213483146069</v>
      </c>
      <c r="AH759" s="155">
        <f t="shared" si="733"/>
        <v>0.54411764705882348</v>
      </c>
      <c r="AI759" s="149">
        <f t="shared" si="734"/>
        <v>72290.033783783787</v>
      </c>
      <c r="AJ759" s="380"/>
      <c r="AK759" s="252" t="s">
        <v>170</v>
      </c>
      <c r="AL759" s="145">
        <v>314</v>
      </c>
      <c r="AM759" s="154">
        <v>156</v>
      </c>
      <c r="AN759" s="154">
        <v>11252610</v>
      </c>
      <c r="AO759" s="155">
        <f t="shared" si="776"/>
        <v>0.15</v>
      </c>
      <c r="AP759" s="155">
        <f t="shared" si="736"/>
        <v>0.49681528662420382</v>
      </c>
      <c r="AQ759" s="149">
        <f t="shared" si="737"/>
        <v>72132.11538461539</v>
      </c>
      <c r="AR759" s="380"/>
      <c r="AS759" s="252" t="s">
        <v>170</v>
      </c>
      <c r="AT759" s="145">
        <v>191</v>
      </c>
      <c r="AU759" s="154">
        <v>77</v>
      </c>
      <c r="AV759" s="154">
        <v>5891640</v>
      </c>
      <c r="AW759" s="155">
        <f t="shared" si="777"/>
        <v>0.1281198003327787</v>
      </c>
      <c r="AX759" s="155">
        <f t="shared" si="739"/>
        <v>0.40314136125654448</v>
      </c>
      <c r="AY759" s="154">
        <f t="shared" si="740"/>
        <v>76514.805194805202</v>
      </c>
      <c r="AZ759" s="380"/>
      <c r="BA759" s="252" t="s">
        <v>170</v>
      </c>
      <c r="BB759" s="145">
        <v>51</v>
      </c>
      <c r="BC759" s="154">
        <v>17</v>
      </c>
      <c r="BD759" s="154">
        <v>1309650</v>
      </c>
      <c r="BE759" s="155">
        <f t="shared" si="778"/>
        <v>8.0952380952380956E-2</v>
      </c>
      <c r="BF759" s="155">
        <f t="shared" si="742"/>
        <v>0.33333333333333331</v>
      </c>
      <c r="BG759" s="181">
        <f t="shared" si="743"/>
        <v>77038.23529411765</v>
      </c>
      <c r="BH759" s="380"/>
      <c r="BI759" s="252" t="s">
        <v>170</v>
      </c>
      <c r="BJ759" s="145">
        <f t="shared" si="744"/>
        <v>1729</v>
      </c>
      <c r="BK759" s="154">
        <f t="shared" si="721"/>
        <v>895</v>
      </c>
      <c r="BL759" s="154">
        <f t="shared" si="722"/>
        <v>61918060</v>
      </c>
      <c r="BM759" s="155">
        <f t="shared" si="779"/>
        <v>0.13869518053618471</v>
      </c>
      <c r="BN759" s="155">
        <f t="shared" si="746"/>
        <v>0.51764025448235973</v>
      </c>
      <c r="BO759" s="154">
        <f t="shared" si="747"/>
        <v>69182.189944134079</v>
      </c>
      <c r="BP759" s="218"/>
    </row>
    <row r="760" spans="2:68" s="87" customFormat="1">
      <c r="B760" s="390"/>
      <c r="C760" s="420"/>
      <c r="D760" s="380"/>
      <c r="E760" s="252" t="s">
        <v>171</v>
      </c>
      <c r="F760" s="145">
        <v>2</v>
      </c>
      <c r="G760" s="154">
        <v>1</v>
      </c>
      <c r="H760" s="154">
        <v>61470</v>
      </c>
      <c r="I760" s="155">
        <f t="shared" si="772"/>
        <v>0.04</v>
      </c>
      <c r="J760" s="155">
        <f t="shared" si="724"/>
        <v>0.5</v>
      </c>
      <c r="K760" s="181">
        <f t="shared" si="725"/>
        <v>61470</v>
      </c>
      <c r="L760" s="380"/>
      <c r="M760" s="252" t="s">
        <v>171</v>
      </c>
      <c r="N760" s="145">
        <v>7</v>
      </c>
      <c r="O760" s="154">
        <v>5</v>
      </c>
      <c r="P760" s="154">
        <v>135440</v>
      </c>
      <c r="Q760" s="155">
        <f t="shared" si="773"/>
        <v>9.6153846153846159E-2</v>
      </c>
      <c r="R760" s="155">
        <f t="shared" si="727"/>
        <v>0.7142857142857143</v>
      </c>
      <c r="S760" s="149">
        <f t="shared" si="728"/>
        <v>27088</v>
      </c>
      <c r="T760" s="380"/>
      <c r="U760" s="252" t="s">
        <v>171</v>
      </c>
      <c r="V760" s="145">
        <v>442</v>
      </c>
      <c r="W760" s="154">
        <v>274</v>
      </c>
      <c r="X760" s="154">
        <v>14949760</v>
      </c>
      <c r="Y760" s="155">
        <f t="shared" si="774"/>
        <v>9.981785063752277E-2</v>
      </c>
      <c r="Z760" s="155">
        <f t="shared" si="730"/>
        <v>0.61990950226244346</v>
      </c>
      <c r="AA760" s="154">
        <f t="shared" si="731"/>
        <v>54561.167883211681</v>
      </c>
      <c r="AB760" s="380"/>
      <c r="AC760" s="252" t="s">
        <v>171</v>
      </c>
      <c r="AD760" s="145">
        <v>336</v>
      </c>
      <c r="AE760" s="154">
        <v>199</v>
      </c>
      <c r="AF760" s="154">
        <v>12539860</v>
      </c>
      <c r="AG760" s="155">
        <f t="shared" si="775"/>
        <v>0.11179775280898877</v>
      </c>
      <c r="AH760" s="155">
        <f t="shared" si="733"/>
        <v>0.59226190476190477</v>
      </c>
      <c r="AI760" s="149">
        <f t="shared" si="734"/>
        <v>63014.37185929648</v>
      </c>
      <c r="AJ760" s="380"/>
      <c r="AK760" s="252" t="s">
        <v>171</v>
      </c>
      <c r="AL760" s="145">
        <v>141</v>
      </c>
      <c r="AM760" s="154">
        <v>77</v>
      </c>
      <c r="AN760" s="154">
        <v>3996010</v>
      </c>
      <c r="AO760" s="155">
        <f t="shared" si="776"/>
        <v>7.4038461538461539E-2</v>
      </c>
      <c r="AP760" s="155">
        <f t="shared" si="736"/>
        <v>0.54609929078014185</v>
      </c>
      <c r="AQ760" s="149">
        <f t="shared" si="737"/>
        <v>51896.233766233767</v>
      </c>
      <c r="AR760" s="380"/>
      <c r="AS760" s="252" t="s">
        <v>171</v>
      </c>
      <c r="AT760" s="145">
        <v>64</v>
      </c>
      <c r="AU760" s="154">
        <v>30</v>
      </c>
      <c r="AV760" s="154">
        <v>1956470</v>
      </c>
      <c r="AW760" s="155">
        <f t="shared" si="777"/>
        <v>4.9916805324459232E-2</v>
      </c>
      <c r="AX760" s="155">
        <f t="shared" si="739"/>
        <v>0.46875</v>
      </c>
      <c r="AY760" s="154">
        <f t="shared" si="740"/>
        <v>65215.666666666664</v>
      </c>
      <c r="AZ760" s="380"/>
      <c r="BA760" s="252" t="s">
        <v>171</v>
      </c>
      <c r="BB760" s="145">
        <v>8</v>
      </c>
      <c r="BC760" s="154">
        <v>1</v>
      </c>
      <c r="BD760" s="154">
        <v>9740</v>
      </c>
      <c r="BE760" s="155">
        <f t="shared" si="778"/>
        <v>4.7619047619047623E-3</v>
      </c>
      <c r="BF760" s="155">
        <f t="shared" si="742"/>
        <v>0.125</v>
      </c>
      <c r="BG760" s="181">
        <f t="shared" si="743"/>
        <v>9740</v>
      </c>
      <c r="BH760" s="380"/>
      <c r="BI760" s="252" t="s">
        <v>171</v>
      </c>
      <c r="BJ760" s="145">
        <f t="shared" si="744"/>
        <v>1000</v>
      </c>
      <c r="BK760" s="154">
        <f t="shared" si="721"/>
        <v>587</v>
      </c>
      <c r="BL760" s="154">
        <f t="shared" si="722"/>
        <v>33648750</v>
      </c>
      <c r="BM760" s="155">
        <f t="shared" si="779"/>
        <v>9.0965442429877572E-2</v>
      </c>
      <c r="BN760" s="155">
        <f t="shared" si="746"/>
        <v>0.58699999999999997</v>
      </c>
      <c r="BO760" s="154">
        <f t="shared" si="747"/>
        <v>57323.253833049406</v>
      </c>
      <c r="BP760" s="218"/>
    </row>
    <row r="761" spans="2:68" s="87" customFormat="1">
      <c r="B761" s="390"/>
      <c r="C761" s="420"/>
      <c r="D761" s="380"/>
      <c r="E761" s="252" t="s">
        <v>172</v>
      </c>
      <c r="F761" s="145">
        <v>4</v>
      </c>
      <c r="G761" s="154">
        <v>0</v>
      </c>
      <c r="H761" s="154">
        <v>0</v>
      </c>
      <c r="I761" s="155">
        <f t="shared" si="772"/>
        <v>0</v>
      </c>
      <c r="J761" s="155">
        <f t="shared" si="724"/>
        <v>0</v>
      </c>
      <c r="K761" s="181" t="str">
        <f t="shared" si="725"/>
        <v>-</v>
      </c>
      <c r="L761" s="380"/>
      <c r="M761" s="252" t="s">
        <v>172</v>
      </c>
      <c r="N761" s="145">
        <v>9</v>
      </c>
      <c r="O761" s="154">
        <v>5</v>
      </c>
      <c r="P761" s="154">
        <v>330660</v>
      </c>
      <c r="Q761" s="155">
        <f t="shared" si="773"/>
        <v>9.6153846153846159E-2</v>
      </c>
      <c r="R761" s="155">
        <f t="shared" si="727"/>
        <v>0.55555555555555558</v>
      </c>
      <c r="S761" s="149">
        <f t="shared" si="728"/>
        <v>66132</v>
      </c>
      <c r="T761" s="380"/>
      <c r="U761" s="252" t="s">
        <v>172</v>
      </c>
      <c r="V761" s="145">
        <v>227</v>
      </c>
      <c r="W761" s="154">
        <v>110</v>
      </c>
      <c r="X761" s="154">
        <v>7483070</v>
      </c>
      <c r="Y761" s="155">
        <f t="shared" si="774"/>
        <v>4.0072859744990891E-2</v>
      </c>
      <c r="Z761" s="155">
        <f t="shared" si="730"/>
        <v>0.48458149779735682</v>
      </c>
      <c r="AA761" s="154">
        <f t="shared" si="731"/>
        <v>68027.909090909088</v>
      </c>
      <c r="AB761" s="380"/>
      <c r="AC761" s="252" t="s">
        <v>172</v>
      </c>
      <c r="AD761" s="145">
        <v>185</v>
      </c>
      <c r="AE761" s="154">
        <v>102</v>
      </c>
      <c r="AF761" s="154">
        <v>7978320</v>
      </c>
      <c r="AG761" s="155">
        <f t="shared" si="775"/>
        <v>5.7303370786516851E-2</v>
      </c>
      <c r="AH761" s="155">
        <f t="shared" si="733"/>
        <v>0.55135135135135138</v>
      </c>
      <c r="AI761" s="149">
        <f t="shared" si="734"/>
        <v>78218.823529411762</v>
      </c>
      <c r="AJ761" s="380"/>
      <c r="AK761" s="252" t="s">
        <v>172</v>
      </c>
      <c r="AL761" s="145">
        <v>126</v>
      </c>
      <c r="AM761" s="154">
        <v>60</v>
      </c>
      <c r="AN761" s="154">
        <v>4506290</v>
      </c>
      <c r="AO761" s="155">
        <f t="shared" si="776"/>
        <v>5.7692307692307696E-2</v>
      </c>
      <c r="AP761" s="155">
        <f t="shared" si="736"/>
        <v>0.47619047619047616</v>
      </c>
      <c r="AQ761" s="149">
        <f t="shared" si="737"/>
        <v>75104.833333333328</v>
      </c>
      <c r="AR761" s="380"/>
      <c r="AS761" s="252" t="s">
        <v>172</v>
      </c>
      <c r="AT761" s="145">
        <v>104</v>
      </c>
      <c r="AU761" s="154">
        <v>40</v>
      </c>
      <c r="AV761" s="154">
        <v>3794430</v>
      </c>
      <c r="AW761" s="155">
        <f t="shared" si="777"/>
        <v>6.6555740432612309E-2</v>
      </c>
      <c r="AX761" s="155">
        <f t="shared" si="739"/>
        <v>0.38461538461538464</v>
      </c>
      <c r="AY761" s="154">
        <f t="shared" si="740"/>
        <v>94860.75</v>
      </c>
      <c r="AZ761" s="380"/>
      <c r="BA761" s="252" t="s">
        <v>172</v>
      </c>
      <c r="BB761" s="145">
        <v>27</v>
      </c>
      <c r="BC761" s="154">
        <v>5</v>
      </c>
      <c r="BD761" s="154">
        <v>258920</v>
      </c>
      <c r="BE761" s="155">
        <f t="shared" si="778"/>
        <v>2.3809523809523808E-2</v>
      </c>
      <c r="BF761" s="155">
        <f t="shared" si="742"/>
        <v>0.18518518518518517</v>
      </c>
      <c r="BG761" s="181">
        <f t="shared" si="743"/>
        <v>51784</v>
      </c>
      <c r="BH761" s="380"/>
      <c r="BI761" s="252" t="s">
        <v>172</v>
      </c>
      <c r="BJ761" s="145">
        <f t="shared" si="744"/>
        <v>682</v>
      </c>
      <c r="BK761" s="154">
        <f t="shared" si="721"/>
        <v>322</v>
      </c>
      <c r="BL761" s="154">
        <f t="shared" si="722"/>
        <v>24351690</v>
      </c>
      <c r="BM761" s="155">
        <f t="shared" si="779"/>
        <v>4.989927165659383E-2</v>
      </c>
      <c r="BN761" s="155">
        <f t="shared" si="746"/>
        <v>0.47214076246334313</v>
      </c>
      <c r="BO761" s="154">
        <f t="shared" si="747"/>
        <v>75626.36645962733</v>
      </c>
      <c r="BP761" s="218"/>
    </row>
    <row r="762" spans="2:68" s="87" customFormat="1">
      <c r="B762" s="390"/>
      <c r="C762" s="420"/>
      <c r="D762" s="380"/>
      <c r="E762" s="252" t="s">
        <v>173</v>
      </c>
      <c r="F762" s="145">
        <v>4</v>
      </c>
      <c r="G762" s="154">
        <v>3</v>
      </c>
      <c r="H762" s="154">
        <v>406280</v>
      </c>
      <c r="I762" s="155">
        <f t="shared" si="772"/>
        <v>0.12</v>
      </c>
      <c r="J762" s="155">
        <f t="shared" si="724"/>
        <v>0.75</v>
      </c>
      <c r="K762" s="181">
        <f t="shared" si="725"/>
        <v>135426.66666666666</v>
      </c>
      <c r="L762" s="380"/>
      <c r="M762" s="252" t="s">
        <v>173</v>
      </c>
      <c r="N762" s="145">
        <v>9</v>
      </c>
      <c r="O762" s="154">
        <v>6</v>
      </c>
      <c r="P762" s="154">
        <v>313070</v>
      </c>
      <c r="Q762" s="155">
        <f t="shared" si="773"/>
        <v>0.11538461538461539</v>
      </c>
      <c r="R762" s="155">
        <f t="shared" si="727"/>
        <v>0.66666666666666663</v>
      </c>
      <c r="S762" s="149">
        <f t="shared" si="728"/>
        <v>52178.333333333336</v>
      </c>
      <c r="T762" s="380"/>
      <c r="U762" s="252" t="s">
        <v>173</v>
      </c>
      <c r="V762" s="145">
        <v>164</v>
      </c>
      <c r="W762" s="154">
        <v>86</v>
      </c>
      <c r="X762" s="154">
        <v>6862100</v>
      </c>
      <c r="Y762" s="155">
        <f t="shared" si="774"/>
        <v>3.1329690346083787E-2</v>
      </c>
      <c r="Z762" s="155">
        <f t="shared" si="730"/>
        <v>0.52439024390243905</v>
      </c>
      <c r="AA762" s="154">
        <f t="shared" si="731"/>
        <v>79791.860465116275</v>
      </c>
      <c r="AB762" s="380"/>
      <c r="AC762" s="252" t="s">
        <v>173</v>
      </c>
      <c r="AD762" s="145">
        <v>140</v>
      </c>
      <c r="AE762" s="154">
        <v>78</v>
      </c>
      <c r="AF762" s="154">
        <v>7781460</v>
      </c>
      <c r="AG762" s="155">
        <f t="shared" si="775"/>
        <v>4.3820224719101124E-2</v>
      </c>
      <c r="AH762" s="155">
        <f t="shared" si="733"/>
        <v>0.55714285714285716</v>
      </c>
      <c r="AI762" s="149">
        <f t="shared" si="734"/>
        <v>99762.307692307688</v>
      </c>
      <c r="AJ762" s="380"/>
      <c r="AK762" s="252" t="s">
        <v>173</v>
      </c>
      <c r="AL762" s="145">
        <v>104</v>
      </c>
      <c r="AM762" s="154">
        <v>54</v>
      </c>
      <c r="AN762" s="154">
        <v>4738090</v>
      </c>
      <c r="AO762" s="155">
        <f t="shared" si="776"/>
        <v>5.1923076923076926E-2</v>
      </c>
      <c r="AP762" s="155">
        <f t="shared" si="736"/>
        <v>0.51923076923076927</v>
      </c>
      <c r="AQ762" s="149">
        <f t="shared" si="737"/>
        <v>87742.407407407401</v>
      </c>
      <c r="AR762" s="380"/>
      <c r="AS762" s="252" t="s">
        <v>173</v>
      </c>
      <c r="AT762" s="145">
        <v>66</v>
      </c>
      <c r="AU762" s="154">
        <v>38</v>
      </c>
      <c r="AV762" s="154">
        <v>4130780</v>
      </c>
      <c r="AW762" s="155">
        <f t="shared" si="777"/>
        <v>6.3227953410981697E-2</v>
      </c>
      <c r="AX762" s="155">
        <f t="shared" si="739"/>
        <v>0.5757575757575758</v>
      </c>
      <c r="AY762" s="154">
        <f t="shared" si="740"/>
        <v>108704.73684210527</v>
      </c>
      <c r="AZ762" s="380"/>
      <c r="BA762" s="252" t="s">
        <v>173</v>
      </c>
      <c r="BB762" s="145">
        <v>16</v>
      </c>
      <c r="BC762" s="154">
        <v>5</v>
      </c>
      <c r="BD762" s="154">
        <v>317880</v>
      </c>
      <c r="BE762" s="155">
        <f t="shared" si="778"/>
        <v>2.3809523809523808E-2</v>
      </c>
      <c r="BF762" s="155">
        <f t="shared" si="742"/>
        <v>0.3125</v>
      </c>
      <c r="BG762" s="181">
        <f t="shared" si="743"/>
        <v>63576</v>
      </c>
      <c r="BH762" s="380"/>
      <c r="BI762" s="252" t="s">
        <v>173</v>
      </c>
      <c r="BJ762" s="145">
        <f t="shared" si="744"/>
        <v>503</v>
      </c>
      <c r="BK762" s="154">
        <f t="shared" si="721"/>
        <v>270</v>
      </c>
      <c r="BL762" s="154">
        <f t="shared" si="722"/>
        <v>24549660</v>
      </c>
      <c r="BM762" s="155">
        <f t="shared" si="779"/>
        <v>4.1841004184100417E-2</v>
      </c>
      <c r="BN762" s="155">
        <f t="shared" si="746"/>
        <v>0.53677932405566597</v>
      </c>
      <c r="BO762" s="154">
        <f t="shared" si="747"/>
        <v>90924.666666666672</v>
      </c>
      <c r="BP762" s="218"/>
    </row>
    <row r="763" spans="2:68" s="87" customFormat="1">
      <c r="B763" s="390"/>
      <c r="C763" s="420"/>
      <c r="D763" s="380"/>
      <c r="E763" s="252" t="s">
        <v>174</v>
      </c>
      <c r="F763" s="145">
        <v>9</v>
      </c>
      <c r="G763" s="154">
        <v>4</v>
      </c>
      <c r="H763" s="154">
        <v>323380</v>
      </c>
      <c r="I763" s="155">
        <f t="shared" si="772"/>
        <v>0.16</v>
      </c>
      <c r="J763" s="155">
        <f t="shared" si="724"/>
        <v>0.44444444444444442</v>
      </c>
      <c r="K763" s="181">
        <f t="shared" si="725"/>
        <v>80845</v>
      </c>
      <c r="L763" s="380"/>
      <c r="M763" s="252" t="s">
        <v>174</v>
      </c>
      <c r="N763" s="145">
        <v>20</v>
      </c>
      <c r="O763" s="154">
        <v>12</v>
      </c>
      <c r="P763" s="154">
        <v>689980</v>
      </c>
      <c r="Q763" s="155">
        <f t="shared" si="773"/>
        <v>0.23076923076923078</v>
      </c>
      <c r="R763" s="155">
        <f t="shared" si="727"/>
        <v>0.6</v>
      </c>
      <c r="S763" s="149">
        <f t="shared" si="728"/>
        <v>57498.333333333336</v>
      </c>
      <c r="T763" s="380"/>
      <c r="U763" s="252" t="s">
        <v>174</v>
      </c>
      <c r="V763" s="145">
        <v>1048</v>
      </c>
      <c r="W763" s="154">
        <v>630</v>
      </c>
      <c r="X763" s="154">
        <v>40097030</v>
      </c>
      <c r="Y763" s="155">
        <f t="shared" si="774"/>
        <v>0.22950819672131148</v>
      </c>
      <c r="Z763" s="155">
        <f t="shared" si="730"/>
        <v>0.60114503816793896</v>
      </c>
      <c r="AA763" s="154">
        <f t="shared" si="731"/>
        <v>63646.079365079364</v>
      </c>
      <c r="AB763" s="380"/>
      <c r="AC763" s="252" t="s">
        <v>174</v>
      </c>
      <c r="AD763" s="145">
        <v>687</v>
      </c>
      <c r="AE763" s="154">
        <v>408</v>
      </c>
      <c r="AF763" s="154">
        <v>27587120</v>
      </c>
      <c r="AG763" s="155">
        <f t="shared" si="775"/>
        <v>0.2292134831460674</v>
      </c>
      <c r="AH763" s="155">
        <f t="shared" si="733"/>
        <v>0.59388646288209612</v>
      </c>
      <c r="AI763" s="149">
        <f t="shared" si="734"/>
        <v>67615.490196078434</v>
      </c>
      <c r="AJ763" s="380"/>
      <c r="AK763" s="252" t="s">
        <v>174</v>
      </c>
      <c r="AL763" s="145">
        <v>331</v>
      </c>
      <c r="AM763" s="154">
        <v>160</v>
      </c>
      <c r="AN763" s="154">
        <v>11861930</v>
      </c>
      <c r="AO763" s="155">
        <f t="shared" si="776"/>
        <v>0.15384615384615385</v>
      </c>
      <c r="AP763" s="155">
        <f t="shared" si="736"/>
        <v>0.48338368580060426</v>
      </c>
      <c r="AQ763" s="149">
        <f t="shared" si="737"/>
        <v>74137.0625</v>
      </c>
      <c r="AR763" s="380"/>
      <c r="AS763" s="252" t="s">
        <v>174</v>
      </c>
      <c r="AT763" s="145">
        <v>179</v>
      </c>
      <c r="AU763" s="154">
        <v>70</v>
      </c>
      <c r="AV763" s="154">
        <v>5342460</v>
      </c>
      <c r="AW763" s="155">
        <f t="shared" si="777"/>
        <v>0.11647254575707154</v>
      </c>
      <c r="AX763" s="155">
        <f t="shared" si="739"/>
        <v>0.39106145251396646</v>
      </c>
      <c r="AY763" s="154">
        <f t="shared" si="740"/>
        <v>76320.857142857145</v>
      </c>
      <c r="AZ763" s="380"/>
      <c r="BA763" s="252" t="s">
        <v>174</v>
      </c>
      <c r="BB763" s="145">
        <v>42</v>
      </c>
      <c r="BC763" s="154">
        <v>14</v>
      </c>
      <c r="BD763" s="154">
        <v>1202090</v>
      </c>
      <c r="BE763" s="155">
        <f t="shared" si="778"/>
        <v>6.6666666666666666E-2</v>
      </c>
      <c r="BF763" s="155">
        <f t="shared" si="742"/>
        <v>0.33333333333333331</v>
      </c>
      <c r="BG763" s="181">
        <f t="shared" si="743"/>
        <v>85863.571428571435</v>
      </c>
      <c r="BH763" s="380"/>
      <c r="BI763" s="252" t="s">
        <v>174</v>
      </c>
      <c r="BJ763" s="145">
        <f t="shared" si="744"/>
        <v>2316</v>
      </c>
      <c r="BK763" s="154">
        <f t="shared" si="721"/>
        <v>1298</v>
      </c>
      <c r="BL763" s="154">
        <f t="shared" si="722"/>
        <v>87103990</v>
      </c>
      <c r="BM763" s="155">
        <f t="shared" si="779"/>
        <v>0.20114675344800867</v>
      </c>
      <c r="BN763" s="155">
        <f t="shared" si="746"/>
        <v>0.56044905008635582</v>
      </c>
      <c r="BO763" s="154">
        <f t="shared" si="747"/>
        <v>67106.309707241904</v>
      </c>
      <c r="BP763" s="218"/>
    </row>
    <row r="764" spans="2:68" s="87" customFormat="1">
      <c r="B764" s="390"/>
      <c r="C764" s="420"/>
      <c r="D764" s="380"/>
      <c r="E764" s="252" t="s">
        <v>175</v>
      </c>
      <c r="F764" s="145">
        <v>2</v>
      </c>
      <c r="G764" s="154">
        <v>1</v>
      </c>
      <c r="H764" s="154">
        <v>180230</v>
      </c>
      <c r="I764" s="155">
        <f t="shared" si="772"/>
        <v>0.04</v>
      </c>
      <c r="J764" s="155">
        <f t="shared" si="724"/>
        <v>0.5</v>
      </c>
      <c r="K764" s="181">
        <f t="shared" si="725"/>
        <v>180230</v>
      </c>
      <c r="L764" s="380"/>
      <c r="M764" s="252" t="s">
        <v>175</v>
      </c>
      <c r="N764" s="145">
        <v>4</v>
      </c>
      <c r="O764" s="154">
        <v>1</v>
      </c>
      <c r="P764" s="154">
        <v>19460</v>
      </c>
      <c r="Q764" s="155">
        <f t="shared" si="773"/>
        <v>1.9230769230769232E-2</v>
      </c>
      <c r="R764" s="155">
        <f t="shared" si="727"/>
        <v>0.25</v>
      </c>
      <c r="S764" s="149">
        <f t="shared" si="728"/>
        <v>19460</v>
      </c>
      <c r="T764" s="380"/>
      <c r="U764" s="252" t="s">
        <v>175</v>
      </c>
      <c r="V764" s="145">
        <v>219</v>
      </c>
      <c r="W764" s="154">
        <v>123</v>
      </c>
      <c r="X764" s="154">
        <v>8292190</v>
      </c>
      <c r="Y764" s="155">
        <f t="shared" si="774"/>
        <v>4.480874316939891E-2</v>
      </c>
      <c r="Z764" s="155">
        <f t="shared" si="730"/>
        <v>0.56164383561643838</v>
      </c>
      <c r="AA764" s="154">
        <f t="shared" si="731"/>
        <v>67416.17886178862</v>
      </c>
      <c r="AB764" s="380"/>
      <c r="AC764" s="252" t="s">
        <v>175</v>
      </c>
      <c r="AD764" s="145">
        <v>190</v>
      </c>
      <c r="AE764" s="154">
        <v>99</v>
      </c>
      <c r="AF764" s="154">
        <v>7220000</v>
      </c>
      <c r="AG764" s="155">
        <f t="shared" si="775"/>
        <v>5.561797752808989E-2</v>
      </c>
      <c r="AH764" s="155">
        <f t="shared" si="733"/>
        <v>0.52105263157894732</v>
      </c>
      <c r="AI764" s="149">
        <f t="shared" si="734"/>
        <v>72929.292929292933</v>
      </c>
      <c r="AJ764" s="380"/>
      <c r="AK764" s="252" t="s">
        <v>175</v>
      </c>
      <c r="AL764" s="145">
        <v>145</v>
      </c>
      <c r="AM764" s="154">
        <v>69</v>
      </c>
      <c r="AN764" s="154">
        <v>6124820</v>
      </c>
      <c r="AO764" s="155">
        <f t="shared" si="776"/>
        <v>6.6346153846153846E-2</v>
      </c>
      <c r="AP764" s="155">
        <f t="shared" si="736"/>
        <v>0.47586206896551725</v>
      </c>
      <c r="AQ764" s="149">
        <f t="shared" si="737"/>
        <v>88765.507246376816</v>
      </c>
      <c r="AR764" s="380"/>
      <c r="AS764" s="252" t="s">
        <v>175</v>
      </c>
      <c r="AT764" s="145">
        <v>108</v>
      </c>
      <c r="AU764" s="154">
        <v>50</v>
      </c>
      <c r="AV764" s="154">
        <v>4684950</v>
      </c>
      <c r="AW764" s="155">
        <f t="shared" si="777"/>
        <v>8.3194675540765387E-2</v>
      </c>
      <c r="AX764" s="155">
        <f t="shared" si="739"/>
        <v>0.46296296296296297</v>
      </c>
      <c r="AY764" s="154">
        <f t="shared" si="740"/>
        <v>93699</v>
      </c>
      <c r="AZ764" s="380"/>
      <c r="BA764" s="252" t="s">
        <v>175</v>
      </c>
      <c r="BB764" s="145">
        <v>36</v>
      </c>
      <c r="BC764" s="154">
        <v>9</v>
      </c>
      <c r="BD764" s="154">
        <v>849090</v>
      </c>
      <c r="BE764" s="155">
        <f t="shared" si="778"/>
        <v>4.2857142857142858E-2</v>
      </c>
      <c r="BF764" s="155">
        <f t="shared" si="742"/>
        <v>0.25</v>
      </c>
      <c r="BG764" s="181">
        <f t="shared" si="743"/>
        <v>94343.333333333328</v>
      </c>
      <c r="BH764" s="380"/>
      <c r="BI764" s="252" t="s">
        <v>175</v>
      </c>
      <c r="BJ764" s="145">
        <f t="shared" si="744"/>
        <v>704</v>
      </c>
      <c r="BK764" s="154">
        <f t="shared" si="721"/>
        <v>352</v>
      </c>
      <c r="BL764" s="154">
        <f t="shared" si="722"/>
        <v>27370740</v>
      </c>
      <c r="BM764" s="155">
        <f t="shared" si="779"/>
        <v>5.4548272121493879E-2</v>
      </c>
      <c r="BN764" s="155">
        <f t="shared" si="746"/>
        <v>0.5</v>
      </c>
      <c r="BO764" s="154">
        <f t="shared" si="747"/>
        <v>77757.784090909088</v>
      </c>
      <c r="BP764" s="218"/>
    </row>
    <row r="765" spans="2:68" s="87" customFormat="1">
      <c r="B765" s="390"/>
      <c r="C765" s="420"/>
      <c r="D765" s="380"/>
      <c r="E765" s="249" t="s">
        <v>166</v>
      </c>
      <c r="F765" s="145">
        <v>3</v>
      </c>
      <c r="G765" s="154">
        <v>1</v>
      </c>
      <c r="H765" s="154">
        <v>90570</v>
      </c>
      <c r="I765" s="155">
        <f t="shared" si="772"/>
        <v>0.04</v>
      </c>
      <c r="J765" s="155">
        <f t="shared" si="724"/>
        <v>0.33333333333333331</v>
      </c>
      <c r="K765" s="181">
        <f t="shared" si="725"/>
        <v>90570</v>
      </c>
      <c r="L765" s="380"/>
      <c r="M765" s="253" t="s">
        <v>166</v>
      </c>
      <c r="N765" s="145">
        <v>6</v>
      </c>
      <c r="O765" s="154">
        <v>3</v>
      </c>
      <c r="P765" s="154">
        <v>425040</v>
      </c>
      <c r="Q765" s="155">
        <f t="shared" si="773"/>
        <v>5.7692307692307696E-2</v>
      </c>
      <c r="R765" s="155">
        <f t="shared" si="727"/>
        <v>0.5</v>
      </c>
      <c r="S765" s="149">
        <f t="shared" si="728"/>
        <v>141680</v>
      </c>
      <c r="T765" s="380"/>
      <c r="U765" s="253" t="s">
        <v>166</v>
      </c>
      <c r="V765" s="145">
        <v>221</v>
      </c>
      <c r="W765" s="154">
        <v>119</v>
      </c>
      <c r="X765" s="154">
        <v>6543670</v>
      </c>
      <c r="Y765" s="155">
        <f t="shared" si="774"/>
        <v>4.3351548269581056E-2</v>
      </c>
      <c r="Z765" s="155">
        <f t="shared" si="730"/>
        <v>0.53846153846153844</v>
      </c>
      <c r="AA765" s="154">
        <f t="shared" si="731"/>
        <v>54988.823529411762</v>
      </c>
      <c r="AB765" s="380"/>
      <c r="AC765" s="253" t="s">
        <v>166</v>
      </c>
      <c r="AD765" s="145">
        <v>126</v>
      </c>
      <c r="AE765" s="154">
        <v>60</v>
      </c>
      <c r="AF765" s="154">
        <v>3834470</v>
      </c>
      <c r="AG765" s="155">
        <f t="shared" si="775"/>
        <v>3.3707865168539325E-2</v>
      </c>
      <c r="AH765" s="155">
        <f t="shared" si="733"/>
        <v>0.47619047619047616</v>
      </c>
      <c r="AI765" s="149">
        <f t="shared" si="734"/>
        <v>63907.833333333336</v>
      </c>
      <c r="AJ765" s="380"/>
      <c r="AK765" s="253" t="s">
        <v>166</v>
      </c>
      <c r="AL765" s="145">
        <v>75</v>
      </c>
      <c r="AM765" s="154">
        <v>28</v>
      </c>
      <c r="AN765" s="154">
        <v>2394690</v>
      </c>
      <c r="AO765" s="155">
        <f t="shared" si="776"/>
        <v>2.6923076923076925E-2</v>
      </c>
      <c r="AP765" s="155">
        <f t="shared" si="736"/>
        <v>0.37333333333333335</v>
      </c>
      <c r="AQ765" s="149">
        <f t="shared" si="737"/>
        <v>85524.642857142855</v>
      </c>
      <c r="AR765" s="380"/>
      <c r="AS765" s="253" t="s">
        <v>166</v>
      </c>
      <c r="AT765" s="145">
        <v>42</v>
      </c>
      <c r="AU765" s="154">
        <v>15</v>
      </c>
      <c r="AV765" s="154">
        <v>870030</v>
      </c>
      <c r="AW765" s="155">
        <f t="shared" si="777"/>
        <v>2.4958402662229616E-2</v>
      </c>
      <c r="AX765" s="155">
        <f t="shared" si="739"/>
        <v>0.35714285714285715</v>
      </c>
      <c r="AY765" s="154">
        <f t="shared" si="740"/>
        <v>58002</v>
      </c>
      <c r="AZ765" s="380"/>
      <c r="BA765" s="253" t="s">
        <v>166</v>
      </c>
      <c r="BB765" s="145">
        <v>11</v>
      </c>
      <c r="BC765" s="154">
        <v>7</v>
      </c>
      <c r="BD765" s="154">
        <v>737610</v>
      </c>
      <c r="BE765" s="155">
        <f t="shared" si="778"/>
        <v>3.3333333333333333E-2</v>
      </c>
      <c r="BF765" s="155">
        <f t="shared" si="742"/>
        <v>0.63636363636363635</v>
      </c>
      <c r="BG765" s="181">
        <f t="shared" si="743"/>
        <v>105372.85714285714</v>
      </c>
      <c r="BH765" s="380"/>
      <c r="BI765" s="253" t="s">
        <v>166</v>
      </c>
      <c r="BJ765" s="145">
        <f t="shared" si="744"/>
        <v>484</v>
      </c>
      <c r="BK765" s="154">
        <f t="shared" si="721"/>
        <v>233</v>
      </c>
      <c r="BL765" s="154">
        <f t="shared" si="722"/>
        <v>14896080</v>
      </c>
      <c r="BM765" s="155">
        <f t="shared" si="779"/>
        <v>3.6107236944057028E-2</v>
      </c>
      <c r="BN765" s="155">
        <f t="shared" si="746"/>
        <v>0.48140495867768596</v>
      </c>
      <c r="BO765" s="154">
        <f t="shared" si="747"/>
        <v>63931.673819742486</v>
      </c>
      <c r="BP765" s="218"/>
    </row>
    <row r="766" spans="2:68" s="87" customFormat="1">
      <c r="B766" s="390">
        <v>70</v>
      </c>
      <c r="C766" s="419" t="s">
        <v>55</v>
      </c>
      <c r="D766" s="388">
        <f>BS77</f>
        <v>2</v>
      </c>
      <c r="E766" s="250" t="s">
        <v>143</v>
      </c>
      <c r="F766" s="144">
        <v>2</v>
      </c>
      <c r="G766" s="152">
        <v>1</v>
      </c>
      <c r="H766" s="152">
        <v>177490</v>
      </c>
      <c r="I766" s="153">
        <f>IFERROR(G766/$D$766,"-")</f>
        <v>0.5</v>
      </c>
      <c r="J766" s="153">
        <f t="shared" si="724"/>
        <v>0.5</v>
      </c>
      <c r="K766" s="180">
        <f t="shared" si="725"/>
        <v>177490</v>
      </c>
      <c r="L766" s="388">
        <f>BT77</f>
        <v>5</v>
      </c>
      <c r="M766" s="250" t="s">
        <v>143</v>
      </c>
      <c r="N766" s="144">
        <v>2</v>
      </c>
      <c r="O766" s="152">
        <v>1</v>
      </c>
      <c r="P766" s="152">
        <v>69830</v>
      </c>
      <c r="Q766" s="153">
        <f>IFERROR(O766/$L$766,"-")</f>
        <v>0.2</v>
      </c>
      <c r="R766" s="153">
        <f t="shared" si="727"/>
        <v>0.5</v>
      </c>
      <c r="S766" s="148">
        <f t="shared" si="728"/>
        <v>69830</v>
      </c>
      <c r="T766" s="388">
        <f>BU77</f>
        <v>408</v>
      </c>
      <c r="U766" s="250" t="s">
        <v>143</v>
      </c>
      <c r="V766" s="144">
        <v>185</v>
      </c>
      <c r="W766" s="152">
        <v>118</v>
      </c>
      <c r="X766" s="152">
        <v>8169620</v>
      </c>
      <c r="Y766" s="153">
        <f>IFERROR(W766/$T$766,"-")</f>
        <v>0.28921568627450983</v>
      </c>
      <c r="Z766" s="153">
        <f t="shared" si="730"/>
        <v>0.63783783783783787</v>
      </c>
      <c r="AA766" s="152">
        <f t="shared" si="731"/>
        <v>69234.067796610165</v>
      </c>
      <c r="AB766" s="388">
        <f>BV77</f>
        <v>358</v>
      </c>
      <c r="AC766" s="250" t="s">
        <v>143</v>
      </c>
      <c r="AD766" s="144">
        <v>186</v>
      </c>
      <c r="AE766" s="152">
        <v>109</v>
      </c>
      <c r="AF766" s="152">
        <v>7147630</v>
      </c>
      <c r="AG766" s="153">
        <f>IFERROR(AE766/$AB$766,"-")</f>
        <v>0.30446927374301674</v>
      </c>
      <c r="AH766" s="153">
        <f t="shared" si="733"/>
        <v>0.58602150537634412</v>
      </c>
      <c r="AI766" s="148">
        <f t="shared" si="734"/>
        <v>65574.587155963309</v>
      </c>
      <c r="AJ766" s="388">
        <f>BW77</f>
        <v>248</v>
      </c>
      <c r="AK766" s="250" t="s">
        <v>143</v>
      </c>
      <c r="AL766" s="144">
        <v>130</v>
      </c>
      <c r="AM766" s="152">
        <v>61</v>
      </c>
      <c r="AN766" s="152">
        <v>3496070</v>
      </c>
      <c r="AO766" s="153">
        <f>IFERROR(AM766/$AJ$766,"-")</f>
        <v>0.24596774193548387</v>
      </c>
      <c r="AP766" s="153">
        <f t="shared" si="736"/>
        <v>0.46923076923076923</v>
      </c>
      <c r="AQ766" s="148">
        <f t="shared" si="737"/>
        <v>57312.62295081967</v>
      </c>
      <c r="AR766" s="388">
        <f>BX77</f>
        <v>118</v>
      </c>
      <c r="AS766" s="250" t="s">
        <v>143</v>
      </c>
      <c r="AT766" s="144">
        <v>56</v>
      </c>
      <c r="AU766" s="152">
        <v>22</v>
      </c>
      <c r="AV766" s="152">
        <v>2357190</v>
      </c>
      <c r="AW766" s="153">
        <f>IFERROR(AU766/$AR$766,"-")</f>
        <v>0.1864406779661017</v>
      </c>
      <c r="AX766" s="153">
        <f t="shared" si="739"/>
        <v>0.39285714285714285</v>
      </c>
      <c r="AY766" s="152">
        <f t="shared" si="740"/>
        <v>107145</v>
      </c>
      <c r="AZ766" s="388">
        <f>BY77</f>
        <v>41</v>
      </c>
      <c r="BA766" s="250" t="s">
        <v>143</v>
      </c>
      <c r="BB766" s="144">
        <v>9</v>
      </c>
      <c r="BC766" s="152">
        <v>5</v>
      </c>
      <c r="BD766" s="152">
        <v>482540</v>
      </c>
      <c r="BE766" s="153">
        <f>IFERROR(BC766/$AZ$766,"-")</f>
        <v>0.12195121951219512</v>
      </c>
      <c r="BF766" s="153">
        <f t="shared" si="742"/>
        <v>0.55555555555555558</v>
      </c>
      <c r="BG766" s="180">
        <f t="shared" si="743"/>
        <v>96508</v>
      </c>
      <c r="BH766" s="388">
        <f>BZ77</f>
        <v>1180</v>
      </c>
      <c r="BI766" s="250" t="s">
        <v>143</v>
      </c>
      <c r="BJ766" s="144">
        <f t="shared" si="744"/>
        <v>570</v>
      </c>
      <c r="BK766" s="152">
        <f t="shared" si="721"/>
        <v>317</v>
      </c>
      <c r="BL766" s="152">
        <f t="shared" si="722"/>
        <v>21900370</v>
      </c>
      <c r="BM766" s="153">
        <f>IFERROR(BK766/$BH$766,"-")</f>
        <v>0.26864406779661015</v>
      </c>
      <c r="BN766" s="153">
        <f t="shared" si="746"/>
        <v>0.55614035087719293</v>
      </c>
      <c r="BO766" s="152">
        <f t="shared" si="747"/>
        <v>69086.340694006314</v>
      </c>
      <c r="BP766" s="218"/>
    </row>
    <row r="767" spans="2:68" s="87" customFormat="1">
      <c r="B767" s="390"/>
      <c r="C767" s="420"/>
      <c r="D767" s="380"/>
      <c r="E767" s="251" t="s">
        <v>192</v>
      </c>
      <c r="F767" s="145">
        <v>1</v>
      </c>
      <c r="G767" s="154">
        <v>1</v>
      </c>
      <c r="H767" s="154">
        <v>177490</v>
      </c>
      <c r="I767" s="155">
        <f t="shared" ref="I767:I776" si="780">IFERROR(G767/$D$766,"-")</f>
        <v>0.5</v>
      </c>
      <c r="J767" s="155">
        <f t="shared" si="724"/>
        <v>1</v>
      </c>
      <c r="K767" s="181">
        <f t="shared" si="725"/>
        <v>177490</v>
      </c>
      <c r="L767" s="380"/>
      <c r="M767" s="251" t="s">
        <v>192</v>
      </c>
      <c r="N767" s="145">
        <v>1</v>
      </c>
      <c r="O767" s="154">
        <v>0</v>
      </c>
      <c r="P767" s="154">
        <v>0</v>
      </c>
      <c r="Q767" s="155">
        <f t="shared" ref="Q767:Q776" si="781">IFERROR(O767/$L$766,"-")</f>
        <v>0</v>
      </c>
      <c r="R767" s="155">
        <f t="shared" si="727"/>
        <v>0</v>
      </c>
      <c r="S767" s="149" t="str">
        <f t="shared" si="728"/>
        <v>-</v>
      </c>
      <c r="T767" s="380"/>
      <c r="U767" s="251" t="s">
        <v>192</v>
      </c>
      <c r="V767" s="145">
        <v>201</v>
      </c>
      <c r="W767" s="154">
        <v>126</v>
      </c>
      <c r="X767" s="154">
        <v>8082710</v>
      </c>
      <c r="Y767" s="155">
        <f t="shared" ref="Y767:Y776" si="782">IFERROR(W767/$T$766,"-")</f>
        <v>0.30882352941176472</v>
      </c>
      <c r="Z767" s="155">
        <f t="shared" si="730"/>
        <v>0.62686567164179108</v>
      </c>
      <c r="AA767" s="154">
        <f t="shared" si="731"/>
        <v>64148.492063492064</v>
      </c>
      <c r="AB767" s="380"/>
      <c r="AC767" s="251" t="s">
        <v>192</v>
      </c>
      <c r="AD767" s="145">
        <v>175</v>
      </c>
      <c r="AE767" s="154">
        <v>110</v>
      </c>
      <c r="AF767" s="154">
        <v>7164350</v>
      </c>
      <c r="AG767" s="155">
        <f t="shared" ref="AG767:AG776" si="783">IFERROR(AE767/$AB$766,"-")</f>
        <v>0.30726256983240224</v>
      </c>
      <c r="AH767" s="155">
        <f t="shared" si="733"/>
        <v>0.62857142857142856</v>
      </c>
      <c r="AI767" s="149">
        <f t="shared" si="734"/>
        <v>65130.454545454544</v>
      </c>
      <c r="AJ767" s="380"/>
      <c r="AK767" s="251" t="s">
        <v>192</v>
      </c>
      <c r="AL767" s="145">
        <v>104</v>
      </c>
      <c r="AM767" s="154">
        <v>43</v>
      </c>
      <c r="AN767" s="154">
        <v>2417420</v>
      </c>
      <c r="AO767" s="155">
        <f t="shared" ref="AO767:AO776" si="784">IFERROR(AM767/$AJ$766,"-")</f>
        <v>0.17338709677419356</v>
      </c>
      <c r="AP767" s="155">
        <f t="shared" si="736"/>
        <v>0.41346153846153844</v>
      </c>
      <c r="AQ767" s="149">
        <f t="shared" si="737"/>
        <v>56219.069767441862</v>
      </c>
      <c r="AR767" s="380"/>
      <c r="AS767" s="251" t="s">
        <v>192</v>
      </c>
      <c r="AT767" s="145">
        <v>40</v>
      </c>
      <c r="AU767" s="154">
        <v>18</v>
      </c>
      <c r="AV767" s="154">
        <v>2018880</v>
      </c>
      <c r="AW767" s="155">
        <f t="shared" ref="AW767:AW776" si="785">IFERROR(AU767/$AR$766,"-")</f>
        <v>0.15254237288135594</v>
      </c>
      <c r="AX767" s="155">
        <f t="shared" si="739"/>
        <v>0.45</v>
      </c>
      <c r="AY767" s="154">
        <f t="shared" si="740"/>
        <v>112160</v>
      </c>
      <c r="AZ767" s="380"/>
      <c r="BA767" s="251" t="s">
        <v>192</v>
      </c>
      <c r="BB767" s="145">
        <v>14</v>
      </c>
      <c r="BC767" s="154">
        <v>8</v>
      </c>
      <c r="BD767" s="154">
        <v>1030400</v>
      </c>
      <c r="BE767" s="155">
        <f t="shared" ref="BE767:BE776" si="786">IFERROR(BC767/$AZ$766,"-")</f>
        <v>0.1951219512195122</v>
      </c>
      <c r="BF767" s="155">
        <f t="shared" si="742"/>
        <v>0.5714285714285714</v>
      </c>
      <c r="BG767" s="181">
        <f t="shared" si="743"/>
        <v>128800</v>
      </c>
      <c r="BH767" s="380"/>
      <c r="BI767" s="251" t="s">
        <v>192</v>
      </c>
      <c r="BJ767" s="145">
        <f t="shared" si="744"/>
        <v>536</v>
      </c>
      <c r="BK767" s="154">
        <f t="shared" si="721"/>
        <v>306</v>
      </c>
      <c r="BL767" s="154">
        <f t="shared" si="722"/>
        <v>20891250</v>
      </c>
      <c r="BM767" s="155">
        <f t="shared" ref="BM767:BM776" si="787">IFERROR(BK767/$BH$766,"-")</f>
        <v>0.2593220338983051</v>
      </c>
      <c r="BN767" s="155">
        <f t="shared" si="746"/>
        <v>0.57089552238805974</v>
      </c>
      <c r="BO767" s="154">
        <f t="shared" si="747"/>
        <v>68272.058823529413</v>
      </c>
      <c r="BP767" s="218"/>
    </row>
    <row r="768" spans="2:68" s="87" customFormat="1">
      <c r="B768" s="390"/>
      <c r="C768" s="420"/>
      <c r="D768" s="380"/>
      <c r="E768" s="252" t="s">
        <v>142</v>
      </c>
      <c r="F768" s="145">
        <v>2</v>
      </c>
      <c r="G768" s="154">
        <v>1</v>
      </c>
      <c r="H768" s="154">
        <v>177490</v>
      </c>
      <c r="I768" s="155">
        <f t="shared" si="780"/>
        <v>0.5</v>
      </c>
      <c r="J768" s="155">
        <f t="shared" si="724"/>
        <v>0.5</v>
      </c>
      <c r="K768" s="181">
        <f t="shared" si="725"/>
        <v>177490</v>
      </c>
      <c r="L768" s="380"/>
      <c r="M768" s="252" t="s">
        <v>142</v>
      </c>
      <c r="N768" s="145">
        <v>3</v>
      </c>
      <c r="O768" s="154">
        <v>1</v>
      </c>
      <c r="P768" s="154">
        <v>69830</v>
      </c>
      <c r="Q768" s="155">
        <f t="shared" si="781"/>
        <v>0.2</v>
      </c>
      <c r="R768" s="155">
        <f t="shared" si="727"/>
        <v>0.33333333333333331</v>
      </c>
      <c r="S768" s="149">
        <f t="shared" si="728"/>
        <v>69830</v>
      </c>
      <c r="T768" s="380"/>
      <c r="U768" s="252" t="s">
        <v>142</v>
      </c>
      <c r="V768" s="145">
        <v>255</v>
      </c>
      <c r="W768" s="154">
        <v>165</v>
      </c>
      <c r="X768" s="154">
        <v>11635230</v>
      </c>
      <c r="Y768" s="155">
        <f t="shared" si="782"/>
        <v>0.40441176470588236</v>
      </c>
      <c r="Z768" s="155">
        <f t="shared" si="730"/>
        <v>0.6470588235294118</v>
      </c>
      <c r="AA768" s="154">
        <f t="shared" si="731"/>
        <v>70516.545454545456</v>
      </c>
      <c r="AB768" s="380"/>
      <c r="AC768" s="252" t="s">
        <v>142</v>
      </c>
      <c r="AD768" s="145">
        <v>249</v>
      </c>
      <c r="AE768" s="154">
        <v>150</v>
      </c>
      <c r="AF768" s="154">
        <v>9826560</v>
      </c>
      <c r="AG768" s="155">
        <f t="shared" si="783"/>
        <v>0.41899441340782123</v>
      </c>
      <c r="AH768" s="155">
        <f t="shared" si="733"/>
        <v>0.60240963855421692</v>
      </c>
      <c r="AI768" s="149">
        <f t="shared" si="734"/>
        <v>65510.400000000001</v>
      </c>
      <c r="AJ768" s="380"/>
      <c r="AK768" s="252" t="s">
        <v>142</v>
      </c>
      <c r="AL768" s="145">
        <v>182</v>
      </c>
      <c r="AM768" s="154">
        <v>89</v>
      </c>
      <c r="AN768" s="154">
        <v>5558050</v>
      </c>
      <c r="AO768" s="155">
        <f t="shared" si="784"/>
        <v>0.3588709677419355</v>
      </c>
      <c r="AP768" s="155">
        <f t="shared" si="736"/>
        <v>0.48901098901098899</v>
      </c>
      <c r="AQ768" s="149">
        <f t="shared" si="737"/>
        <v>62450</v>
      </c>
      <c r="AR768" s="380"/>
      <c r="AS768" s="252" t="s">
        <v>142</v>
      </c>
      <c r="AT768" s="145">
        <v>85</v>
      </c>
      <c r="AU768" s="154">
        <v>39</v>
      </c>
      <c r="AV768" s="154">
        <v>4003850</v>
      </c>
      <c r="AW768" s="155">
        <f t="shared" si="785"/>
        <v>0.33050847457627119</v>
      </c>
      <c r="AX768" s="155">
        <f t="shared" si="739"/>
        <v>0.45882352941176469</v>
      </c>
      <c r="AY768" s="154">
        <f t="shared" si="740"/>
        <v>102662.82051282052</v>
      </c>
      <c r="AZ768" s="380"/>
      <c r="BA768" s="252" t="s">
        <v>142</v>
      </c>
      <c r="BB768" s="145">
        <v>23</v>
      </c>
      <c r="BC768" s="154">
        <v>14</v>
      </c>
      <c r="BD768" s="154">
        <v>1068830</v>
      </c>
      <c r="BE768" s="155">
        <f t="shared" si="786"/>
        <v>0.34146341463414637</v>
      </c>
      <c r="BF768" s="155">
        <f t="shared" si="742"/>
        <v>0.60869565217391308</v>
      </c>
      <c r="BG768" s="181">
        <f t="shared" si="743"/>
        <v>76345</v>
      </c>
      <c r="BH768" s="380"/>
      <c r="BI768" s="252" t="s">
        <v>142</v>
      </c>
      <c r="BJ768" s="145">
        <f t="shared" si="744"/>
        <v>799</v>
      </c>
      <c r="BK768" s="154">
        <f t="shared" si="721"/>
        <v>459</v>
      </c>
      <c r="BL768" s="154">
        <f t="shared" si="722"/>
        <v>32339840</v>
      </c>
      <c r="BM768" s="155">
        <f t="shared" si="787"/>
        <v>0.3889830508474576</v>
      </c>
      <c r="BN768" s="155">
        <f t="shared" si="746"/>
        <v>0.57446808510638303</v>
      </c>
      <c r="BO768" s="154">
        <f t="shared" si="747"/>
        <v>70457.167755991279</v>
      </c>
      <c r="BP768" s="218"/>
    </row>
    <row r="769" spans="2:68" s="87" customFormat="1">
      <c r="B769" s="390"/>
      <c r="C769" s="420"/>
      <c r="D769" s="380"/>
      <c r="E769" s="252" t="s">
        <v>151</v>
      </c>
      <c r="F769" s="145">
        <v>1</v>
      </c>
      <c r="G769" s="154">
        <v>0</v>
      </c>
      <c r="H769" s="154">
        <v>0</v>
      </c>
      <c r="I769" s="155">
        <f t="shared" si="780"/>
        <v>0</v>
      </c>
      <c r="J769" s="155">
        <f t="shared" si="724"/>
        <v>0</v>
      </c>
      <c r="K769" s="181" t="str">
        <f t="shared" si="725"/>
        <v>-</v>
      </c>
      <c r="L769" s="380"/>
      <c r="M769" s="252" t="s">
        <v>151</v>
      </c>
      <c r="N769" s="145">
        <v>2</v>
      </c>
      <c r="O769" s="154">
        <v>1</v>
      </c>
      <c r="P769" s="154">
        <v>69830</v>
      </c>
      <c r="Q769" s="155">
        <f t="shared" si="781"/>
        <v>0.2</v>
      </c>
      <c r="R769" s="155">
        <f t="shared" si="727"/>
        <v>0.5</v>
      </c>
      <c r="S769" s="149">
        <f t="shared" si="728"/>
        <v>69830</v>
      </c>
      <c r="T769" s="380"/>
      <c r="U769" s="252" t="s">
        <v>151</v>
      </c>
      <c r="V769" s="145">
        <v>84</v>
      </c>
      <c r="W769" s="154">
        <v>56</v>
      </c>
      <c r="X769" s="154">
        <v>3392330</v>
      </c>
      <c r="Y769" s="155">
        <f t="shared" si="782"/>
        <v>0.13725490196078433</v>
      </c>
      <c r="Z769" s="155">
        <f t="shared" si="730"/>
        <v>0.66666666666666663</v>
      </c>
      <c r="AA769" s="154">
        <f t="shared" si="731"/>
        <v>60577.321428571428</v>
      </c>
      <c r="AB769" s="380"/>
      <c r="AC769" s="252" t="s">
        <v>151</v>
      </c>
      <c r="AD769" s="145">
        <v>92</v>
      </c>
      <c r="AE769" s="154">
        <v>51</v>
      </c>
      <c r="AF769" s="154">
        <v>3499230</v>
      </c>
      <c r="AG769" s="155">
        <f t="shared" si="783"/>
        <v>0.14245810055865921</v>
      </c>
      <c r="AH769" s="155">
        <f t="shared" si="733"/>
        <v>0.55434782608695654</v>
      </c>
      <c r="AI769" s="149">
        <f t="shared" si="734"/>
        <v>68612.352941176476</v>
      </c>
      <c r="AJ769" s="380"/>
      <c r="AK769" s="252" t="s">
        <v>151</v>
      </c>
      <c r="AL769" s="145">
        <v>81</v>
      </c>
      <c r="AM769" s="154">
        <v>45</v>
      </c>
      <c r="AN769" s="154">
        <v>2457560</v>
      </c>
      <c r="AO769" s="155">
        <f t="shared" si="784"/>
        <v>0.18145161290322581</v>
      </c>
      <c r="AP769" s="155">
        <f t="shared" si="736"/>
        <v>0.55555555555555558</v>
      </c>
      <c r="AQ769" s="149">
        <f t="shared" si="737"/>
        <v>54612.444444444445</v>
      </c>
      <c r="AR769" s="380"/>
      <c r="AS769" s="252" t="s">
        <v>151</v>
      </c>
      <c r="AT769" s="145">
        <v>36</v>
      </c>
      <c r="AU769" s="154">
        <v>19</v>
      </c>
      <c r="AV769" s="154">
        <v>2039540</v>
      </c>
      <c r="AW769" s="155">
        <f t="shared" si="785"/>
        <v>0.16101694915254236</v>
      </c>
      <c r="AX769" s="155">
        <f t="shared" si="739"/>
        <v>0.52777777777777779</v>
      </c>
      <c r="AY769" s="154">
        <f t="shared" si="740"/>
        <v>107344.21052631579</v>
      </c>
      <c r="AZ769" s="380"/>
      <c r="BA769" s="252" t="s">
        <v>151</v>
      </c>
      <c r="BB769" s="145">
        <v>12</v>
      </c>
      <c r="BC769" s="154">
        <v>7</v>
      </c>
      <c r="BD769" s="154">
        <v>495060</v>
      </c>
      <c r="BE769" s="155">
        <f t="shared" si="786"/>
        <v>0.17073170731707318</v>
      </c>
      <c r="BF769" s="155">
        <f t="shared" si="742"/>
        <v>0.58333333333333337</v>
      </c>
      <c r="BG769" s="181">
        <f t="shared" si="743"/>
        <v>70722.857142857145</v>
      </c>
      <c r="BH769" s="380"/>
      <c r="BI769" s="252" t="s">
        <v>151</v>
      </c>
      <c r="BJ769" s="145">
        <f t="shared" si="744"/>
        <v>308</v>
      </c>
      <c r="BK769" s="154">
        <f t="shared" si="721"/>
        <v>179</v>
      </c>
      <c r="BL769" s="154">
        <f t="shared" si="722"/>
        <v>11953550</v>
      </c>
      <c r="BM769" s="155">
        <f t="shared" si="787"/>
        <v>0.15169491525423728</v>
      </c>
      <c r="BN769" s="155">
        <f t="shared" si="746"/>
        <v>0.58116883116883122</v>
      </c>
      <c r="BO769" s="154">
        <f t="shared" si="747"/>
        <v>66779.608938547492</v>
      </c>
      <c r="BP769" s="218"/>
    </row>
    <row r="770" spans="2:68" s="87" customFormat="1">
      <c r="B770" s="390"/>
      <c r="C770" s="420"/>
      <c r="D770" s="380"/>
      <c r="E770" s="252" t="s">
        <v>170</v>
      </c>
      <c r="F770" s="145">
        <v>0</v>
      </c>
      <c r="G770" s="154">
        <v>0</v>
      </c>
      <c r="H770" s="154">
        <v>0</v>
      </c>
      <c r="I770" s="155">
        <f t="shared" si="780"/>
        <v>0</v>
      </c>
      <c r="J770" s="155" t="str">
        <f t="shared" si="724"/>
        <v>-</v>
      </c>
      <c r="K770" s="181" t="str">
        <f t="shared" si="725"/>
        <v>-</v>
      </c>
      <c r="L770" s="380"/>
      <c r="M770" s="252" t="s">
        <v>170</v>
      </c>
      <c r="N770" s="145">
        <v>2</v>
      </c>
      <c r="O770" s="154">
        <v>1</v>
      </c>
      <c r="P770" s="154">
        <v>69830</v>
      </c>
      <c r="Q770" s="155">
        <f t="shared" si="781"/>
        <v>0.2</v>
      </c>
      <c r="R770" s="155">
        <f t="shared" si="727"/>
        <v>0.5</v>
      </c>
      <c r="S770" s="149">
        <f t="shared" si="728"/>
        <v>69830</v>
      </c>
      <c r="T770" s="380"/>
      <c r="U770" s="252" t="s">
        <v>170</v>
      </c>
      <c r="V770" s="145">
        <v>82</v>
      </c>
      <c r="W770" s="154">
        <v>55</v>
      </c>
      <c r="X770" s="154">
        <v>3875300</v>
      </c>
      <c r="Y770" s="155">
        <f t="shared" si="782"/>
        <v>0.13480392156862744</v>
      </c>
      <c r="Z770" s="155">
        <f t="shared" si="730"/>
        <v>0.67073170731707321</v>
      </c>
      <c r="AA770" s="154">
        <f t="shared" si="731"/>
        <v>70460</v>
      </c>
      <c r="AB770" s="380"/>
      <c r="AC770" s="252" t="s">
        <v>170</v>
      </c>
      <c r="AD770" s="145">
        <v>84</v>
      </c>
      <c r="AE770" s="154">
        <v>45</v>
      </c>
      <c r="AF770" s="154">
        <v>2892700</v>
      </c>
      <c r="AG770" s="155">
        <f t="shared" si="783"/>
        <v>0.12569832402234637</v>
      </c>
      <c r="AH770" s="155">
        <f t="shared" si="733"/>
        <v>0.5357142857142857</v>
      </c>
      <c r="AI770" s="149">
        <f t="shared" si="734"/>
        <v>64282.222222222219</v>
      </c>
      <c r="AJ770" s="380"/>
      <c r="AK770" s="252" t="s">
        <v>170</v>
      </c>
      <c r="AL770" s="145">
        <v>83</v>
      </c>
      <c r="AM770" s="154">
        <v>41</v>
      </c>
      <c r="AN770" s="154">
        <v>2334320</v>
      </c>
      <c r="AO770" s="155">
        <f t="shared" si="784"/>
        <v>0.16532258064516128</v>
      </c>
      <c r="AP770" s="155">
        <f t="shared" si="736"/>
        <v>0.49397590361445781</v>
      </c>
      <c r="AQ770" s="149">
        <f t="shared" si="737"/>
        <v>56934.634146341465</v>
      </c>
      <c r="AR770" s="380"/>
      <c r="AS770" s="252" t="s">
        <v>170</v>
      </c>
      <c r="AT770" s="145">
        <v>32</v>
      </c>
      <c r="AU770" s="154">
        <v>15</v>
      </c>
      <c r="AV770" s="154">
        <v>1543920</v>
      </c>
      <c r="AW770" s="155">
        <f t="shared" si="785"/>
        <v>0.1271186440677966</v>
      </c>
      <c r="AX770" s="155">
        <f t="shared" si="739"/>
        <v>0.46875</v>
      </c>
      <c r="AY770" s="154">
        <f t="shared" si="740"/>
        <v>102928</v>
      </c>
      <c r="AZ770" s="380"/>
      <c r="BA770" s="252" t="s">
        <v>170</v>
      </c>
      <c r="BB770" s="145">
        <v>11</v>
      </c>
      <c r="BC770" s="154">
        <v>8</v>
      </c>
      <c r="BD770" s="154">
        <v>1023890</v>
      </c>
      <c r="BE770" s="155">
        <f t="shared" si="786"/>
        <v>0.1951219512195122</v>
      </c>
      <c r="BF770" s="155">
        <f t="shared" si="742"/>
        <v>0.72727272727272729</v>
      </c>
      <c r="BG770" s="181">
        <f t="shared" si="743"/>
        <v>127986.25</v>
      </c>
      <c r="BH770" s="380"/>
      <c r="BI770" s="252" t="s">
        <v>170</v>
      </c>
      <c r="BJ770" s="145">
        <f t="shared" si="744"/>
        <v>294</v>
      </c>
      <c r="BK770" s="154">
        <f t="shared" si="721"/>
        <v>165</v>
      </c>
      <c r="BL770" s="154">
        <f t="shared" si="722"/>
        <v>11739960</v>
      </c>
      <c r="BM770" s="155">
        <f t="shared" si="787"/>
        <v>0.13983050847457626</v>
      </c>
      <c r="BN770" s="155">
        <f t="shared" si="746"/>
        <v>0.56122448979591832</v>
      </c>
      <c r="BO770" s="154">
        <f t="shared" si="747"/>
        <v>71151.272727272721</v>
      </c>
      <c r="BP770" s="218"/>
    </row>
    <row r="771" spans="2:68" s="87" customFormat="1">
      <c r="B771" s="390"/>
      <c r="C771" s="420"/>
      <c r="D771" s="380"/>
      <c r="E771" s="252" t="s">
        <v>171</v>
      </c>
      <c r="F771" s="145">
        <v>0</v>
      </c>
      <c r="G771" s="154">
        <v>0</v>
      </c>
      <c r="H771" s="154">
        <v>0</v>
      </c>
      <c r="I771" s="155">
        <f t="shared" si="780"/>
        <v>0</v>
      </c>
      <c r="J771" s="155" t="str">
        <f t="shared" si="724"/>
        <v>-</v>
      </c>
      <c r="K771" s="181" t="str">
        <f t="shared" si="725"/>
        <v>-</v>
      </c>
      <c r="L771" s="380"/>
      <c r="M771" s="252" t="s">
        <v>171</v>
      </c>
      <c r="N771" s="145">
        <v>3</v>
      </c>
      <c r="O771" s="154">
        <v>1</v>
      </c>
      <c r="P771" s="154">
        <v>69830</v>
      </c>
      <c r="Q771" s="155">
        <f t="shared" si="781"/>
        <v>0.2</v>
      </c>
      <c r="R771" s="155">
        <f t="shared" si="727"/>
        <v>0.33333333333333331</v>
      </c>
      <c r="S771" s="149">
        <f t="shared" si="728"/>
        <v>69830</v>
      </c>
      <c r="T771" s="380"/>
      <c r="U771" s="252" t="s">
        <v>171</v>
      </c>
      <c r="V771" s="145">
        <v>44</v>
      </c>
      <c r="W771" s="154">
        <v>33</v>
      </c>
      <c r="X771" s="154">
        <v>2417990</v>
      </c>
      <c r="Y771" s="155">
        <f t="shared" si="782"/>
        <v>8.0882352941176475E-2</v>
      </c>
      <c r="Z771" s="155">
        <f t="shared" si="730"/>
        <v>0.75</v>
      </c>
      <c r="AA771" s="154">
        <f t="shared" si="731"/>
        <v>73272.42424242424</v>
      </c>
      <c r="AB771" s="380"/>
      <c r="AC771" s="252" t="s">
        <v>171</v>
      </c>
      <c r="AD771" s="145">
        <v>40</v>
      </c>
      <c r="AE771" s="154">
        <v>22</v>
      </c>
      <c r="AF771" s="154">
        <v>1441120</v>
      </c>
      <c r="AG771" s="155">
        <f t="shared" si="783"/>
        <v>6.1452513966480445E-2</v>
      </c>
      <c r="AH771" s="155">
        <f t="shared" si="733"/>
        <v>0.55000000000000004</v>
      </c>
      <c r="AI771" s="149">
        <f t="shared" si="734"/>
        <v>65505.454545454544</v>
      </c>
      <c r="AJ771" s="380"/>
      <c r="AK771" s="252" t="s">
        <v>171</v>
      </c>
      <c r="AL771" s="145">
        <v>28</v>
      </c>
      <c r="AM771" s="154">
        <v>18</v>
      </c>
      <c r="AN771" s="154">
        <v>1066550</v>
      </c>
      <c r="AO771" s="155">
        <f t="shared" si="784"/>
        <v>7.2580645161290328E-2</v>
      </c>
      <c r="AP771" s="155">
        <f t="shared" si="736"/>
        <v>0.6428571428571429</v>
      </c>
      <c r="AQ771" s="149">
        <f t="shared" si="737"/>
        <v>59252.777777777781</v>
      </c>
      <c r="AR771" s="380"/>
      <c r="AS771" s="252" t="s">
        <v>171</v>
      </c>
      <c r="AT771" s="145">
        <v>13</v>
      </c>
      <c r="AU771" s="154">
        <v>6</v>
      </c>
      <c r="AV771" s="154">
        <v>549760</v>
      </c>
      <c r="AW771" s="155">
        <f t="shared" si="785"/>
        <v>5.0847457627118647E-2</v>
      </c>
      <c r="AX771" s="155">
        <f t="shared" si="739"/>
        <v>0.46153846153846156</v>
      </c>
      <c r="AY771" s="154">
        <f t="shared" si="740"/>
        <v>91626.666666666672</v>
      </c>
      <c r="AZ771" s="380"/>
      <c r="BA771" s="252" t="s">
        <v>171</v>
      </c>
      <c r="BB771" s="145">
        <v>3</v>
      </c>
      <c r="BC771" s="154">
        <v>2</v>
      </c>
      <c r="BD771" s="154">
        <v>51570</v>
      </c>
      <c r="BE771" s="155">
        <f t="shared" si="786"/>
        <v>4.878048780487805E-2</v>
      </c>
      <c r="BF771" s="155">
        <f t="shared" si="742"/>
        <v>0.66666666666666663</v>
      </c>
      <c r="BG771" s="181">
        <f t="shared" si="743"/>
        <v>25785</v>
      </c>
      <c r="BH771" s="380"/>
      <c r="BI771" s="252" t="s">
        <v>171</v>
      </c>
      <c r="BJ771" s="145">
        <f t="shared" si="744"/>
        <v>131</v>
      </c>
      <c r="BK771" s="154">
        <f t="shared" si="721"/>
        <v>82</v>
      </c>
      <c r="BL771" s="154">
        <f t="shared" si="722"/>
        <v>5596820</v>
      </c>
      <c r="BM771" s="155">
        <f t="shared" si="787"/>
        <v>6.9491525423728814E-2</v>
      </c>
      <c r="BN771" s="155">
        <f t="shared" si="746"/>
        <v>0.62595419847328249</v>
      </c>
      <c r="BO771" s="154">
        <f t="shared" si="747"/>
        <v>68253.902439024387</v>
      </c>
      <c r="BP771" s="218"/>
    </row>
    <row r="772" spans="2:68" s="87" customFormat="1">
      <c r="B772" s="390"/>
      <c r="C772" s="420"/>
      <c r="D772" s="380"/>
      <c r="E772" s="252" t="s">
        <v>172</v>
      </c>
      <c r="F772" s="145">
        <v>0</v>
      </c>
      <c r="G772" s="154">
        <v>0</v>
      </c>
      <c r="H772" s="154">
        <v>0</v>
      </c>
      <c r="I772" s="155">
        <f t="shared" si="780"/>
        <v>0</v>
      </c>
      <c r="J772" s="155" t="str">
        <f t="shared" si="724"/>
        <v>-</v>
      </c>
      <c r="K772" s="181" t="str">
        <f t="shared" si="725"/>
        <v>-</v>
      </c>
      <c r="L772" s="380"/>
      <c r="M772" s="252" t="s">
        <v>172</v>
      </c>
      <c r="N772" s="145">
        <v>1</v>
      </c>
      <c r="O772" s="154">
        <v>0</v>
      </c>
      <c r="P772" s="154">
        <v>0</v>
      </c>
      <c r="Q772" s="155">
        <f t="shared" si="781"/>
        <v>0</v>
      </c>
      <c r="R772" s="155">
        <f t="shared" si="727"/>
        <v>0</v>
      </c>
      <c r="S772" s="149" t="str">
        <f t="shared" si="728"/>
        <v>-</v>
      </c>
      <c r="T772" s="380"/>
      <c r="U772" s="252" t="s">
        <v>172</v>
      </c>
      <c r="V772" s="145">
        <v>25</v>
      </c>
      <c r="W772" s="154">
        <v>15</v>
      </c>
      <c r="X772" s="154">
        <v>877300</v>
      </c>
      <c r="Y772" s="155">
        <f t="shared" si="782"/>
        <v>3.6764705882352942E-2</v>
      </c>
      <c r="Z772" s="155">
        <f t="shared" si="730"/>
        <v>0.6</v>
      </c>
      <c r="AA772" s="154">
        <f t="shared" si="731"/>
        <v>58486.666666666664</v>
      </c>
      <c r="AB772" s="380"/>
      <c r="AC772" s="252" t="s">
        <v>172</v>
      </c>
      <c r="AD772" s="145">
        <v>30</v>
      </c>
      <c r="AE772" s="154">
        <v>16</v>
      </c>
      <c r="AF772" s="154">
        <v>772180</v>
      </c>
      <c r="AG772" s="155">
        <f t="shared" si="783"/>
        <v>4.4692737430167599E-2</v>
      </c>
      <c r="AH772" s="155">
        <f t="shared" si="733"/>
        <v>0.53333333333333333</v>
      </c>
      <c r="AI772" s="149">
        <f t="shared" si="734"/>
        <v>48261.25</v>
      </c>
      <c r="AJ772" s="380"/>
      <c r="AK772" s="252" t="s">
        <v>172</v>
      </c>
      <c r="AL772" s="145">
        <v>31</v>
      </c>
      <c r="AM772" s="154">
        <v>15</v>
      </c>
      <c r="AN772" s="154">
        <v>1212270</v>
      </c>
      <c r="AO772" s="155">
        <f t="shared" si="784"/>
        <v>6.0483870967741937E-2</v>
      </c>
      <c r="AP772" s="155">
        <f t="shared" si="736"/>
        <v>0.4838709677419355</v>
      </c>
      <c r="AQ772" s="149">
        <f t="shared" si="737"/>
        <v>80818</v>
      </c>
      <c r="AR772" s="380"/>
      <c r="AS772" s="252" t="s">
        <v>172</v>
      </c>
      <c r="AT772" s="145">
        <v>20</v>
      </c>
      <c r="AU772" s="154">
        <v>8</v>
      </c>
      <c r="AV772" s="154">
        <v>1131340</v>
      </c>
      <c r="AW772" s="155">
        <f t="shared" si="785"/>
        <v>6.7796610169491525E-2</v>
      </c>
      <c r="AX772" s="155">
        <f t="shared" si="739"/>
        <v>0.4</v>
      </c>
      <c r="AY772" s="154">
        <f t="shared" si="740"/>
        <v>141417.5</v>
      </c>
      <c r="AZ772" s="380"/>
      <c r="BA772" s="252" t="s">
        <v>172</v>
      </c>
      <c r="BB772" s="145">
        <v>4</v>
      </c>
      <c r="BC772" s="154">
        <v>3</v>
      </c>
      <c r="BD772" s="154">
        <v>133030</v>
      </c>
      <c r="BE772" s="155">
        <f t="shared" si="786"/>
        <v>7.3170731707317069E-2</v>
      </c>
      <c r="BF772" s="155">
        <f t="shared" si="742"/>
        <v>0.75</v>
      </c>
      <c r="BG772" s="181">
        <f t="shared" si="743"/>
        <v>44343.333333333336</v>
      </c>
      <c r="BH772" s="380"/>
      <c r="BI772" s="252" t="s">
        <v>172</v>
      </c>
      <c r="BJ772" s="145">
        <f t="shared" si="744"/>
        <v>111</v>
      </c>
      <c r="BK772" s="154">
        <f t="shared" si="721"/>
        <v>57</v>
      </c>
      <c r="BL772" s="154">
        <f t="shared" si="722"/>
        <v>4126120</v>
      </c>
      <c r="BM772" s="155">
        <f t="shared" si="787"/>
        <v>4.8305084745762714E-2</v>
      </c>
      <c r="BN772" s="155">
        <f t="shared" si="746"/>
        <v>0.51351351351351349</v>
      </c>
      <c r="BO772" s="154">
        <f t="shared" si="747"/>
        <v>72388.070175438595</v>
      </c>
      <c r="BP772" s="218"/>
    </row>
    <row r="773" spans="2:68" s="87" customFormat="1">
      <c r="B773" s="390"/>
      <c r="C773" s="420"/>
      <c r="D773" s="380"/>
      <c r="E773" s="252" t="s">
        <v>173</v>
      </c>
      <c r="F773" s="145">
        <v>0</v>
      </c>
      <c r="G773" s="154">
        <v>0</v>
      </c>
      <c r="H773" s="154">
        <v>0</v>
      </c>
      <c r="I773" s="155">
        <f t="shared" si="780"/>
        <v>0</v>
      </c>
      <c r="J773" s="155" t="str">
        <f t="shared" si="724"/>
        <v>-</v>
      </c>
      <c r="K773" s="181" t="str">
        <f t="shared" si="725"/>
        <v>-</v>
      </c>
      <c r="L773" s="380"/>
      <c r="M773" s="252" t="s">
        <v>173</v>
      </c>
      <c r="N773" s="145">
        <v>0</v>
      </c>
      <c r="O773" s="154">
        <v>0</v>
      </c>
      <c r="P773" s="154">
        <v>0</v>
      </c>
      <c r="Q773" s="155">
        <f t="shared" si="781"/>
        <v>0</v>
      </c>
      <c r="R773" s="155" t="str">
        <f t="shared" si="727"/>
        <v>-</v>
      </c>
      <c r="S773" s="149" t="str">
        <f t="shared" si="728"/>
        <v>-</v>
      </c>
      <c r="T773" s="380"/>
      <c r="U773" s="252" t="s">
        <v>173</v>
      </c>
      <c r="V773" s="145">
        <v>20</v>
      </c>
      <c r="W773" s="154">
        <v>10</v>
      </c>
      <c r="X773" s="154">
        <v>970610</v>
      </c>
      <c r="Y773" s="155">
        <f t="shared" si="782"/>
        <v>2.4509803921568627E-2</v>
      </c>
      <c r="Z773" s="155">
        <f t="shared" si="730"/>
        <v>0.5</v>
      </c>
      <c r="AA773" s="154">
        <f t="shared" si="731"/>
        <v>97061</v>
      </c>
      <c r="AB773" s="380"/>
      <c r="AC773" s="252" t="s">
        <v>173</v>
      </c>
      <c r="AD773" s="145">
        <v>23</v>
      </c>
      <c r="AE773" s="154">
        <v>10</v>
      </c>
      <c r="AF773" s="154">
        <v>760460</v>
      </c>
      <c r="AG773" s="155">
        <f t="shared" si="783"/>
        <v>2.7932960893854747E-2</v>
      </c>
      <c r="AH773" s="155">
        <f t="shared" si="733"/>
        <v>0.43478260869565216</v>
      </c>
      <c r="AI773" s="149">
        <f t="shared" si="734"/>
        <v>76046</v>
      </c>
      <c r="AJ773" s="380"/>
      <c r="AK773" s="252" t="s">
        <v>173</v>
      </c>
      <c r="AL773" s="145">
        <v>21</v>
      </c>
      <c r="AM773" s="154">
        <v>7</v>
      </c>
      <c r="AN773" s="154">
        <v>279710</v>
      </c>
      <c r="AO773" s="155">
        <f t="shared" si="784"/>
        <v>2.8225806451612902E-2</v>
      </c>
      <c r="AP773" s="155">
        <f t="shared" si="736"/>
        <v>0.33333333333333331</v>
      </c>
      <c r="AQ773" s="149">
        <f t="shared" si="737"/>
        <v>39958.571428571428</v>
      </c>
      <c r="AR773" s="380"/>
      <c r="AS773" s="252" t="s">
        <v>173</v>
      </c>
      <c r="AT773" s="145">
        <v>4</v>
      </c>
      <c r="AU773" s="154">
        <v>4</v>
      </c>
      <c r="AV773" s="154">
        <v>482020</v>
      </c>
      <c r="AW773" s="155">
        <f t="shared" si="785"/>
        <v>3.3898305084745763E-2</v>
      </c>
      <c r="AX773" s="155">
        <f t="shared" si="739"/>
        <v>1</v>
      </c>
      <c r="AY773" s="154">
        <f t="shared" si="740"/>
        <v>120505</v>
      </c>
      <c r="AZ773" s="380"/>
      <c r="BA773" s="252" t="s">
        <v>173</v>
      </c>
      <c r="BB773" s="145">
        <v>2</v>
      </c>
      <c r="BC773" s="154">
        <v>1</v>
      </c>
      <c r="BD773" s="154">
        <v>350210</v>
      </c>
      <c r="BE773" s="155">
        <f t="shared" si="786"/>
        <v>2.4390243902439025E-2</v>
      </c>
      <c r="BF773" s="155">
        <f t="shared" si="742"/>
        <v>0.5</v>
      </c>
      <c r="BG773" s="181">
        <f t="shared" si="743"/>
        <v>350210</v>
      </c>
      <c r="BH773" s="380"/>
      <c r="BI773" s="252" t="s">
        <v>173</v>
      </c>
      <c r="BJ773" s="145">
        <f t="shared" si="744"/>
        <v>70</v>
      </c>
      <c r="BK773" s="154">
        <f t="shared" si="721"/>
        <v>32</v>
      </c>
      <c r="BL773" s="154">
        <f t="shared" si="722"/>
        <v>2843010</v>
      </c>
      <c r="BM773" s="155">
        <f t="shared" si="787"/>
        <v>2.7118644067796609E-2</v>
      </c>
      <c r="BN773" s="155">
        <f t="shared" si="746"/>
        <v>0.45714285714285713</v>
      </c>
      <c r="BO773" s="154">
        <f t="shared" si="747"/>
        <v>88844.0625</v>
      </c>
      <c r="BP773" s="218"/>
    </row>
    <row r="774" spans="2:68" s="87" customFormat="1">
      <c r="B774" s="390"/>
      <c r="C774" s="420"/>
      <c r="D774" s="380"/>
      <c r="E774" s="252" t="s">
        <v>174</v>
      </c>
      <c r="F774" s="145">
        <v>1</v>
      </c>
      <c r="G774" s="154">
        <v>0</v>
      </c>
      <c r="H774" s="154">
        <v>0</v>
      </c>
      <c r="I774" s="155">
        <f t="shared" si="780"/>
        <v>0</v>
      </c>
      <c r="J774" s="155">
        <f t="shared" si="724"/>
        <v>0</v>
      </c>
      <c r="K774" s="181" t="str">
        <f t="shared" si="725"/>
        <v>-</v>
      </c>
      <c r="L774" s="380"/>
      <c r="M774" s="252" t="s">
        <v>174</v>
      </c>
      <c r="N774" s="145">
        <v>2</v>
      </c>
      <c r="O774" s="154">
        <v>1</v>
      </c>
      <c r="P774" s="154">
        <v>69830</v>
      </c>
      <c r="Q774" s="155">
        <f t="shared" si="781"/>
        <v>0.2</v>
      </c>
      <c r="R774" s="155">
        <f t="shared" si="727"/>
        <v>0.5</v>
      </c>
      <c r="S774" s="149">
        <f t="shared" si="728"/>
        <v>69830</v>
      </c>
      <c r="T774" s="380"/>
      <c r="U774" s="252" t="s">
        <v>174</v>
      </c>
      <c r="V774" s="145">
        <v>186</v>
      </c>
      <c r="W774" s="154">
        <v>120</v>
      </c>
      <c r="X774" s="154">
        <v>8812210</v>
      </c>
      <c r="Y774" s="155">
        <f t="shared" si="782"/>
        <v>0.29411764705882354</v>
      </c>
      <c r="Z774" s="155">
        <f t="shared" si="730"/>
        <v>0.64516129032258063</v>
      </c>
      <c r="AA774" s="154">
        <f t="shared" si="731"/>
        <v>73435.083333333328</v>
      </c>
      <c r="AB774" s="380"/>
      <c r="AC774" s="252" t="s">
        <v>174</v>
      </c>
      <c r="AD774" s="145">
        <v>167</v>
      </c>
      <c r="AE774" s="154">
        <v>105</v>
      </c>
      <c r="AF774" s="154">
        <v>6811250</v>
      </c>
      <c r="AG774" s="155">
        <f t="shared" si="783"/>
        <v>0.29329608938547486</v>
      </c>
      <c r="AH774" s="155">
        <f t="shared" si="733"/>
        <v>0.62874251497005984</v>
      </c>
      <c r="AI774" s="149">
        <f t="shared" si="734"/>
        <v>64869.047619047618</v>
      </c>
      <c r="AJ774" s="380"/>
      <c r="AK774" s="252" t="s">
        <v>174</v>
      </c>
      <c r="AL774" s="145">
        <v>98</v>
      </c>
      <c r="AM774" s="154">
        <v>44</v>
      </c>
      <c r="AN774" s="154">
        <v>2102760</v>
      </c>
      <c r="AO774" s="155">
        <f t="shared" si="784"/>
        <v>0.17741935483870969</v>
      </c>
      <c r="AP774" s="155">
        <f t="shared" si="736"/>
        <v>0.44897959183673469</v>
      </c>
      <c r="AQ774" s="149">
        <f t="shared" si="737"/>
        <v>47790</v>
      </c>
      <c r="AR774" s="380"/>
      <c r="AS774" s="252" t="s">
        <v>174</v>
      </c>
      <c r="AT774" s="145">
        <v>42</v>
      </c>
      <c r="AU774" s="154">
        <v>17</v>
      </c>
      <c r="AV774" s="154">
        <v>1650520</v>
      </c>
      <c r="AW774" s="155">
        <f t="shared" si="785"/>
        <v>0.1440677966101695</v>
      </c>
      <c r="AX774" s="155">
        <f t="shared" si="739"/>
        <v>0.40476190476190477</v>
      </c>
      <c r="AY774" s="154">
        <f t="shared" si="740"/>
        <v>97089.411764705888</v>
      </c>
      <c r="AZ774" s="380"/>
      <c r="BA774" s="252" t="s">
        <v>174</v>
      </c>
      <c r="BB774" s="145">
        <v>8</v>
      </c>
      <c r="BC774" s="154">
        <v>5</v>
      </c>
      <c r="BD774" s="154">
        <v>715930</v>
      </c>
      <c r="BE774" s="155">
        <f t="shared" si="786"/>
        <v>0.12195121951219512</v>
      </c>
      <c r="BF774" s="155">
        <f t="shared" si="742"/>
        <v>0.625</v>
      </c>
      <c r="BG774" s="181">
        <f t="shared" si="743"/>
        <v>143186</v>
      </c>
      <c r="BH774" s="380"/>
      <c r="BI774" s="252" t="s">
        <v>174</v>
      </c>
      <c r="BJ774" s="145">
        <f t="shared" si="744"/>
        <v>504</v>
      </c>
      <c r="BK774" s="154">
        <f t="shared" si="721"/>
        <v>292</v>
      </c>
      <c r="BL774" s="154">
        <f t="shared" si="722"/>
        <v>20162500</v>
      </c>
      <c r="BM774" s="155">
        <f t="shared" si="787"/>
        <v>0.24745762711864408</v>
      </c>
      <c r="BN774" s="155">
        <f t="shared" si="746"/>
        <v>0.57936507936507942</v>
      </c>
      <c r="BO774" s="154">
        <f t="shared" si="747"/>
        <v>69049.65753424658</v>
      </c>
      <c r="BP774" s="218"/>
    </row>
    <row r="775" spans="2:68" s="87" customFormat="1">
      <c r="B775" s="390"/>
      <c r="C775" s="420"/>
      <c r="D775" s="380"/>
      <c r="E775" s="252" t="s">
        <v>175</v>
      </c>
      <c r="F775" s="145">
        <v>0</v>
      </c>
      <c r="G775" s="154">
        <v>0</v>
      </c>
      <c r="H775" s="154">
        <v>0</v>
      </c>
      <c r="I775" s="155">
        <f t="shared" si="780"/>
        <v>0</v>
      </c>
      <c r="J775" s="155" t="str">
        <f t="shared" si="724"/>
        <v>-</v>
      </c>
      <c r="K775" s="181" t="str">
        <f t="shared" si="725"/>
        <v>-</v>
      </c>
      <c r="L775" s="380"/>
      <c r="M775" s="252" t="s">
        <v>175</v>
      </c>
      <c r="N775" s="145">
        <v>0</v>
      </c>
      <c r="O775" s="154">
        <v>0</v>
      </c>
      <c r="P775" s="154">
        <v>0</v>
      </c>
      <c r="Q775" s="155">
        <f t="shared" si="781"/>
        <v>0</v>
      </c>
      <c r="R775" s="155" t="str">
        <f t="shared" si="727"/>
        <v>-</v>
      </c>
      <c r="S775" s="149" t="str">
        <f t="shared" si="728"/>
        <v>-</v>
      </c>
      <c r="T775" s="380"/>
      <c r="U775" s="252" t="s">
        <v>175</v>
      </c>
      <c r="V775" s="145">
        <v>17</v>
      </c>
      <c r="W775" s="154">
        <v>5</v>
      </c>
      <c r="X775" s="154">
        <v>364050</v>
      </c>
      <c r="Y775" s="155">
        <f t="shared" si="782"/>
        <v>1.2254901960784314E-2</v>
      </c>
      <c r="Z775" s="155">
        <f t="shared" si="730"/>
        <v>0.29411764705882354</v>
      </c>
      <c r="AA775" s="154">
        <f t="shared" si="731"/>
        <v>72810</v>
      </c>
      <c r="AB775" s="380"/>
      <c r="AC775" s="252" t="s">
        <v>175</v>
      </c>
      <c r="AD775" s="145">
        <v>33</v>
      </c>
      <c r="AE775" s="154">
        <v>17</v>
      </c>
      <c r="AF775" s="154">
        <v>988100</v>
      </c>
      <c r="AG775" s="155">
        <f t="shared" si="783"/>
        <v>4.7486033519553071E-2</v>
      </c>
      <c r="AH775" s="155">
        <f t="shared" si="733"/>
        <v>0.51515151515151514</v>
      </c>
      <c r="AI775" s="149">
        <f t="shared" si="734"/>
        <v>58123.529411764706</v>
      </c>
      <c r="AJ775" s="380"/>
      <c r="AK775" s="252" t="s">
        <v>175</v>
      </c>
      <c r="AL775" s="145">
        <v>40</v>
      </c>
      <c r="AM775" s="154">
        <v>19</v>
      </c>
      <c r="AN775" s="154">
        <v>1065720</v>
      </c>
      <c r="AO775" s="155">
        <f t="shared" si="784"/>
        <v>7.6612903225806453E-2</v>
      </c>
      <c r="AP775" s="155">
        <f t="shared" si="736"/>
        <v>0.47499999999999998</v>
      </c>
      <c r="AQ775" s="149">
        <f t="shared" si="737"/>
        <v>56090.526315789473</v>
      </c>
      <c r="AR775" s="380"/>
      <c r="AS775" s="252" t="s">
        <v>175</v>
      </c>
      <c r="AT775" s="145">
        <v>25</v>
      </c>
      <c r="AU775" s="154">
        <v>11</v>
      </c>
      <c r="AV775" s="154">
        <v>1828040</v>
      </c>
      <c r="AW775" s="155">
        <f t="shared" si="785"/>
        <v>9.3220338983050849E-2</v>
      </c>
      <c r="AX775" s="155">
        <f t="shared" si="739"/>
        <v>0.44</v>
      </c>
      <c r="AY775" s="154">
        <f t="shared" si="740"/>
        <v>166185.45454545456</v>
      </c>
      <c r="AZ775" s="380"/>
      <c r="BA775" s="252" t="s">
        <v>175</v>
      </c>
      <c r="BB775" s="145">
        <v>7</v>
      </c>
      <c r="BC775" s="154">
        <v>4</v>
      </c>
      <c r="BD775" s="154">
        <v>228790</v>
      </c>
      <c r="BE775" s="155">
        <f t="shared" si="786"/>
        <v>9.7560975609756101E-2</v>
      </c>
      <c r="BF775" s="155">
        <f t="shared" si="742"/>
        <v>0.5714285714285714</v>
      </c>
      <c r="BG775" s="181">
        <f t="shared" si="743"/>
        <v>57197.5</v>
      </c>
      <c r="BH775" s="380"/>
      <c r="BI775" s="252" t="s">
        <v>175</v>
      </c>
      <c r="BJ775" s="145">
        <f t="shared" si="744"/>
        <v>122</v>
      </c>
      <c r="BK775" s="154">
        <f t="shared" ref="BK775:BK831" si="788">SUM(G775,O775,W775,AE775,AM775,AU775,BC775)</f>
        <v>56</v>
      </c>
      <c r="BL775" s="154">
        <f t="shared" ref="BL775:BL831" si="789">SUM(H775,P775,X775,AF775,AN775,AV775,BD775)</f>
        <v>4474700</v>
      </c>
      <c r="BM775" s="155">
        <f t="shared" si="787"/>
        <v>4.7457627118644069E-2</v>
      </c>
      <c r="BN775" s="155">
        <f t="shared" si="746"/>
        <v>0.45901639344262296</v>
      </c>
      <c r="BO775" s="154">
        <f t="shared" si="747"/>
        <v>79905.357142857145</v>
      </c>
      <c r="BP775" s="218"/>
    </row>
    <row r="776" spans="2:68" s="87" customFormat="1">
      <c r="B776" s="390"/>
      <c r="C776" s="420"/>
      <c r="D776" s="380"/>
      <c r="E776" s="249" t="s">
        <v>166</v>
      </c>
      <c r="F776" s="145">
        <v>0</v>
      </c>
      <c r="G776" s="154">
        <v>0</v>
      </c>
      <c r="H776" s="154">
        <v>0</v>
      </c>
      <c r="I776" s="155">
        <f t="shared" si="780"/>
        <v>0</v>
      </c>
      <c r="J776" s="155" t="str">
        <f t="shared" ref="J776:J817" si="790">IFERROR(G776/F776,"-")</f>
        <v>-</v>
      </c>
      <c r="K776" s="181" t="str">
        <f t="shared" ref="K776:K818" si="791">IFERROR(H776/G776,"-")</f>
        <v>-</v>
      </c>
      <c r="L776" s="380"/>
      <c r="M776" s="253" t="s">
        <v>166</v>
      </c>
      <c r="N776" s="145">
        <v>2</v>
      </c>
      <c r="O776" s="154">
        <v>2</v>
      </c>
      <c r="P776" s="154">
        <v>158390</v>
      </c>
      <c r="Q776" s="155">
        <f t="shared" si="781"/>
        <v>0.4</v>
      </c>
      <c r="R776" s="155">
        <f t="shared" ref="R776:R820" si="792">IFERROR(O776/N776,"-")</f>
        <v>1</v>
      </c>
      <c r="S776" s="149">
        <f t="shared" ref="S776:S820" si="793">IFERROR(P776/O776,"-")</f>
        <v>79195</v>
      </c>
      <c r="T776" s="380"/>
      <c r="U776" s="253" t="s">
        <v>166</v>
      </c>
      <c r="V776" s="145">
        <v>31</v>
      </c>
      <c r="W776" s="154">
        <v>12</v>
      </c>
      <c r="X776" s="154">
        <v>1231300</v>
      </c>
      <c r="Y776" s="155">
        <f t="shared" si="782"/>
        <v>2.9411764705882353E-2</v>
      </c>
      <c r="Z776" s="155">
        <f t="shared" ref="Z776:Z815" si="794">IFERROR(W776/V776,"-")</f>
        <v>0.38709677419354838</v>
      </c>
      <c r="AA776" s="154">
        <f t="shared" ref="AA776:AA820" si="795">IFERROR(X776/W776,"-")</f>
        <v>102608.33333333333</v>
      </c>
      <c r="AB776" s="380"/>
      <c r="AC776" s="253" t="s">
        <v>166</v>
      </c>
      <c r="AD776" s="145">
        <v>17</v>
      </c>
      <c r="AE776" s="154">
        <v>10</v>
      </c>
      <c r="AF776" s="154">
        <v>850990</v>
      </c>
      <c r="AG776" s="155">
        <f t="shared" si="783"/>
        <v>2.7932960893854747E-2</v>
      </c>
      <c r="AH776" s="155">
        <f t="shared" ref="AH776:AH820" si="796">IFERROR(AE776/AD776,"-")</f>
        <v>0.58823529411764708</v>
      </c>
      <c r="AI776" s="149">
        <f t="shared" ref="AI776:AI820" si="797">IFERROR(AF776/AE776,"-")</f>
        <v>85099</v>
      </c>
      <c r="AJ776" s="380"/>
      <c r="AK776" s="253" t="s">
        <v>166</v>
      </c>
      <c r="AL776" s="145">
        <v>8</v>
      </c>
      <c r="AM776" s="154">
        <v>3</v>
      </c>
      <c r="AN776" s="154">
        <v>87910</v>
      </c>
      <c r="AO776" s="155">
        <f t="shared" si="784"/>
        <v>1.2096774193548387E-2</v>
      </c>
      <c r="AP776" s="155">
        <f t="shared" ref="AP776:AP820" si="798">IFERROR(AM776/AL776,"-")</f>
        <v>0.375</v>
      </c>
      <c r="AQ776" s="149">
        <f t="shared" ref="AQ776:AQ820" si="799">IFERROR(AN776/AM776,"-")</f>
        <v>29303.333333333332</v>
      </c>
      <c r="AR776" s="380"/>
      <c r="AS776" s="253" t="s">
        <v>166</v>
      </c>
      <c r="AT776" s="145">
        <v>5</v>
      </c>
      <c r="AU776" s="154">
        <v>1</v>
      </c>
      <c r="AV776" s="154">
        <v>10770</v>
      </c>
      <c r="AW776" s="155">
        <f t="shared" si="785"/>
        <v>8.4745762711864406E-3</v>
      </c>
      <c r="AX776" s="155">
        <f t="shared" ref="AX776:AX820" si="800">IFERROR(AU776/AT776,"-")</f>
        <v>0.2</v>
      </c>
      <c r="AY776" s="154">
        <f t="shared" ref="AY776:AY820" si="801">IFERROR(AV776/AU776,"-")</f>
        <v>10770</v>
      </c>
      <c r="AZ776" s="380"/>
      <c r="BA776" s="253" t="s">
        <v>166</v>
      </c>
      <c r="BB776" s="145">
        <v>6</v>
      </c>
      <c r="BC776" s="154">
        <v>4</v>
      </c>
      <c r="BD776" s="154">
        <v>527140</v>
      </c>
      <c r="BE776" s="155">
        <f t="shared" si="786"/>
        <v>9.7560975609756101E-2</v>
      </c>
      <c r="BF776" s="155">
        <f t="shared" ref="BF776:BF820" si="802">IFERROR(BC776/BB776,"-")</f>
        <v>0.66666666666666663</v>
      </c>
      <c r="BG776" s="181">
        <f t="shared" ref="BG776:BG820" si="803">IFERROR(BD776/BC776,"-")</f>
        <v>131785</v>
      </c>
      <c r="BH776" s="380"/>
      <c r="BI776" s="253" t="s">
        <v>166</v>
      </c>
      <c r="BJ776" s="145">
        <f t="shared" ref="BJ776:BJ820" si="804">SUM(F776,N776,V776,AD776,AL776,AT776,BB776)</f>
        <v>69</v>
      </c>
      <c r="BK776" s="154">
        <f t="shared" si="788"/>
        <v>32</v>
      </c>
      <c r="BL776" s="154">
        <f t="shared" si="789"/>
        <v>2866500</v>
      </c>
      <c r="BM776" s="155">
        <f t="shared" si="787"/>
        <v>2.7118644067796609E-2</v>
      </c>
      <c r="BN776" s="155">
        <f t="shared" ref="BN776:BN820" si="805">IFERROR(BK776/BJ776,"-")</f>
        <v>0.46376811594202899</v>
      </c>
      <c r="BO776" s="154">
        <f t="shared" ref="BO776:BO820" si="806">IFERROR(BL776/BK776,"-")</f>
        <v>89578.125</v>
      </c>
      <c r="BP776" s="218"/>
    </row>
    <row r="777" spans="2:68" s="87" customFormat="1">
      <c r="B777" s="390">
        <v>71</v>
      </c>
      <c r="C777" s="419" t="s">
        <v>56</v>
      </c>
      <c r="D777" s="388">
        <f>BS78</f>
        <v>3</v>
      </c>
      <c r="E777" s="250" t="s">
        <v>143</v>
      </c>
      <c r="F777" s="144">
        <v>2</v>
      </c>
      <c r="G777" s="152">
        <v>1</v>
      </c>
      <c r="H777" s="152">
        <v>81490</v>
      </c>
      <c r="I777" s="153">
        <f>IFERROR(G777/$D$777,"-")</f>
        <v>0.33333333333333331</v>
      </c>
      <c r="J777" s="153">
        <f t="shared" si="790"/>
        <v>0.5</v>
      </c>
      <c r="K777" s="180">
        <f t="shared" si="791"/>
        <v>81490</v>
      </c>
      <c r="L777" s="388">
        <f>BT78</f>
        <v>14</v>
      </c>
      <c r="M777" s="250" t="s">
        <v>143</v>
      </c>
      <c r="N777" s="144">
        <v>6</v>
      </c>
      <c r="O777" s="152">
        <v>3</v>
      </c>
      <c r="P777" s="152">
        <v>99140</v>
      </c>
      <c r="Q777" s="153">
        <f>IFERROR(O777/$L$777,"-")</f>
        <v>0.21428571428571427</v>
      </c>
      <c r="R777" s="153">
        <f t="shared" si="792"/>
        <v>0.5</v>
      </c>
      <c r="S777" s="148">
        <f t="shared" si="793"/>
        <v>33046.666666666664</v>
      </c>
      <c r="T777" s="388">
        <f>BU78</f>
        <v>1314</v>
      </c>
      <c r="U777" s="250" t="s">
        <v>143</v>
      </c>
      <c r="V777" s="144">
        <v>664</v>
      </c>
      <c r="W777" s="152">
        <v>373</v>
      </c>
      <c r="X777" s="152">
        <v>25073900</v>
      </c>
      <c r="Y777" s="153">
        <f>IFERROR(W777/$T$777,"-")</f>
        <v>0.28386605783866059</v>
      </c>
      <c r="Z777" s="153">
        <f t="shared" si="794"/>
        <v>0.56174698795180722</v>
      </c>
      <c r="AA777" s="152">
        <f t="shared" si="795"/>
        <v>67222.252010723867</v>
      </c>
      <c r="AB777" s="388">
        <f>BV78</f>
        <v>948</v>
      </c>
      <c r="AC777" s="250" t="s">
        <v>143</v>
      </c>
      <c r="AD777" s="144">
        <v>507</v>
      </c>
      <c r="AE777" s="152">
        <v>293</v>
      </c>
      <c r="AF777" s="152">
        <v>21093150</v>
      </c>
      <c r="AG777" s="153">
        <f>IFERROR(AE777/$AB$777,"-")</f>
        <v>0.30907172995780591</v>
      </c>
      <c r="AH777" s="153">
        <f t="shared" si="796"/>
        <v>0.57790927021696248</v>
      </c>
      <c r="AI777" s="148">
        <f t="shared" si="797"/>
        <v>71990.273037542662</v>
      </c>
      <c r="AJ777" s="388">
        <f>BW78</f>
        <v>723</v>
      </c>
      <c r="AK777" s="250" t="s">
        <v>143</v>
      </c>
      <c r="AL777" s="144">
        <v>340</v>
      </c>
      <c r="AM777" s="152">
        <v>172</v>
      </c>
      <c r="AN777" s="152">
        <v>12011160</v>
      </c>
      <c r="AO777" s="153">
        <f>IFERROR(AM777/$AJ$777,"-")</f>
        <v>0.23789764868603042</v>
      </c>
      <c r="AP777" s="153">
        <f t="shared" si="798"/>
        <v>0.50588235294117645</v>
      </c>
      <c r="AQ777" s="148">
        <f t="shared" si="799"/>
        <v>69832.325581395344</v>
      </c>
      <c r="AR777" s="388">
        <f>BX78</f>
        <v>357</v>
      </c>
      <c r="AS777" s="250" t="s">
        <v>143</v>
      </c>
      <c r="AT777" s="144">
        <v>147</v>
      </c>
      <c r="AU777" s="152">
        <v>62</v>
      </c>
      <c r="AV777" s="152">
        <v>4691620</v>
      </c>
      <c r="AW777" s="153">
        <f>IFERROR(AU777/$AR$777,"-")</f>
        <v>0.17366946778711484</v>
      </c>
      <c r="AX777" s="153">
        <f t="shared" si="800"/>
        <v>0.42176870748299322</v>
      </c>
      <c r="AY777" s="152">
        <f t="shared" si="801"/>
        <v>75671.290322580651</v>
      </c>
      <c r="AZ777" s="388">
        <f>BY78</f>
        <v>132</v>
      </c>
      <c r="BA777" s="250" t="s">
        <v>143</v>
      </c>
      <c r="BB777" s="144">
        <v>38</v>
      </c>
      <c r="BC777" s="152">
        <v>13</v>
      </c>
      <c r="BD777" s="152">
        <v>1399300</v>
      </c>
      <c r="BE777" s="153">
        <f>IFERROR(BC777/$AZ$777,"-")</f>
        <v>9.8484848484848481E-2</v>
      </c>
      <c r="BF777" s="153">
        <f t="shared" si="802"/>
        <v>0.34210526315789475</v>
      </c>
      <c r="BG777" s="180">
        <f t="shared" si="803"/>
        <v>107638.46153846153</v>
      </c>
      <c r="BH777" s="388">
        <f>BZ78</f>
        <v>3491</v>
      </c>
      <c r="BI777" s="250" t="s">
        <v>143</v>
      </c>
      <c r="BJ777" s="144">
        <f t="shared" si="804"/>
        <v>1704</v>
      </c>
      <c r="BK777" s="152">
        <f t="shared" si="788"/>
        <v>917</v>
      </c>
      <c r="BL777" s="152">
        <f t="shared" si="789"/>
        <v>64449760</v>
      </c>
      <c r="BM777" s="153">
        <f>IFERROR(BK777/$BH$777,"-")</f>
        <v>0.26267545116012603</v>
      </c>
      <c r="BN777" s="153">
        <f t="shared" si="805"/>
        <v>0.53814553990610325</v>
      </c>
      <c r="BO777" s="152">
        <f t="shared" si="806"/>
        <v>70283.271537622684</v>
      </c>
      <c r="BP777" s="218"/>
    </row>
    <row r="778" spans="2:68" s="87" customFormat="1">
      <c r="B778" s="390"/>
      <c r="C778" s="420"/>
      <c r="D778" s="380"/>
      <c r="E778" s="251" t="s">
        <v>192</v>
      </c>
      <c r="F778" s="145">
        <v>1</v>
      </c>
      <c r="G778" s="154">
        <v>0</v>
      </c>
      <c r="H778" s="154">
        <v>0</v>
      </c>
      <c r="I778" s="155">
        <f t="shared" ref="I778:I787" si="807">IFERROR(G778/$D$777,"-")</f>
        <v>0</v>
      </c>
      <c r="J778" s="155">
        <f t="shared" si="790"/>
        <v>0</v>
      </c>
      <c r="K778" s="181" t="str">
        <f t="shared" si="791"/>
        <v>-</v>
      </c>
      <c r="L778" s="380"/>
      <c r="M778" s="251" t="s">
        <v>192</v>
      </c>
      <c r="N778" s="145">
        <v>9</v>
      </c>
      <c r="O778" s="154">
        <v>4</v>
      </c>
      <c r="P778" s="154">
        <v>283000</v>
      </c>
      <c r="Q778" s="155">
        <f t="shared" ref="Q778:Q787" si="808">IFERROR(O778/$L$777,"-")</f>
        <v>0.2857142857142857</v>
      </c>
      <c r="R778" s="155">
        <f t="shared" si="792"/>
        <v>0.44444444444444442</v>
      </c>
      <c r="S778" s="149">
        <f t="shared" si="793"/>
        <v>70750</v>
      </c>
      <c r="T778" s="380"/>
      <c r="U778" s="251" t="s">
        <v>192</v>
      </c>
      <c r="V778" s="145">
        <v>583</v>
      </c>
      <c r="W778" s="154">
        <v>334</v>
      </c>
      <c r="X778" s="154">
        <v>22010500</v>
      </c>
      <c r="Y778" s="155">
        <f t="shared" ref="Y778:Y787" si="809">IFERROR(W778/$T$777,"-")</f>
        <v>0.25418569254185691</v>
      </c>
      <c r="Z778" s="155">
        <f t="shared" si="794"/>
        <v>0.57289879931389365</v>
      </c>
      <c r="AA778" s="154">
        <f t="shared" si="795"/>
        <v>65899.700598802388</v>
      </c>
      <c r="AB778" s="380"/>
      <c r="AC778" s="251" t="s">
        <v>192</v>
      </c>
      <c r="AD778" s="145">
        <v>435</v>
      </c>
      <c r="AE778" s="154">
        <v>247</v>
      </c>
      <c r="AF778" s="154">
        <v>17297500</v>
      </c>
      <c r="AG778" s="155">
        <f t="shared" ref="AG778:AG787" si="810">IFERROR(AE778/$AB$777,"-")</f>
        <v>0.26054852320675104</v>
      </c>
      <c r="AH778" s="155">
        <f t="shared" si="796"/>
        <v>0.56781609195402294</v>
      </c>
      <c r="AI778" s="149">
        <f t="shared" si="797"/>
        <v>70030.36437246963</v>
      </c>
      <c r="AJ778" s="380"/>
      <c r="AK778" s="251" t="s">
        <v>192</v>
      </c>
      <c r="AL778" s="145">
        <v>294</v>
      </c>
      <c r="AM778" s="154">
        <v>161</v>
      </c>
      <c r="AN778" s="154">
        <v>10345010</v>
      </c>
      <c r="AO778" s="155">
        <f t="shared" ref="AO778:AO787" si="811">IFERROR(AM778/$AJ$777,"-")</f>
        <v>0.22268326417704012</v>
      </c>
      <c r="AP778" s="155">
        <f t="shared" si="798"/>
        <v>0.54761904761904767</v>
      </c>
      <c r="AQ778" s="149">
        <f t="shared" si="799"/>
        <v>64254.720496894413</v>
      </c>
      <c r="AR778" s="380"/>
      <c r="AS778" s="251" t="s">
        <v>192</v>
      </c>
      <c r="AT778" s="145">
        <v>103</v>
      </c>
      <c r="AU778" s="154">
        <v>43</v>
      </c>
      <c r="AV778" s="154">
        <v>3012120</v>
      </c>
      <c r="AW778" s="155">
        <f t="shared" ref="AW778:AW787" si="812">IFERROR(AU778/$AR$777,"-")</f>
        <v>0.12044817927170869</v>
      </c>
      <c r="AX778" s="155">
        <f t="shared" si="800"/>
        <v>0.41747572815533979</v>
      </c>
      <c r="AY778" s="154">
        <f t="shared" si="801"/>
        <v>70049.30232558139</v>
      </c>
      <c r="AZ778" s="380"/>
      <c r="BA778" s="251" t="s">
        <v>192</v>
      </c>
      <c r="BB778" s="145">
        <v>33</v>
      </c>
      <c r="BC778" s="154">
        <v>10</v>
      </c>
      <c r="BD778" s="154">
        <v>447180</v>
      </c>
      <c r="BE778" s="155">
        <f t="shared" ref="BE778:BE787" si="813">IFERROR(BC778/$AZ$777,"-")</f>
        <v>7.575757575757576E-2</v>
      </c>
      <c r="BF778" s="155">
        <f t="shared" si="802"/>
        <v>0.30303030303030304</v>
      </c>
      <c r="BG778" s="181">
        <f t="shared" si="803"/>
        <v>44718</v>
      </c>
      <c r="BH778" s="380"/>
      <c r="BI778" s="251" t="s">
        <v>192</v>
      </c>
      <c r="BJ778" s="145">
        <f t="shared" si="804"/>
        <v>1458</v>
      </c>
      <c r="BK778" s="154">
        <f t="shared" si="788"/>
        <v>799</v>
      </c>
      <c r="BL778" s="154">
        <f t="shared" si="789"/>
        <v>53395310</v>
      </c>
      <c r="BM778" s="155">
        <f t="shared" ref="BM778:BM787" si="814">IFERROR(BK778/$BH$777,"-")</f>
        <v>0.22887424806645659</v>
      </c>
      <c r="BN778" s="155">
        <f t="shared" si="805"/>
        <v>0.5480109739368999</v>
      </c>
      <c r="BO778" s="154">
        <f t="shared" si="806"/>
        <v>66827.672090112639</v>
      </c>
      <c r="BP778" s="218"/>
    </row>
    <row r="779" spans="2:68" s="87" customFormat="1">
      <c r="B779" s="390"/>
      <c r="C779" s="420"/>
      <c r="D779" s="380"/>
      <c r="E779" s="252" t="s">
        <v>142</v>
      </c>
      <c r="F779" s="145">
        <v>2</v>
      </c>
      <c r="G779" s="154">
        <v>1</v>
      </c>
      <c r="H779" s="154">
        <v>81490</v>
      </c>
      <c r="I779" s="155">
        <f t="shared" si="807"/>
        <v>0.33333333333333331</v>
      </c>
      <c r="J779" s="155">
        <f t="shared" si="790"/>
        <v>0.5</v>
      </c>
      <c r="K779" s="181">
        <f t="shared" si="791"/>
        <v>81490</v>
      </c>
      <c r="L779" s="380"/>
      <c r="M779" s="252" t="s">
        <v>142</v>
      </c>
      <c r="N779" s="145">
        <v>11</v>
      </c>
      <c r="O779" s="154">
        <v>4</v>
      </c>
      <c r="P779" s="154">
        <v>274120</v>
      </c>
      <c r="Q779" s="155">
        <f t="shared" si="808"/>
        <v>0.2857142857142857</v>
      </c>
      <c r="R779" s="155">
        <f t="shared" si="792"/>
        <v>0.36363636363636365</v>
      </c>
      <c r="S779" s="149">
        <f t="shared" si="793"/>
        <v>68530</v>
      </c>
      <c r="T779" s="380"/>
      <c r="U779" s="252" t="s">
        <v>142</v>
      </c>
      <c r="V779" s="145">
        <v>804</v>
      </c>
      <c r="W779" s="154">
        <v>448</v>
      </c>
      <c r="X779" s="154">
        <v>28921030</v>
      </c>
      <c r="Y779" s="155">
        <f t="shared" si="809"/>
        <v>0.34094368340943682</v>
      </c>
      <c r="Z779" s="155">
        <f t="shared" si="794"/>
        <v>0.55721393034825872</v>
      </c>
      <c r="AA779" s="154">
        <f t="shared" si="795"/>
        <v>64555.870535714283</v>
      </c>
      <c r="AB779" s="380"/>
      <c r="AC779" s="252" t="s">
        <v>142</v>
      </c>
      <c r="AD779" s="145">
        <v>636</v>
      </c>
      <c r="AE779" s="154">
        <v>370</v>
      </c>
      <c r="AF779" s="154">
        <v>26735460</v>
      </c>
      <c r="AG779" s="155">
        <f t="shared" si="810"/>
        <v>0.39029535864978904</v>
      </c>
      <c r="AH779" s="155">
        <f t="shared" si="796"/>
        <v>0.58176100628930816</v>
      </c>
      <c r="AI779" s="149">
        <f t="shared" si="797"/>
        <v>72258</v>
      </c>
      <c r="AJ779" s="380"/>
      <c r="AK779" s="252" t="s">
        <v>142</v>
      </c>
      <c r="AL779" s="145">
        <v>498</v>
      </c>
      <c r="AM779" s="154">
        <v>251</v>
      </c>
      <c r="AN779" s="154">
        <v>16987610</v>
      </c>
      <c r="AO779" s="155">
        <f t="shared" si="811"/>
        <v>0.34716459197786997</v>
      </c>
      <c r="AP779" s="155">
        <f t="shared" si="798"/>
        <v>0.50401606425702816</v>
      </c>
      <c r="AQ779" s="149">
        <f t="shared" si="799"/>
        <v>67679.721115537846</v>
      </c>
      <c r="AR779" s="380"/>
      <c r="AS779" s="252" t="s">
        <v>142</v>
      </c>
      <c r="AT779" s="145">
        <v>229</v>
      </c>
      <c r="AU779" s="154">
        <v>94</v>
      </c>
      <c r="AV779" s="154">
        <v>7020040</v>
      </c>
      <c r="AW779" s="155">
        <f t="shared" si="812"/>
        <v>0.26330532212885155</v>
      </c>
      <c r="AX779" s="155">
        <f t="shared" si="800"/>
        <v>0.41048034934497818</v>
      </c>
      <c r="AY779" s="154">
        <f t="shared" si="801"/>
        <v>74681.276595744683</v>
      </c>
      <c r="AZ779" s="380"/>
      <c r="BA779" s="252" t="s">
        <v>142</v>
      </c>
      <c r="BB779" s="145">
        <v>75</v>
      </c>
      <c r="BC779" s="154">
        <v>28</v>
      </c>
      <c r="BD779" s="154">
        <v>2171420</v>
      </c>
      <c r="BE779" s="155">
        <f t="shared" si="813"/>
        <v>0.21212121212121213</v>
      </c>
      <c r="BF779" s="155">
        <f t="shared" si="802"/>
        <v>0.37333333333333335</v>
      </c>
      <c r="BG779" s="181">
        <f t="shared" si="803"/>
        <v>77550.71428571429</v>
      </c>
      <c r="BH779" s="380"/>
      <c r="BI779" s="252" t="s">
        <v>142</v>
      </c>
      <c r="BJ779" s="145">
        <f t="shared" si="804"/>
        <v>2255</v>
      </c>
      <c r="BK779" s="154">
        <f t="shared" si="788"/>
        <v>1196</v>
      </c>
      <c r="BL779" s="154">
        <f t="shared" si="789"/>
        <v>82191170</v>
      </c>
      <c r="BM779" s="155">
        <f t="shared" si="814"/>
        <v>0.34259524491549698</v>
      </c>
      <c r="BN779" s="155">
        <f t="shared" si="805"/>
        <v>0.53037694013303771</v>
      </c>
      <c r="BO779" s="154">
        <f t="shared" si="806"/>
        <v>68721.714046822744</v>
      </c>
      <c r="BP779" s="218"/>
    </row>
    <row r="780" spans="2:68" s="87" customFormat="1">
      <c r="B780" s="390"/>
      <c r="C780" s="420"/>
      <c r="D780" s="380"/>
      <c r="E780" s="252" t="s">
        <v>151</v>
      </c>
      <c r="F780" s="145">
        <v>1</v>
      </c>
      <c r="G780" s="154">
        <v>1</v>
      </c>
      <c r="H780" s="154">
        <v>81490</v>
      </c>
      <c r="I780" s="155">
        <f t="shared" si="807"/>
        <v>0.33333333333333331</v>
      </c>
      <c r="J780" s="155">
        <f t="shared" si="790"/>
        <v>1</v>
      </c>
      <c r="K780" s="181">
        <f t="shared" si="791"/>
        <v>81490</v>
      </c>
      <c r="L780" s="380"/>
      <c r="M780" s="252" t="s">
        <v>151</v>
      </c>
      <c r="N780" s="145">
        <v>5</v>
      </c>
      <c r="O780" s="154">
        <v>2</v>
      </c>
      <c r="P780" s="154">
        <v>67240</v>
      </c>
      <c r="Q780" s="155">
        <f t="shared" si="808"/>
        <v>0.14285714285714285</v>
      </c>
      <c r="R780" s="155">
        <f t="shared" si="792"/>
        <v>0.4</v>
      </c>
      <c r="S780" s="149">
        <f t="shared" si="793"/>
        <v>33620</v>
      </c>
      <c r="T780" s="380"/>
      <c r="U780" s="252" t="s">
        <v>151</v>
      </c>
      <c r="V780" s="145">
        <v>261</v>
      </c>
      <c r="W780" s="154">
        <v>151</v>
      </c>
      <c r="X780" s="154">
        <v>10168010</v>
      </c>
      <c r="Y780" s="155">
        <f t="shared" si="809"/>
        <v>0.11491628614916286</v>
      </c>
      <c r="Z780" s="155">
        <f t="shared" si="794"/>
        <v>0.57854406130268199</v>
      </c>
      <c r="AA780" s="154">
        <f t="shared" si="795"/>
        <v>67337.814569536422</v>
      </c>
      <c r="AB780" s="380"/>
      <c r="AC780" s="252" t="s">
        <v>151</v>
      </c>
      <c r="AD780" s="145">
        <v>226</v>
      </c>
      <c r="AE780" s="154">
        <v>136</v>
      </c>
      <c r="AF780" s="154">
        <v>10628020</v>
      </c>
      <c r="AG780" s="155">
        <f t="shared" si="810"/>
        <v>0.14345991561181434</v>
      </c>
      <c r="AH780" s="155">
        <f t="shared" si="796"/>
        <v>0.60176991150442483</v>
      </c>
      <c r="AI780" s="149">
        <f t="shared" si="797"/>
        <v>78147.205882352937</v>
      </c>
      <c r="AJ780" s="380"/>
      <c r="AK780" s="252" t="s">
        <v>151</v>
      </c>
      <c r="AL780" s="145">
        <v>199</v>
      </c>
      <c r="AM780" s="154">
        <v>97</v>
      </c>
      <c r="AN780" s="154">
        <v>7130260</v>
      </c>
      <c r="AO780" s="155">
        <f t="shared" si="811"/>
        <v>0.13416320885200553</v>
      </c>
      <c r="AP780" s="155">
        <f t="shared" si="798"/>
        <v>0.48743718592964824</v>
      </c>
      <c r="AQ780" s="149">
        <f t="shared" si="799"/>
        <v>73507.835051546397</v>
      </c>
      <c r="AR780" s="380"/>
      <c r="AS780" s="252" t="s">
        <v>151</v>
      </c>
      <c r="AT780" s="145">
        <v>99</v>
      </c>
      <c r="AU780" s="154">
        <v>42</v>
      </c>
      <c r="AV780" s="154">
        <v>3125970</v>
      </c>
      <c r="AW780" s="155">
        <f t="shared" si="812"/>
        <v>0.11764705882352941</v>
      </c>
      <c r="AX780" s="155">
        <f t="shared" si="800"/>
        <v>0.42424242424242425</v>
      </c>
      <c r="AY780" s="154">
        <f t="shared" si="801"/>
        <v>74427.857142857145</v>
      </c>
      <c r="AZ780" s="380"/>
      <c r="BA780" s="252" t="s">
        <v>151</v>
      </c>
      <c r="BB780" s="145">
        <v>42</v>
      </c>
      <c r="BC780" s="154">
        <v>10</v>
      </c>
      <c r="BD780" s="154">
        <v>799740</v>
      </c>
      <c r="BE780" s="155">
        <f t="shared" si="813"/>
        <v>7.575757575757576E-2</v>
      </c>
      <c r="BF780" s="155">
        <f t="shared" si="802"/>
        <v>0.23809523809523808</v>
      </c>
      <c r="BG780" s="181">
        <f t="shared" si="803"/>
        <v>79974</v>
      </c>
      <c r="BH780" s="380"/>
      <c r="BI780" s="252" t="s">
        <v>151</v>
      </c>
      <c r="BJ780" s="145">
        <f t="shared" si="804"/>
        <v>833</v>
      </c>
      <c r="BK780" s="154">
        <f t="shared" si="788"/>
        <v>439</v>
      </c>
      <c r="BL780" s="154">
        <f t="shared" si="789"/>
        <v>32000730</v>
      </c>
      <c r="BM780" s="155">
        <f t="shared" si="814"/>
        <v>0.12575193354339731</v>
      </c>
      <c r="BN780" s="155">
        <f t="shared" si="805"/>
        <v>0.52701080432172864</v>
      </c>
      <c r="BO780" s="154">
        <f t="shared" si="806"/>
        <v>72894.601366742601</v>
      </c>
      <c r="BP780" s="218"/>
    </row>
    <row r="781" spans="2:68" s="87" customFormat="1">
      <c r="B781" s="390"/>
      <c r="C781" s="420"/>
      <c r="D781" s="380"/>
      <c r="E781" s="252" t="s">
        <v>170</v>
      </c>
      <c r="F781" s="145">
        <v>3</v>
      </c>
      <c r="G781" s="154">
        <v>1</v>
      </c>
      <c r="H781" s="154">
        <v>81490</v>
      </c>
      <c r="I781" s="155">
        <f t="shared" si="807"/>
        <v>0.33333333333333331</v>
      </c>
      <c r="J781" s="155">
        <f t="shared" si="790"/>
        <v>0.33333333333333331</v>
      </c>
      <c r="K781" s="181">
        <f t="shared" si="791"/>
        <v>81490</v>
      </c>
      <c r="L781" s="380"/>
      <c r="M781" s="252" t="s">
        <v>170</v>
      </c>
      <c r="N781" s="145">
        <v>3</v>
      </c>
      <c r="O781" s="154">
        <v>1</v>
      </c>
      <c r="P781" s="154">
        <v>32620</v>
      </c>
      <c r="Q781" s="155">
        <f t="shared" si="808"/>
        <v>7.1428571428571425E-2</v>
      </c>
      <c r="R781" s="155">
        <f t="shared" si="792"/>
        <v>0.33333333333333331</v>
      </c>
      <c r="S781" s="149">
        <f t="shared" si="793"/>
        <v>32620</v>
      </c>
      <c r="T781" s="380"/>
      <c r="U781" s="252" t="s">
        <v>170</v>
      </c>
      <c r="V781" s="145">
        <v>264</v>
      </c>
      <c r="W781" s="154">
        <v>161</v>
      </c>
      <c r="X781" s="154">
        <v>9796540</v>
      </c>
      <c r="Y781" s="155">
        <f t="shared" si="809"/>
        <v>0.12252663622526636</v>
      </c>
      <c r="Z781" s="155">
        <f t="shared" si="794"/>
        <v>0.60984848484848486</v>
      </c>
      <c r="AA781" s="154">
        <f t="shared" si="795"/>
        <v>60848.074534161489</v>
      </c>
      <c r="AB781" s="380"/>
      <c r="AC781" s="252" t="s">
        <v>170</v>
      </c>
      <c r="AD781" s="145">
        <v>247</v>
      </c>
      <c r="AE781" s="154">
        <v>155</v>
      </c>
      <c r="AF781" s="154">
        <v>12160120</v>
      </c>
      <c r="AG781" s="155">
        <f t="shared" si="810"/>
        <v>0.16350210970464135</v>
      </c>
      <c r="AH781" s="155">
        <f t="shared" si="796"/>
        <v>0.62753036437246967</v>
      </c>
      <c r="AI781" s="149">
        <f t="shared" si="797"/>
        <v>78452.387096774197</v>
      </c>
      <c r="AJ781" s="380"/>
      <c r="AK781" s="252" t="s">
        <v>170</v>
      </c>
      <c r="AL781" s="145">
        <v>218</v>
      </c>
      <c r="AM781" s="154">
        <v>103</v>
      </c>
      <c r="AN781" s="154">
        <v>6732970</v>
      </c>
      <c r="AO781" s="155">
        <f t="shared" si="811"/>
        <v>0.14246196403872752</v>
      </c>
      <c r="AP781" s="155">
        <f t="shared" si="798"/>
        <v>0.47247706422018348</v>
      </c>
      <c r="AQ781" s="149">
        <f t="shared" si="799"/>
        <v>65368.640776699031</v>
      </c>
      <c r="AR781" s="380"/>
      <c r="AS781" s="252" t="s">
        <v>170</v>
      </c>
      <c r="AT781" s="145">
        <v>87</v>
      </c>
      <c r="AU781" s="154">
        <v>33</v>
      </c>
      <c r="AV781" s="154">
        <v>2710730</v>
      </c>
      <c r="AW781" s="155">
        <f t="shared" si="812"/>
        <v>9.2436974789915971E-2</v>
      </c>
      <c r="AX781" s="155">
        <f t="shared" si="800"/>
        <v>0.37931034482758619</v>
      </c>
      <c r="AY781" s="154">
        <f t="shared" si="801"/>
        <v>82143.333333333328</v>
      </c>
      <c r="AZ781" s="380"/>
      <c r="BA781" s="252" t="s">
        <v>170</v>
      </c>
      <c r="BB781" s="145">
        <v>37</v>
      </c>
      <c r="BC781" s="154">
        <v>10</v>
      </c>
      <c r="BD781" s="154">
        <v>1157760</v>
      </c>
      <c r="BE781" s="155">
        <f t="shared" si="813"/>
        <v>7.575757575757576E-2</v>
      </c>
      <c r="BF781" s="155">
        <f t="shared" si="802"/>
        <v>0.27027027027027029</v>
      </c>
      <c r="BG781" s="181">
        <f t="shared" si="803"/>
        <v>115776</v>
      </c>
      <c r="BH781" s="380"/>
      <c r="BI781" s="252" t="s">
        <v>170</v>
      </c>
      <c r="BJ781" s="145">
        <f t="shared" si="804"/>
        <v>859</v>
      </c>
      <c r="BK781" s="154">
        <f t="shared" si="788"/>
        <v>464</v>
      </c>
      <c r="BL781" s="154">
        <f t="shared" si="789"/>
        <v>32672230</v>
      </c>
      <c r="BM781" s="155">
        <f t="shared" si="814"/>
        <v>0.13291320538527643</v>
      </c>
      <c r="BN781" s="155">
        <f t="shared" si="805"/>
        <v>0.54016298020954601</v>
      </c>
      <c r="BO781" s="154">
        <f t="shared" si="806"/>
        <v>70414.288793103449</v>
      </c>
      <c r="BP781" s="218"/>
    </row>
    <row r="782" spans="2:68" s="87" customFormat="1">
      <c r="B782" s="390"/>
      <c r="C782" s="420"/>
      <c r="D782" s="380"/>
      <c r="E782" s="252" t="s">
        <v>171</v>
      </c>
      <c r="F782" s="145">
        <v>1</v>
      </c>
      <c r="G782" s="154">
        <v>0</v>
      </c>
      <c r="H782" s="154">
        <v>0</v>
      </c>
      <c r="I782" s="155">
        <f t="shared" si="807"/>
        <v>0</v>
      </c>
      <c r="J782" s="155">
        <f t="shared" si="790"/>
        <v>0</v>
      </c>
      <c r="K782" s="181" t="str">
        <f t="shared" si="791"/>
        <v>-</v>
      </c>
      <c r="L782" s="380"/>
      <c r="M782" s="252" t="s">
        <v>171</v>
      </c>
      <c r="N782" s="145">
        <v>0</v>
      </c>
      <c r="O782" s="154">
        <v>0</v>
      </c>
      <c r="P782" s="154">
        <v>0</v>
      </c>
      <c r="Q782" s="155">
        <f t="shared" si="808"/>
        <v>0</v>
      </c>
      <c r="R782" s="155" t="str">
        <f t="shared" si="792"/>
        <v>-</v>
      </c>
      <c r="S782" s="149" t="str">
        <f t="shared" si="793"/>
        <v>-</v>
      </c>
      <c r="T782" s="380"/>
      <c r="U782" s="252" t="s">
        <v>171</v>
      </c>
      <c r="V782" s="145">
        <v>99</v>
      </c>
      <c r="W782" s="154">
        <v>57</v>
      </c>
      <c r="X782" s="154">
        <v>3554360</v>
      </c>
      <c r="Y782" s="155">
        <f t="shared" si="809"/>
        <v>4.3378995433789952E-2</v>
      </c>
      <c r="Z782" s="155">
        <f t="shared" si="794"/>
        <v>0.5757575757575758</v>
      </c>
      <c r="AA782" s="154">
        <f t="shared" si="795"/>
        <v>62357.192982456138</v>
      </c>
      <c r="AB782" s="380"/>
      <c r="AC782" s="252" t="s">
        <v>171</v>
      </c>
      <c r="AD782" s="145">
        <v>68</v>
      </c>
      <c r="AE782" s="154">
        <v>42</v>
      </c>
      <c r="AF782" s="154">
        <v>4171850</v>
      </c>
      <c r="AG782" s="155">
        <f t="shared" si="810"/>
        <v>4.4303797468354431E-2</v>
      </c>
      <c r="AH782" s="155">
        <f t="shared" si="796"/>
        <v>0.61764705882352944</v>
      </c>
      <c r="AI782" s="149">
        <f t="shared" si="797"/>
        <v>99329.761904761908</v>
      </c>
      <c r="AJ782" s="380"/>
      <c r="AK782" s="252" t="s">
        <v>171</v>
      </c>
      <c r="AL782" s="145">
        <v>61</v>
      </c>
      <c r="AM782" s="154">
        <v>27</v>
      </c>
      <c r="AN782" s="154">
        <v>1689190</v>
      </c>
      <c r="AO782" s="155">
        <f t="shared" si="811"/>
        <v>3.7344398340248962E-2</v>
      </c>
      <c r="AP782" s="155">
        <f t="shared" si="798"/>
        <v>0.44262295081967212</v>
      </c>
      <c r="AQ782" s="149">
        <f t="shared" si="799"/>
        <v>62562.592592592591</v>
      </c>
      <c r="AR782" s="380"/>
      <c r="AS782" s="252" t="s">
        <v>171</v>
      </c>
      <c r="AT782" s="145">
        <v>17</v>
      </c>
      <c r="AU782" s="154">
        <v>12</v>
      </c>
      <c r="AV782" s="154">
        <v>1255640</v>
      </c>
      <c r="AW782" s="155">
        <f t="shared" si="812"/>
        <v>3.3613445378151259E-2</v>
      </c>
      <c r="AX782" s="155">
        <f t="shared" si="800"/>
        <v>0.70588235294117652</v>
      </c>
      <c r="AY782" s="154">
        <f t="shared" si="801"/>
        <v>104636.66666666667</v>
      </c>
      <c r="AZ782" s="380"/>
      <c r="BA782" s="252" t="s">
        <v>171</v>
      </c>
      <c r="BB782" s="145">
        <v>11</v>
      </c>
      <c r="BC782" s="154">
        <v>3</v>
      </c>
      <c r="BD782" s="154">
        <v>200920</v>
      </c>
      <c r="BE782" s="155">
        <f t="shared" si="813"/>
        <v>2.2727272727272728E-2</v>
      </c>
      <c r="BF782" s="155">
        <f t="shared" si="802"/>
        <v>0.27272727272727271</v>
      </c>
      <c r="BG782" s="181">
        <f t="shared" si="803"/>
        <v>66973.333333333328</v>
      </c>
      <c r="BH782" s="380"/>
      <c r="BI782" s="252" t="s">
        <v>171</v>
      </c>
      <c r="BJ782" s="145">
        <f t="shared" si="804"/>
        <v>257</v>
      </c>
      <c r="BK782" s="154">
        <f t="shared" si="788"/>
        <v>141</v>
      </c>
      <c r="BL782" s="154">
        <f t="shared" si="789"/>
        <v>10871960</v>
      </c>
      <c r="BM782" s="155">
        <f t="shared" si="814"/>
        <v>4.0389573188198226E-2</v>
      </c>
      <c r="BN782" s="155">
        <f t="shared" si="805"/>
        <v>0.54863813229571989</v>
      </c>
      <c r="BO782" s="154">
        <f t="shared" si="806"/>
        <v>77106.099290780141</v>
      </c>
      <c r="BP782" s="218"/>
    </row>
    <row r="783" spans="2:68" s="87" customFormat="1">
      <c r="B783" s="390"/>
      <c r="C783" s="420"/>
      <c r="D783" s="380"/>
      <c r="E783" s="252" t="s">
        <v>172</v>
      </c>
      <c r="F783" s="145">
        <v>1</v>
      </c>
      <c r="G783" s="154">
        <v>0</v>
      </c>
      <c r="H783" s="154">
        <v>0</v>
      </c>
      <c r="I783" s="155">
        <f t="shared" si="807"/>
        <v>0</v>
      </c>
      <c r="J783" s="155">
        <f t="shared" si="790"/>
        <v>0</v>
      </c>
      <c r="K783" s="181" t="str">
        <f t="shared" si="791"/>
        <v>-</v>
      </c>
      <c r="L783" s="380"/>
      <c r="M783" s="252" t="s">
        <v>172</v>
      </c>
      <c r="N783" s="145">
        <v>4</v>
      </c>
      <c r="O783" s="154">
        <v>2</v>
      </c>
      <c r="P783" s="154">
        <v>44240</v>
      </c>
      <c r="Q783" s="155">
        <f t="shared" si="808"/>
        <v>0.14285714285714285</v>
      </c>
      <c r="R783" s="155">
        <f t="shared" si="792"/>
        <v>0.5</v>
      </c>
      <c r="S783" s="149">
        <f t="shared" si="793"/>
        <v>22120</v>
      </c>
      <c r="T783" s="380"/>
      <c r="U783" s="252" t="s">
        <v>172</v>
      </c>
      <c r="V783" s="145">
        <v>84</v>
      </c>
      <c r="W783" s="154">
        <v>50</v>
      </c>
      <c r="X783" s="154">
        <v>3036340</v>
      </c>
      <c r="Y783" s="155">
        <f t="shared" si="809"/>
        <v>3.8051750380517502E-2</v>
      </c>
      <c r="Z783" s="155">
        <f t="shared" si="794"/>
        <v>0.59523809523809523</v>
      </c>
      <c r="AA783" s="154">
        <f t="shared" si="795"/>
        <v>60726.8</v>
      </c>
      <c r="AB783" s="380"/>
      <c r="AC783" s="252" t="s">
        <v>172</v>
      </c>
      <c r="AD783" s="145">
        <v>70</v>
      </c>
      <c r="AE783" s="154">
        <v>41</v>
      </c>
      <c r="AF783" s="154">
        <v>3045710</v>
      </c>
      <c r="AG783" s="155">
        <f t="shared" si="810"/>
        <v>4.3248945147679324E-2</v>
      </c>
      <c r="AH783" s="155">
        <f t="shared" si="796"/>
        <v>0.58571428571428574</v>
      </c>
      <c r="AI783" s="149">
        <f t="shared" si="797"/>
        <v>74285.609756097561</v>
      </c>
      <c r="AJ783" s="380"/>
      <c r="AK783" s="252" t="s">
        <v>172</v>
      </c>
      <c r="AL783" s="145">
        <v>79</v>
      </c>
      <c r="AM783" s="154">
        <v>36</v>
      </c>
      <c r="AN783" s="154">
        <v>2181960</v>
      </c>
      <c r="AO783" s="155">
        <f t="shared" si="811"/>
        <v>4.9792531120331947E-2</v>
      </c>
      <c r="AP783" s="155">
        <f t="shared" si="798"/>
        <v>0.45569620253164556</v>
      </c>
      <c r="AQ783" s="149">
        <f t="shared" si="799"/>
        <v>60610</v>
      </c>
      <c r="AR783" s="380"/>
      <c r="AS783" s="252" t="s">
        <v>172</v>
      </c>
      <c r="AT783" s="145">
        <v>31</v>
      </c>
      <c r="AU783" s="154">
        <v>14</v>
      </c>
      <c r="AV783" s="154">
        <v>1128700</v>
      </c>
      <c r="AW783" s="155">
        <f t="shared" si="812"/>
        <v>3.9215686274509803E-2</v>
      </c>
      <c r="AX783" s="155">
        <f t="shared" si="800"/>
        <v>0.45161290322580644</v>
      </c>
      <c r="AY783" s="154">
        <f t="shared" si="801"/>
        <v>80621.428571428565</v>
      </c>
      <c r="AZ783" s="380"/>
      <c r="BA783" s="252" t="s">
        <v>172</v>
      </c>
      <c r="BB783" s="145">
        <v>16</v>
      </c>
      <c r="BC783" s="154">
        <v>5</v>
      </c>
      <c r="BD783" s="154">
        <v>360290</v>
      </c>
      <c r="BE783" s="155">
        <f t="shared" si="813"/>
        <v>3.787878787878788E-2</v>
      </c>
      <c r="BF783" s="155">
        <f t="shared" si="802"/>
        <v>0.3125</v>
      </c>
      <c r="BG783" s="181">
        <f t="shared" si="803"/>
        <v>72058</v>
      </c>
      <c r="BH783" s="380"/>
      <c r="BI783" s="252" t="s">
        <v>172</v>
      </c>
      <c r="BJ783" s="145">
        <f t="shared" si="804"/>
        <v>285</v>
      </c>
      <c r="BK783" s="154">
        <f t="shared" si="788"/>
        <v>148</v>
      </c>
      <c r="BL783" s="154">
        <f t="shared" si="789"/>
        <v>9797240</v>
      </c>
      <c r="BM783" s="155">
        <f t="shared" si="814"/>
        <v>4.2394729303924378E-2</v>
      </c>
      <c r="BN783" s="155">
        <f t="shared" si="805"/>
        <v>0.51929824561403504</v>
      </c>
      <c r="BO783" s="154">
        <f t="shared" si="806"/>
        <v>66197.567567567574</v>
      </c>
      <c r="BP783" s="218"/>
    </row>
    <row r="784" spans="2:68" s="87" customFormat="1">
      <c r="B784" s="390"/>
      <c r="C784" s="420"/>
      <c r="D784" s="380"/>
      <c r="E784" s="252" t="s">
        <v>173</v>
      </c>
      <c r="F784" s="145">
        <v>1</v>
      </c>
      <c r="G784" s="154">
        <v>0</v>
      </c>
      <c r="H784" s="154">
        <v>0</v>
      </c>
      <c r="I784" s="155">
        <f t="shared" si="807"/>
        <v>0</v>
      </c>
      <c r="J784" s="155">
        <f t="shared" si="790"/>
        <v>0</v>
      </c>
      <c r="K784" s="181" t="str">
        <f t="shared" si="791"/>
        <v>-</v>
      </c>
      <c r="L784" s="380"/>
      <c r="M784" s="252" t="s">
        <v>173</v>
      </c>
      <c r="N784" s="145">
        <v>1</v>
      </c>
      <c r="O784" s="154">
        <v>0</v>
      </c>
      <c r="P784" s="154">
        <v>0</v>
      </c>
      <c r="Q784" s="155">
        <f t="shared" si="808"/>
        <v>0</v>
      </c>
      <c r="R784" s="155">
        <f t="shared" si="792"/>
        <v>0</v>
      </c>
      <c r="S784" s="149" t="str">
        <f t="shared" si="793"/>
        <v>-</v>
      </c>
      <c r="T784" s="380"/>
      <c r="U784" s="252" t="s">
        <v>173</v>
      </c>
      <c r="V784" s="145">
        <v>64</v>
      </c>
      <c r="W784" s="154">
        <v>41</v>
      </c>
      <c r="X784" s="154">
        <v>3733760</v>
      </c>
      <c r="Y784" s="155">
        <f t="shared" si="809"/>
        <v>3.1202435312024351E-2</v>
      </c>
      <c r="Z784" s="155">
        <f t="shared" si="794"/>
        <v>0.640625</v>
      </c>
      <c r="AA784" s="154">
        <f t="shared" si="795"/>
        <v>91067.317073170736</v>
      </c>
      <c r="AB784" s="380"/>
      <c r="AC784" s="252" t="s">
        <v>173</v>
      </c>
      <c r="AD784" s="145">
        <v>61</v>
      </c>
      <c r="AE784" s="154">
        <v>39</v>
      </c>
      <c r="AF784" s="154">
        <v>3464070</v>
      </c>
      <c r="AG784" s="155">
        <f t="shared" si="810"/>
        <v>4.1139240506329111E-2</v>
      </c>
      <c r="AH784" s="155">
        <f t="shared" si="796"/>
        <v>0.63934426229508201</v>
      </c>
      <c r="AI784" s="149">
        <f t="shared" si="797"/>
        <v>88822.307692307688</v>
      </c>
      <c r="AJ784" s="380"/>
      <c r="AK784" s="252" t="s">
        <v>173</v>
      </c>
      <c r="AL784" s="145">
        <v>70</v>
      </c>
      <c r="AM784" s="154">
        <v>32</v>
      </c>
      <c r="AN784" s="154">
        <v>2127730</v>
      </c>
      <c r="AO784" s="155">
        <f t="shared" si="811"/>
        <v>4.4260027662517291E-2</v>
      </c>
      <c r="AP784" s="155">
        <f t="shared" si="798"/>
        <v>0.45714285714285713</v>
      </c>
      <c r="AQ784" s="149">
        <f t="shared" si="799"/>
        <v>66491.5625</v>
      </c>
      <c r="AR784" s="380"/>
      <c r="AS784" s="252" t="s">
        <v>173</v>
      </c>
      <c r="AT784" s="145">
        <v>40</v>
      </c>
      <c r="AU784" s="154">
        <v>16</v>
      </c>
      <c r="AV784" s="154">
        <v>1477710</v>
      </c>
      <c r="AW784" s="155">
        <f t="shared" si="812"/>
        <v>4.4817927170868348E-2</v>
      </c>
      <c r="AX784" s="155">
        <f t="shared" si="800"/>
        <v>0.4</v>
      </c>
      <c r="AY784" s="154">
        <f t="shared" si="801"/>
        <v>92356.875</v>
      </c>
      <c r="AZ784" s="380"/>
      <c r="BA784" s="252" t="s">
        <v>173</v>
      </c>
      <c r="BB784" s="145">
        <v>23</v>
      </c>
      <c r="BC784" s="154">
        <v>9</v>
      </c>
      <c r="BD784" s="154">
        <v>351490</v>
      </c>
      <c r="BE784" s="155">
        <f t="shared" si="813"/>
        <v>6.8181818181818177E-2</v>
      </c>
      <c r="BF784" s="155">
        <f t="shared" si="802"/>
        <v>0.39130434782608697</v>
      </c>
      <c r="BG784" s="181">
        <f t="shared" si="803"/>
        <v>39054.444444444445</v>
      </c>
      <c r="BH784" s="380"/>
      <c r="BI784" s="252" t="s">
        <v>173</v>
      </c>
      <c r="BJ784" s="145">
        <f t="shared" si="804"/>
        <v>260</v>
      </c>
      <c r="BK784" s="154">
        <f t="shared" si="788"/>
        <v>137</v>
      </c>
      <c r="BL784" s="154">
        <f t="shared" si="789"/>
        <v>11154760</v>
      </c>
      <c r="BM784" s="155">
        <f t="shared" si="814"/>
        <v>3.9243769693497563E-2</v>
      </c>
      <c r="BN784" s="155">
        <f t="shared" si="805"/>
        <v>0.52692307692307694</v>
      </c>
      <c r="BO784" s="154">
        <f t="shared" si="806"/>
        <v>81421.605839416065</v>
      </c>
      <c r="BP784" s="218"/>
    </row>
    <row r="785" spans="2:68" s="87" customFormat="1">
      <c r="B785" s="390"/>
      <c r="C785" s="420"/>
      <c r="D785" s="380"/>
      <c r="E785" s="252" t="s">
        <v>174</v>
      </c>
      <c r="F785" s="145">
        <v>2</v>
      </c>
      <c r="G785" s="154">
        <v>1</v>
      </c>
      <c r="H785" s="154">
        <v>81490</v>
      </c>
      <c r="I785" s="155">
        <f t="shared" si="807"/>
        <v>0.33333333333333331</v>
      </c>
      <c r="J785" s="155">
        <f t="shared" si="790"/>
        <v>0.5</v>
      </c>
      <c r="K785" s="181">
        <f t="shared" si="791"/>
        <v>81490</v>
      </c>
      <c r="L785" s="380"/>
      <c r="M785" s="252" t="s">
        <v>174</v>
      </c>
      <c r="N785" s="145">
        <v>5</v>
      </c>
      <c r="O785" s="154">
        <v>3</v>
      </c>
      <c r="P785" s="154">
        <v>99140</v>
      </c>
      <c r="Q785" s="155">
        <f t="shared" si="808"/>
        <v>0.21428571428571427</v>
      </c>
      <c r="R785" s="155">
        <f t="shared" si="792"/>
        <v>0.6</v>
      </c>
      <c r="S785" s="149">
        <f t="shared" si="793"/>
        <v>33046.666666666664</v>
      </c>
      <c r="T785" s="380"/>
      <c r="U785" s="252" t="s">
        <v>174</v>
      </c>
      <c r="V785" s="145">
        <v>642</v>
      </c>
      <c r="W785" s="154">
        <v>380</v>
      </c>
      <c r="X785" s="154">
        <v>25769750</v>
      </c>
      <c r="Y785" s="155">
        <f t="shared" si="809"/>
        <v>0.28919330289193301</v>
      </c>
      <c r="Z785" s="155">
        <f t="shared" si="794"/>
        <v>0.59190031152647971</v>
      </c>
      <c r="AA785" s="154">
        <f t="shared" si="795"/>
        <v>67815.131578947374</v>
      </c>
      <c r="AB785" s="380"/>
      <c r="AC785" s="252" t="s">
        <v>174</v>
      </c>
      <c r="AD785" s="145">
        <v>475</v>
      </c>
      <c r="AE785" s="154">
        <v>292</v>
      </c>
      <c r="AF785" s="154">
        <v>20828080</v>
      </c>
      <c r="AG785" s="155">
        <f t="shared" si="810"/>
        <v>0.30801687763713081</v>
      </c>
      <c r="AH785" s="155">
        <f t="shared" si="796"/>
        <v>0.61473684210526314</v>
      </c>
      <c r="AI785" s="149">
        <f t="shared" si="797"/>
        <v>71329.04109589041</v>
      </c>
      <c r="AJ785" s="380"/>
      <c r="AK785" s="252" t="s">
        <v>174</v>
      </c>
      <c r="AL785" s="145">
        <v>328</v>
      </c>
      <c r="AM785" s="154">
        <v>173</v>
      </c>
      <c r="AN785" s="154">
        <v>10944570</v>
      </c>
      <c r="AO785" s="155">
        <f t="shared" si="811"/>
        <v>0.2392807745504841</v>
      </c>
      <c r="AP785" s="155">
        <f t="shared" si="798"/>
        <v>0.52743902439024393</v>
      </c>
      <c r="AQ785" s="149">
        <f t="shared" si="799"/>
        <v>63263.410404624279</v>
      </c>
      <c r="AR785" s="380"/>
      <c r="AS785" s="252" t="s">
        <v>174</v>
      </c>
      <c r="AT785" s="145">
        <v>149</v>
      </c>
      <c r="AU785" s="154">
        <v>60</v>
      </c>
      <c r="AV785" s="154">
        <v>4272530</v>
      </c>
      <c r="AW785" s="155">
        <f t="shared" si="812"/>
        <v>0.16806722689075632</v>
      </c>
      <c r="AX785" s="155">
        <f t="shared" si="800"/>
        <v>0.40268456375838924</v>
      </c>
      <c r="AY785" s="154">
        <f t="shared" si="801"/>
        <v>71208.833333333328</v>
      </c>
      <c r="AZ785" s="380"/>
      <c r="BA785" s="252" t="s">
        <v>174</v>
      </c>
      <c r="BB785" s="145">
        <v>29</v>
      </c>
      <c r="BC785" s="154">
        <v>11</v>
      </c>
      <c r="BD785" s="154">
        <v>674900</v>
      </c>
      <c r="BE785" s="155">
        <f t="shared" si="813"/>
        <v>8.3333333333333329E-2</v>
      </c>
      <c r="BF785" s="155">
        <f t="shared" si="802"/>
        <v>0.37931034482758619</v>
      </c>
      <c r="BG785" s="181">
        <f t="shared" si="803"/>
        <v>61354.545454545456</v>
      </c>
      <c r="BH785" s="380"/>
      <c r="BI785" s="252" t="s">
        <v>174</v>
      </c>
      <c r="BJ785" s="145">
        <f t="shared" si="804"/>
        <v>1630</v>
      </c>
      <c r="BK785" s="154">
        <f t="shared" si="788"/>
        <v>920</v>
      </c>
      <c r="BL785" s="154">
        <f t="shared" si="789"/>
        <v>62670460</v>
      </c>
      <c r="BM785" s="155">
        <f t="shared" si="814"/>
        <v>0.26353480378115152</v>
      </c>
      <c r="BN785" s="155">
        <f t="shared" si="805"/>
        <v>0.56441717791411039</v>
      </c>
      <c r="BO785" s="154">
        <f t="shared" si="806"/>
        <v>68120.065217391311</v>
      </c>
      <c r="BP785" s="218"/>
    </row>
    <row r="786" spans="2:68" s="87" customFormat="1">
      <c r="B786" s="390"/>
      <c r="C786" s="420"/>
      <c r="D786" s="380"/>
      <c r="E786" s="252" t="s">
        <v>175</v>
      </c>
      <c r="F786" s="145">
        <v>0</v>
      </c>
      <c r="G786" s="154">
        <v>0</v>
      </c>
      <c r="H786" s="154">
        <v>0</v>
      </c>
      <c r="I786" s="155">
        <f t="shared" si="807"/>
        <v>0</v>
      </c>
      <c r="J786" s="155" t="str">
        <f t="shared" si="790"/>
        <v>-</v>
      </c>
      <c r="K786" s="181" t="str">
        <f t="shared" si="791"/>
        <v>-</v>
      </c>
      <c r="L786" s="380"/>
      <c r="M786" s="252" t="s">
        <v>175</v>
      </c>
      <c r="N786" s="145">
        <v>3</v>
      </c>
      <c r="O786" s="154">
        <v>1</v>
      </c>
      <c r="P786" s="154">
        <v>43500</v>
      </c>
      <c r="Q786" s="155">
        <f t="shared" si="808"/>
        <v>7.1428571428571425E-2</v>
      </c>
      <c r="R786" s="155">
        <f t="shared" si="792"/>
        <v>0.33333333333333331</v>
      </c>
      <c r="S786" s="149">
        <f t="shared" si="793"/>
        <v>43500</v>
      </c>
      <c r="T786" s="380"/>
      <c r="U786" s="252" t="s">
        <v>175</v>
      </c>
      <c r="V786" s="145">
        <v>83</v>
      </c>
      <c r="W786" s="154">
        <v>49</v>
      </c>
      <c r="X786" s="154">
        <v>3257060</v>
      </c>
      <c r="Y786" s="155">
        <f t="shared" si="809"/>
        <v>3.7290715372907152E-2</v>
      </c>
      <c r="Z786" s="155">
        <f t="shared" si="794"/>
        <v>0.59036144578313254</v>
      </c>
      <c r="AA786" s="154">
        <f t="shared" si="795"/>
        <v>66470.612244897959</v>
      </c>
      <c r="AB786" s="380"/>
      <c r="AC786" s="252" t="s">
        <v>175</v>
      </c>
      <c r="AD786" s="145">
        <v>87</v>
      </c>
      <c r="AE786" s="154">
        <v>49</v>
      </c>
      <c r="AF786" s="154">
        <v>3427780</v>
      </c>
      <c r="AG786" s="155">
        <f t="shared" si="810"/>
        <v>5.1687763713080169E-2</v>
      </c>
      <c r="AH786" s="155">
        <f t="shared" si="796"/>
        <v>0.56321839080459768</v>
      </c>
      <c r="AI786" s="149">
        <f t="shared" si="797"/>
        <v>69954.693877551021</v>
      </c>
      <c r="AJ786" s="380"/>
      <c r="AK786" s="252" t="s">
        <v>175</v>
      </c>
      <c r="AL786" s="145">
        <v>79</v>
      </c>
      <c r="AM786" s="154">
        <v>30</v>
      </c>
      <c r="AN786" s="154">
        <v>2138560</v>
      </c>
      <c r="AO786" s="155">
        <f t="shared" si="811"/>
        <v>4.1493775933609957E-2</v>
      </c>
      <c r="AP786" s="155">
        <f t="shared" si="798"/>
        <v>0.379746835443038</v>
      </c>
      <c r="AQ786" s="149">
        <f t="shared" si="799"/>
        <v>71285.333333333328</v>
      </c>
      <c r="AR786" s="380"/>
      <c r="AS786" s="252" t="s">
        <v>175</v>
      </c>
      <c r="AT786" s="145">
        <v>53</v>
      </c>
      <c r="AU786" s="154">
        <v>22</v>
      </c>
      <c r="AV786" s="154">
        <v>1274230</v>
      </c>
      <c r="AW786" s="155">
        <f t="shared" si="812"/>
        <v>6.1624649859943981E-2</v>
      </c>
      <c r="AX786" s="155">
        <f t="shared" si="800"/>
        <v>0.41509433962264153</v>
      </c>
      <c r="AY786" s="154">
        <f t="shared" si="801"/>
        <v>57919.545454545456</v>
      </c>
      <c r="AZ786" s="380"/>
      <c r="BA786" s="252" t="s">
        <v>175</v>
      </c>
      <c r="BB786" s="145">
        <v>23</v>
      </c>
      <c r="BC786" s="154">
        <v>6</v>
      </c>
      <c r="BD786" s="154">
        <v>364170</v>
      </c>
      <c r="BE786" s="155">
        <f t="shared" si="813"/>
        <v>4.5454545454545456E-2</v>
      </c>
      <c r="BF786" s="155">
        <f t="shared" si="802"/>
        <v>0.2608695652173913</v>
      </c>
      <c r="BG786" s="181">
        <f t="shared" si="803"/>
        <v>60695</v>
      </c>
      <c r="BH786" s="380"/>
      <c r="BI786" s="252" t="s">
        <v>175</v>
      </c>
      <c r="BJ786" s="145">
        <f t="shared" si="804"/>
        <v>328</v>
      </c>
      <c r="BK786" s="154">
        <f t="shared" si="788"/>
        <v>157</v>
      </c>
      <c r="BL786" s="154">
        <f t="shared" si="789"/>
        <v>10505300</v>
      </c>
      <c r="BM786" s="155">
        <f t="shared" si="814"/>
        <v>4.4972787167000858E-2</v>
      </c>
      <c r="BN786" s="155">
        <f t="shared" si="805"/>
        <v>0.47865853658536583</v>
      </c>
      <c r="BO786" s="154">
        <f t="shared" si="806"/>
        <v>66912.738853503179</v>
      </c>
      <c r="BP786" s="218"/>
    </row>
    <row r="787" spans="2:68" s="87" customFormat="1">
      <c r="B787" s="390"/>
      <c r="C787" s="420"/>
      <c r="D787" s="380"/>
      <c r="E787" s="249" t="s">
        <v>166</v>
      </c>
      <c r="F787" s="145">
        <v>0</v>
      </c>
      <c r="G787" s="154">
        <v>0</v>
      </c>
      <c r="H787" s="154">
        <v>0</v>
      </c>
      <c r="I787" s="155">
        <f t="shared" si="807"/>
        <v>0</v>
      </c>
      <c r="J787" s="155" t="str">
        <f t="shared" si="790"/>
        <v>-</v>
      </c>
      <c r="K787" s="181" t="str">
        <f t="shared" si="791"/>
        <v>-</v>
      </c>
      <c r="L787" s="380"/>
      <c r="M787" s="253" t="s">
        <v>166</v>
      </c>
      <c r="N787" s="145">
        <v>0</v>
      </c>
      <c r="O787" s="154">
        <v>0</v>
      </c>
      <c r="P787" s="154">
        <v>0</v>
      </c>
      <c r="Q787" s="155">
        <f t="shared" si="808"/>
        <v>0</v>
      </c>
      <c r="R787" s="155" t="str">
        <f t="shared" si="792"/>
        <v>-</v>
      </c>
      <c r="S787" s="149" t="str">
        <f t="shared" si="793"/>
        <v>-</v>
      </c>
      <c r="T787" s="380"/>
      <c r="U787" s="253" t="s">
        <v>166</v>
      </c>
      <c r="V787" s="145">
        <v>109</v>
      </c>
      <c r="W787" s="154">
        <v>65</v>
      </c>
      <c r="X787" s="154">
        <v>4086940</v>
      </c>
      <c r="Y787" s="155">
        <f t="shared" si="809"/>
        <v>4.9467275494672752E-2</v>
      </c>
      <c r="Z787" s="155">
        <f t="shared" si="794"/>
        <v>0.59633027522935778</v>
      </c>
      <c r="AA787" s="154">
        <f t="shared" si="795"/>
        <v>62876</v>
      </c>
      <c r="AB787" s="380"/>
      <c r="AC787" s="253" t="s">
        <v>166</v>
      </c>
      <c r="AD787" s="145">
        <v>64</v>
      </c>
      <c r="AE787" s="154">
        <v>29</v>
      </c>
      <c r="AF787" s="154">
        <v>2315080</v>
      </c>
      <c r="AG787" s="155">
        <f t="shared" si="810"/>
        <v>3.059071729957806E-2</v>
      </c>
      <c r="AH787" s="155">
        <f t="shared" si="796"/>
        <v>0.453125</v>
      </c>
      <c r="AI787" s="149">
        <f t="shared" si="797"/>
        <v>79830.344827586203</v>
      </c>
      <c r="AJ787" s="380"/>
      <c r="AK787" s="253" t="s">
        <v>166</v>
      </c>
      <c r="AL787" s="145">
        <v>36</v>
      </c>
      <c r="AM787" s="154">
        <v>16</v>
      </c>
      <c r="AN787" s="154">
        <v>1590370</v>
      </c>
      <c r="AO787" s="155">
        <f t="shared" si="811"/>
        <v>2.2130013831258646E-2</v>
      </c>
      <c r="AP787" s="155">
        <f t="shared" si="798"/>
        <v>0.44444444444444442</v>
      </c>
      <c r="AQ787" s="149">
        <f t="shared" si="799"/>
        <v>99398.125</v>
      </c>
      <c r="AR787" s="380"/>
      <c r="AS787" s="253" t="s">
        <v>166</v>
      </c>
      <c r="AT787" s="145">
        <v>27</v>
      </c>
      <c r="AU787" s="154">
        <v>6</v>
      </c>
      <c r="AV787" s="154">
        <v>379060</v>
      </c>
      <c r="AW787" s="155">
        <f t="shared" si="812"/>
        <v>1.680672268907563E-2</v>
      </c>
      <c r="AX787" s="155">
        <f t="shared" si="800"/>
        <v>0.22222222222222221</v>
      </c>
      <c r="AY787" s="154">
        <f t="shared" si="801"/>
        <v>63176.666666666664</v>
      </c>
      <c r="AZ787" s="380"/>
      <c r="BA787" s="253" t="s">
        <v>166</v>
      </c>
      <c r="BB787" s="145">
        <v>12</v>
      </c>
      <c r="BC787" s="154">
        <v>2</v>
      </c>
      <c r="BD787" s="154">
        <v>223670</v>
      </c>
      <c r="BE787" s="155">
        <f t="shared" si="813"/>
        <v>1.5151515151515152E-2</v>
      </c>
      <c r="BF787" s="155">
        <f t="shared" si="802"/>
        <v>0.16666666666666666</v>
      </c>
      <c r="BG787" s="181">
        <f t="shared" si="803"/>
        <v>111835</v>
      </c>
      <c r="BH787" s="380"/>
      <c r="BI787" s="253" t="s">
        <v>166</v>
      </c>
      <c r="BJ787" s="145">
        <f t="shared" si="804"/>
        <v>248</v>
      </c>
      <c r="BK787" s="154">
        <f t="shared" si="788"/>
        <v>118</v>
      </c>
      <c r="BL787" s="154">
        <f t="shared" si="789"/>
        <v>8595120</v>
      </c>
      <c r="BM787" s="155">
        <f t="shared" si="814"/>
        <v>3.3801203093669435E-2</v>
      </c>
      <c r="BN787" s="155">
        <f t="shared" si="805"/>
        <v>0.47580645161290325</v>
      </c>
      <c r="BO787" s="154">
        <f t="shared" si="806"/>
        <v>72840</v>
      </c>
      <c r="BP787" s="218"/>
    </row>
    <row r="788" spans="2:68" s="87" customFormat="1">
      <c r="B788" s="390">
        <v>72</v>
      </c>
      <c r="C788" s="390" t="s">
        <v>32</v>
      </c>
      <c r="D788" s="394">
        <f>BS79</f>
        <v>0</v>
      </c>
      <c r="E788" s="250" t="s">
        <v>143</v>
      </c>
      <c r="F788" s="144">
        <v>0</v>
      </c>
      <c r="G788" s="152">
        <v>0</v>
      </c>
      <c r="H788" s="152">
        <v>0</v>
      </c>
      <c r="I788" s="153" t="str">
        <f>IFERROR(G788/$D$788,"-")</f>
        <v>-</v>
      </c>
      <c r="J788" s="153" t="str">
        <f t="shared" si="790"/>
        <v>-</v>
      </c>
      <c r="K788" s="180" t="str">
        <f t="shared" si="791"/>
        <v>-</v>
      </c>
      <c r="L788" s="394">
        <f>BT79</f>
        <v>13</v>
      </c>
      <c r="M788" s="250" t="s">
        <v>143</v>
      </c>
      <c r="N788" s="144">
        <v>7</v>
      </c>
      <c r="O788" s="152">
        <v>3</v>
      </c>
      <c r="P788" s="152">
        <v>211600</v>
      </c>
      <c r="Q788" s="153">
        <f>IFERROR(O788/$L$788,"-")</f>
        <v>0.23076923076923078</v>
      </c>
      <c r="R788" s="153">
        <f t="shared" si="792"/>
        <v>0.42857142857142855</v>
      </c>
      <c r="S788" s="148">
        <f t="shared" si="793"/>
        <v>70533.333333333328</v>
      </c>
      <c r="T788" s="394">
        <f>BU79</f>
        <v>811</v>
      </c>
      <c r="U788" s="250" t="s">
        <v>143</v>
      </c>
      <c r="V788" s="144">
        <v>383</v>
      </c>
      <c r="W788" s="152">
        <v>219</v>
      </c>
      <c r="X788" s="152">
        <v>17057770</v>
      </c>
      <c r="Y788" s="153">
        <f>IFERROR(W788/$T$788,"-")</f>
        <v>0.27003699136868065</v>
      </c>
      <c r="Z788" s="153">
        <f t="shared" si="794"/>
        <v>0.57180156657963443</v>
      </c>
      <c r="AA788" s="152">
        <f t="shared" si="795"/>
        <v>77889.360730593602</v>
      </c>
      <c r="AB788" s="394">
        <f>BV79</f>
        <v>587</v>
      </c>
      <c r="AC788" s="250" t="s">
        <v>143</v>
      </c>
      <c r="AD788" s="144">
        <v>288</v>
      </c>
      <c r="AE788" s="152">
        <v>166</v>
      </c>
      <c r="AF788" s="152">
        <v>14421760</v>
      </c>
      <c r="AG788" s="153">
        <f>IFERROR(AE788/$AB$788,"-")</f>
        <v>0.282793867120954</v>
      </c>
      <c r="AH788" s="153">
        <f t="shared" si="796"/>
        <v>0.57638888888888884</v>
      </c>
      <c r="AI788" s="148">
        <f t="shared" si="797"/>
        <v>86878.072289156626</v>
      </c>
      <c r="AJ788" s="394">
        <f>BW79</f>
        <v>411</v>
      </c>
      <c r="AK788" s="250" t="s">
        <v>143</v>
      </c>
      <c r="AL788" s="144">
        <v>197</v>
      </c>
      <c r="AM788" s="152">
        <v>95</v>
      </c>
      <c r="AN788" s="152">
        <v>7613620</v>
      </c>
      <c r="AO788" s="153">
        <f>IFERROR(AM788/$AJ$788,"-")</f>
        <v>0.23114355231143552</v>
      </c>
      <c r="AP788" s="153">
        <f t="shared" si="798"/>
        <v>0.48223350253807107</v>
      </c>
      <c r="AQ788" s="148">
        <f t="shared" si="799"/>
        <v>80143.368421052626</v>
      </c>
      <c r="AR788" s="394">
        <f>BX79</f>
        <v>205</v>
      </c>
      <c r="AS788" s="250" t="s">
        <v>143</v>
      </c>
      <c r="AT788" s="144">
        <v>86</v>
      </c>
      <c r="AU788" s="152">
        <v>38</v>
      </c>
      <c r="AV788" s="152">
        <v>3866840</v>
      </c>
      <c r="AW788" s="153">
        <f>IFERROR(AU788/$AR$788,"-")</f>
        <v>0.18536585365853658</v>
      </c>
      <c r="AX788" s="153">
        <f t="shared" si="800"/>
        <v>0.44186046511627908</v>
      </c>
      <c r="AY788" s="152">
        <f t="shared" si="801"/>
        <v>101758.94736842105</v>
      </c>
      <c r="AZ788" s="394">
        <f>BY79</f>
        <v>80</v>
      </c>
      <c r="BA788" s="250" t="s">
        <v>143</v>
      </c>
      <c r="BB788" s="144">
        <v>30</v>
      </c>
      <c r="BC788" s="152">
        <v>15</v>
      </c>
      <c r="BD788" s="152">
        <v>841980</v>
      </c>
      <c r="BE788" s="153">
        <f>IFERROR(BC788/$AZ$788,"-")</f>
        <v>0.1875</v>
      </c>
      <c r="BF788" s="153">
        <f t="shared" si="802"/>
        <v>0.5</v>
      </c>
      <c r="BG788" s="180">
        <f t="shared" si="803"/>
        <v>56132</v>
      </c>
      <c r="BH788" s="394">
        <f>BZ79</f>
        <v>2107</v>
      </c>
      <c r="BI788" s="250" t="s">
        <v>143</v>
      </c>
      <c r="BJ788" s="144">
        <f t="shared" si="804"/>
        <v>991</v>
      </c>
      <c r="BK788" s="152">
        <f t="shared" si="788"/>
        <v>536</v>
      </c>
      <c r="BL788" s="152">
        <f t="shared" si="789"/>
        <v>44013570</v>
      </c>
      <c r="BM788" s="153">
        <f>IFERROR(BK788/$BH$788,"-")</f>
        <v>0.25439012814428097</v>
      </c>
      <c r="BN788" s="153">
        <f t="shared" si="805"/>
        <v>0.54086781029263375</v>
      </c>
      <c r="BO788" s="152">
        <f t="shared" si="806"/>
        <v>82114.869402985074</v>
      </c>
      <c r="BP788" s="218"/>
    </row>
    <row r="789" spans="2:68" s="87" customFormat="1">
      <c r="B789" s="390"/>
      <c r="C789" s="390"/>
      <c r="D789" s="394"/>
      <c r="E789" s="251" t="s">
        <v>192</v>
      </c>
      <c r="F789" s="145">
        <v>0</v>
      </c>
      <c r="G789" s="154">
        <v>0</v>
      </c>
      <c r="H789" s="154">
        <v>0</v>
      </c>
      <c r="I789" s="155" t="str">
        <f t="shared" ref="I789:I798" si="815">IFERROR(G789/$D$788,"-")</f>
        <v>-</v>
      </c>
      <c r="J789" s="155" t="str">
        <f t="shared" si="790"/>
        <v>-</v>
      </c>
      <c r="K789" s="181" t="str">
        <f t="shared" si="791"/>
        <v>-</v>
      </c>
      <c r="L789" s="394"/>
      <c r="M789" s="251" t="s">
        <v>192</v>
      </c>
      <c r="N789" s="145">
        <v>7</v>
      </c>
      <c r="O789" s="154">
        <v>4</v>
      </c>
      <c r="P789" s="154">
        <v>407290</v>
      </c>
      <c r="Q789" s="155">
        <f t="shared" ref="Q789:Q798" si="816">IFERROR(O789/$L$788,"-")</f>
        <v>0.30769230769230771</v>
      </c>
      <c r="R789" s="155">
        <f t="shared" si="792"/>
        <v>0.5714285714285714</v>
      </c>
      <c r="S789" s="149">
        <f t="shared" si="793"/>
        <v>101822.5</v>
      </c>
      <c r="T789" s="394"/>
      <c r="U789" s="251" t="s">
        <v>192</v>
      </c>
      <c r="V789" s="145">
        <v>365</v>
      </c>
      <c r="W789" s="154">
        <v>211</v>
      </c>
      <c r="X789" s="154">
        <v>14884120</v>
      </c>
      <c r="Y789" s="155">
        <f t="shared" ref="Y789:Y798" si="817">IFERROR(W789/$T$788,"-")</f>
        <v>0.26017262638717631</v>
      </c>
      <c r="Z789" s="155">
        <f t="shared" si="794"/>
        <v>0.57808219178082187</v>
      </c>
      <c r="AA789" s="154">
        <f t="shared" si="795"/>
        <v>70540.853080568719</v>
      </c>
      <c r="AB789" s="394"/>
      <c r="AC789" s="251" t="s">
        <v>192</v>
      </c>
      <c r="AD789" s="145">
        <v>271</v>
      </c>
      <c r="AE789" s="154">
        <v>162</v>
      </c>
      <c r="AF789" s="154">
        <v>13838760</v>
      </c>
      <c r="AG789" s="155">
        <f t="shared" ref="AG789:AG798" si="818">IFERROR(AE789/$AB$788,"-")</f>
        <v>0.27597955706984667</v>
      </c>
      <c r="AH789" s="155">
        <f t="shared" si="796"/>
        <v>0.59778597785977861</v>
      </c>
      <c r="AI789" s="149">
        <f t="shared" si="797"/>
        <v>85424.444444444438</v>
      </c>
      <c r="AJ789" s="394"/>
      <c r="AK789" s="251" t="s">
        <v>192</v>
      </c>
      <c r="AL789" s="145">
        <v>166</v>
      </c>
      <c r="AM789" s="154">
        <v>79</v>
      </c>
      <c r="AN789" s="154">
        <v>6157300</v>
      </c>
      <c r="AO789" s="155">
        <f t="shared" ref="AO789:AO798" si="819">IFERROR(AM789/$AJ$788,"-")</f>
        <v>0.19221411192214111</v>
      </c>
      <c r="AP789" s="155">
        <f t="shared" si="798"/>
        <v>0.4759036144578313</v>
      </c>
      <c r="AQ789" s="149">
        <f t="shared" si="799"/>
        <v>77940.506329113923</v>
      </c>
      <c r="AR789" s="394"/>
      <c r="AS789" s="251" t="s">
        <v>192</v>
      </c>
      <c r="AT789" s="145">
        <v>66</v>
      </c>
      <c r="AU789" s="154">
        <v>33</v>
      </c>
      <c r="AV789" s="154">
        <v>2572090</v>
      </c>
      <c r="AW789" s="155">
        <f t="shared" ref="AW789:AW798" si="820">IFERROR(AU789/$AR$788,"-")</f>
        <v>0.16097560975609757</v>
      </c>
      <c r="AX789" s="155">
        <f t="shared" si="800"/>
        <v>0.5</v>
      </c>
      <c r="AY789" s="154">
        <f t="shared" si="801"/>
        <v>77942.121212121216</v>
      </c>
      <c r="AZ789" s="394"/>
      <c r="BA789" s="251" t="s">
        <v>192</v>
      </c>
      <c r="BB789" s="145">
        <v>21</v>
      </c>
      <c r="BC789" s="154">
        <v>11</v>
      </c>
      <c r="BD789" s="154">
        <v>866570</v>
      </c>
      <c r="BE789" s="155">
        <f t="shared" ref="BE789:BE798" si="821">IFERROR(BC789/$AZ$788,"-")</f>
        <v>0.13750000000000001</v>
      </c>
      <c r="BF789" s="155">
        <f t="shared" si="802"/>
        <v>0.52380952380952384</v>
      </c>
      <c r="BG789" s="181">
        <f t="shared" si="803"/>
        <v>78779.090909090912</v>
      </c>
      <c r="BH789" s="394"/>
      <c r="BI789" s="251" t="s">
        <v>192</v>
      </c>
      <c r="BJ789" s="145">
        <f t="shared" si="804"/>
        <v>896</v>
      </c>
      <c r="BK789" s="154">
        <f t="shared" si="788"/>
        <v>500</v>
      </c>
      <c r="BL789" s="154">
        <f t="shared" si="789"/>
        <v>38726130</v>
      </c>
      <c r="BM789" s="155">
        <f t="shared" ref="BM789:BM798" si="822">IFERROR(BK789/$BH$788,"-")</f>
        <v>0.23730422401518747</v>
      </c>
      <c r="BN789" s="155">
        <f t="shared" si="805"/>
        <v>0.5580357142857143</v>
      </c>
      <c r="BO789" s="154">
        <f t="shared" si="806"/>
        <v>77452.259999999995</v>
      </c>
      <c r="BP789" s="218"/>
    </row>
    <row r="790" spans="2:68" s="87" customFormat="1">
      <c r="B790" s="390"/>
      <c r="C790" s="390"/>
      <c r="D790" s="394"/>
      <c r="E790" s="252" t="s">
        <v>142</v>
      </c>
      <c r="F790" s="145">
        <v>0</v>
      </c>
      <c r="G790" s="154">
        <v>0</v>
      </c>
      <c r="H790" s="154">
        <v>0</v>
      </c>
      <c r="I790" s="155" t="str">
        <f t="shared" si="815"/>
        <v>-</v>
      </c>
      <c r="J790" s="155" t="str">
        <f t="shared" si="790"/>
        <v>-</v>
      </c>
      <c r="K790" s="181" t="str">
        <f t="shared" si="791"/>
        <v>-</v>
      </c>
      <c r="L790" s="394"/>
      <c r="M790" s="252" t="s">
        <v>142</v>
      </c>
      <c r="N790" s="145">
        <v>9</v>
      </c>
      <c r="O790" s="154">
        <v>4</v>
      </c>
      <c r="P790" s="154">
        <v>140030</v>
      </c>
      <c r="Q790" s="155">
        <f t="shared" si="816"/>
        <v>0.30769230769230771</v>
      </c>
      <c r="R790" s="155">
        <f t="shared" si="792"/>
        <v>0.44444444444444442</v>
      </c>
      <c r="S790" s="149">
        <f t="shared" si="793"/>
        <v>35007.5</v>
      </c>
      <c r="T790" s="394"/>
      <c r="U790" s="252" t="s">
        <v>142</v>
      </c>
      <c r="V790" s="145">
        <v>494</v>
      </c>
      <c r="W790" s="154">
        <v>283</v>
      </c>
      <c r="X790" s="154">
        <v>21381320</v>
      </c>
      <c r="Y790" s="155">
        <f t="shared" si="817"/>
        <v>0.34895191122071517</v>
      </c>
      <c r="Z790" s="155">
        <f t="shared" si="794"/>
        <v>0.57287449392712553</v>
      </c>
      <c r="AA790" s="154">
        <f t="shared" si="795"/>
        <v>75552.367491166078</v>
      </c>
      <c r="AB790" s="394"/>
      <c r="AC790" s="252" t="s">
        <v>142</v>
      </c>
      <c r="AD790" s="145">
        <v>408</v>
      </c>
      <c r="AE790" s="154">
        <v>235</v>
      </c>
      <c r="AF790" s="154">
        <v>20179310</v>
      </c>
      <c r="AG790" s="155">
        <f t="shared" si="818"/>
        <v>0.40034071550255534</v>
      </c>
      <c r="AH790" s="155">
        <f t="shared" si="796"/>
        <v>0.5759803921568627</v>
      </c>
      <c r="AI790" s="149">
        <f t="shared" si="797"/>
        <v>85869.404255319154</v>
      </c>
      <c r="AJ790" s="394"/>
      <c r="AK790" s="252" t="s">
        <v>142</v>
      </c>
      <c r="AL790" s="145">
        <v>310</v>
      </c>
      <c r="AM790" s="154">
        <v>150</v>
      </c>
      <c r="AN790" s="154">
        <v>13216570</v>
      </c>
      <c r="AO790" s="155">
        <f t="shared" si="819"/>
        <v>0.36496350364963503</v>
      </c>
      <c r="AP790" s="155">
        <f t="shared" si="798"/>
        <v>0.4838709677419355</v>
      </c>
      <c r="AQ790" s="149">
        <f t="shared" si="799"/>
        <v>88110.46666666666</v>
      </c>
      <c r="AR790" s="394"/>
      <c r="AS790" s="252" t="s">
        <v>142</v>
      </c>
      <c r="AT790" s="145">
        <v>142</v>
      </c>
      <c r="AU790" s="154">
        <v>70</v>
      </c>
      <c r="AV790" s="154">
        <v>6315050</v>
      </c>
      <c r="AW790" s="155">
        <f t="shared" si="820"/>
        <v>0.34146341463414637</v>
      </c>
      <c r="AX790" s="155">
        <f t="shared" si="800"/>
        <v>0.49295774647887325</v>
      </c>
      <c r="AY790" s="154">
        <f t="shared" si="801"/>
        <v>90215</v>
      </c>
      <c r="AZ790" s="394"/>
      <c r="BA790" s="252" t="s">
        <v>142</v>
      </c>
      <c r="BB790" s="145">
        <v>49</v>
      </c>
      <c r="BC790" s="154">
        <v>26</v>
      </c>
      <c r="BD790" s="154">
        <v>1738820</v>
      </c>
      <c r="BE790" s="155">
        <f t="shared" si="821"/>
        <v>0.32500000000000001</v>
      </c>
      <c r="BF790" s="155">
        <f t="shared" si="802"/>
        <v>0.53061224489795922</v>
      </c>
      <c r="BG790" s="181">
        <f t="shared" si="803"/>
        <v>66877.692307692312</v>
      </c>
      <c r="BH790" s="394"/>
      <c r="BI790" s="252" t="s">
        <v>142</v>
      </c>
      <c r="BJ790" s="145">
        <f t="shared" si="804"/>
        <v>1412</v>
      </c>
      <c r="BK790" s="154">
        <f t="shared" si="788"/>
        <v>768</v>
      </c>
      <c r="BL790" s="154">
        <f t="shared" si="789"/>
        <v>62971100</v>
      </c>
      <c r="BM790" s="155">
        <f>IFERROR(BK790/$BH$788,"-")</f>
        <v>0.36449928808732796</v>
      </c>
      <c r="BN790" s="155">
        <f>IFERROR(BK790/BJ790,"-")</f>
        <v>0.5439093484419264</v>
      </c>
      <c r="BO790" s="154">
        <f>IFERROR(BL790/BK790,"-")</f>
        <v>81993.619791666672</v>
      </c>
      <c r="BP790" s="218"/>
    </row>
    <row r="791" spans="2:68" s="87" customFormat="1">
      <c r="B791" s="390"/>
      <c r="C791" s="390"/>
      <c r="D791" s="394"/>
      <c r="E791" s="252" t="s">
        <v>151</v>
      </c>
      <c r="F791" s="145">
        <v>0</v>
      </c>
      <c r="G791" s="154">
        <v>0</v>
      </c>
      <c r="H791" s="154">
        <v>0</v>
      </c>
      <c r="I791" s="155" t="str">
        <f t="shared" si="815"/>
        <v>-</v>
      </c>
      <c r="J791" s="155" t="str">
        <f t="shared" si="790"/>
        <v>-</v>
      </c>
      <c r="K791" s="181" t="str">
        <f t="shared" si="791"/>
        <v>-</v>
      </c>
      <c r="L791" s="394"/>
      <c r="M791" s="252" t="s">
        <v>151</v>
      </c>
      <c r="N791" s="145">
        <v>2</v>
      </c>
      <c r="O791" s="154">
        <v>1</v>
      </c>
      <c r="P791" s="154">
        <v>7440</v>
      </c>
      <c r="Q791" s="155">
        <f t="shared" si="816"/>
        <v>7.6923076923076927E-2</v>
      </c>
      <c r="R791" s="155">
        <f t="shared" si="792"/>
        <v>0.5</v>
      </c>
      <c r="S791" s="149">
        <f t="shared" si="793"/>
        <v>7440</v>
      </c>
      <c r="T791" s="394"/>
      <c r="U791" s="252" t="s">
        <v>151</v>
      </c>
      <c r="V791" s="145">
        <v>151</v>
      </c>
      <c r="W791" s="154">
        <v>85</v>
      </c>
      <c r="X791" s="154">
        <v>5273260</v>
      </c>
      <c r="Y791" s="155">
        <f t="shared" si="817"/>
        <v>0.10480887792848335</v>
      </c>
      <c r="Z791" s="155">
        <f t="shared" si="794"/>
        <v>0.5629139072847682</v>
      </c>
      <c r="AA791" s="154">
        <f t="shared" si="795"/>
        <v>62038.352941176468</v>
      </c>
      <c r="AB791" s="394"/>
      <c r="AC791" s="252" t="s">
        <v>151</v>
      </c>
      <c r="AD791" s="145">
        <v>141</v>
      </c>
      <c r="AE791" s="154">
        <v>85</v>
      </c>
      <c r="AF791" s="154">
        <v>7919920</v>
      </c>
      <c r="AG791" s="155">
        <f t="shared" si="818"/>
        <v>0.14480408858603067</v>
      </c>
      <c r="AH791" s="155">
        <f t="shared" si="796"/>
        <v>0.6028368794326241</v>
      </c>
      <c r="AI791" s="149">
        <f t="shared" si="797"/>
        <v>93175.529411764699</v>
      </c>
      <c r="AJ791" s="394"/>
      <c r="AK791" s="252" t="s">
        <v>151</v>
      </c>
      <c r="AL791" s="145">
        <v>106</v>
      </c>
      <c r="AM791" s="154">
        <v>52</v>
      </c>
      <c r="AN791" s="154">
        <v>3971360</v>
      </c>
      <c r="AO791" s="155">
        <f t="shared" si="819"/>
        <v>0.12652068126520682</v>
      </c>
      <c r="AP791" s="155">
        <f t="shared" si="798"/>
        <v>0.49056603773584906</v>
      </c>
      <c r="AQ791" s="149">
        <f t="shared" si="799"/>
        <v>76372.307692307688</v>
      </c>
      <c r="AR791" s="394"/>
      <c r="AS791" s="252" t="s">
        <v>151</v>
      </c>
      <c r="AT791" s="145">
        <v>60</v>
      </c>
      <c r="AU791" s="154">
        <v>31</v>
      </c>
      <c r="AV791" s="154">
        <v>2759450</v>
      </c>
      <c r="AW791" s="155">
        <f t="shared" si="820"/>
        <v>0.15121951219512195</v>
      </c>
      <c r="AX791" s="155">
        <f t="shared" si="800"/>
        <v>0.51666666666666672</v>
      </c>
      <c r="AY791" s="154">
        <f t="shared" si="801"/>
        <v>89014.516129032258</v>
      </c>
      <c r="AZ791" s="394"/>
      <c r="BA791" s="252" t="s">
        <v>151</v>
      </c>
      <c r="BB791" s="145">
        <v>17</v>
      </c>
      <c r="BC791" s="154">
        <v>7</v>
      </c>
      <c r="BD791" s="154">
        <v>198300</v>
      </c>
      <c r="BE791" s="155">
        <f t="shared" si="821"/>
        <v>8.7499999999999994E-2</v>
      </c>
      <c r="BF791" s="155">
        <f t="shared" si="802"/>
        <v>0.41176470588235292</v>
      </c>
      <c r="BG791" s="181">
        <f t="shared" si="803"/>
        <v>28328.571428571428</v>
      </c>
      <c r="BH791" s="394"/>
      <c r="BI791" s="252" t="s">
        <v>151</v>
      </c>
      <c r="BJ791" s="145">
        <f t="shared" si="804"/>
        <v>477</v>
      </c>
      <c r="BK791" s="154">
        <f t="shared" si="788"/>
        <v>261</v>
      </c>
      <c r="BL791" s="154">
        <f t="shared" si="789"/>
        <v>20129730</v>
      </c>
      <c r="BM791" s="155">
        <f t="shared" si="822"/>
        <v>0.12387280493592787</v>
      </c>
      <c r="BN791" s="155">
        <f t="shared" si="805"/>
        <v>0.54716981132075471</v>
      </c>
      <c r="BO791" s="154">
        <f t="shared" si="806"/>
        <v>77125.402298850575</v>
      </c>
      <c r="BP791" s="218"/>
    </row>
    <row r="792" spans="2:68" s="87" customFormat="1">
      <c r="B792" s="390"/>
      <c r="C792" s="390"/>
      <c r="D792" s="394"/>
      <c r="E792" s="252" t="s">
        <v>170</v>
      </c>
      <c r="F792" s="145">
        <v>0</v>
      </c>
      <c r="G792" s="154">
        <v>0</v>
      </c>
      <c r="H792" s="154">
        <v>0</v>
      </c>
      <c r="I792" s="155" t="str">
        <f t="shared" si="815"/>
        <v>-</v>
      </c>
      <c r="J792" s="155" t="str">
        <f t="shared" si="790"/>
        <v>-</v>
      </c>
      <c r="K792" s="181" t="str">
        <f t="shared" si="791"/>
        <v>-</v>
      </c>
      <c r="L792" s="394"/>
      <c r="M792" s="252" t="s">
        <v>170</v>
      </c>
      <c r="N792" s="145">
        <v>5</v>
      </c>
      <c r="O792" s="154">
        <v>3</v>
      </c>
      <c r="P792" s="154">
        <v>132590</v>
      </c>
      <c r="Q792" s="155">
        <f t="shared" si="816"/>
        <v>0.23076923076923078</v>
      </c>
      <c r="R792" s="155">
        <f t="shared" si="792"/>
        <v>0.6</v>
      </c>
      <c r="S792" s="149">
        <f t="shared" si="793"/>
        <v>44196.666666666664</v>
      </c>
      <c r="T792" s="394"/>
      <c r="U792" s="252" t="s">
        <v>170</v>
      </c>
      <c r="V792" s="145">
        <v>182</v>
      </c>
      <c r="W792" s="154">
        <v>108</v>
      </c>
      <c r="X792" s="154">
        <v>8669470</v>
      </c>
      <c r="Y792" s="155">
        <f t="shared" si="817"/>
        <v>0.13316892725030827</v>
      </c>
      <c r="Z792" s="155">
        <f t="shared" si="794"/>
        <v>0.59340659340659341</v>
      </c>
      <c r="AA792" s="154">
        <f t="shared" si="795"/>
        <v>80272.870370370365</v>
      </c>
      <c r="AB792" s="394"/>
      <c r="AC792" s="252" t="s">
        <v>170</v>
      </c>
      <c r="AD792" s="145">
        <v>146</v>
      </c>
      <c r="AE792" s="154">
        <v>97</v>
      </c>
      <c r="AF792" s="154">
        <v>6786940</v>
      </c>
      <c r="AG792" s="155">
        <f t="shared" si="818"/>
        <v>0.16524701873935263</v>
      </c>
      <c r="AH792" s="155">
        <f t="shared" si="796"/>
        <v>0.66438356164383561</v>
      </c>
      <c r="AI792" s="149">
        <f t="shared" si="797"/>
        <v>69968.453608247422</v>
      </c>
      <c r="AJ792" s="394"/>
      <c r="AK792" s="252" t="s">
        <v>170</v>
      </c>
      <c r="AL792" s="145">
        <v>109</v>
      </c>
      <c r="AM792" s="154">
        <v>59</v>
      </c>
      <c r="AN792" s="154">
        <v>5724050</v>
      </c>
      <c r="AO792" s="155">
        <f t="shared" si="819"/>
        <v>0.14355231143552311</v>
      </c>
      <c r="AP792" s="155">
        <f t="shared" si="798"/>
        <v>0.54128440366972475</v>
      </c>
      <c r="AQ792" s="149">
        <f t="shared" si="799"/>
        <v>97017.796610169491</v>
      </c>
      <c r="AR792" s="394"/>
      <c r="AS792" s="252" t="s">
        <v>170</v>
      </c>
      <c r="AT792" s="145">
        <v>50</v>
      </c>
      <c r="AU792" s="154">
        <v>25</v>
      </c>
      <c r="AV792" s="154">
        <v>2155340</v>
      </c>
      <c r="AW792" s="155">
        <f t="shared" si="820"/>
        <v>0.12195121951219512</v>
      </c>
      <c r="AX792" s="155">
        <f t="shared" si="800"/>
        <v>0.5</v>
      </c>
      <c r="AY792" s="154">
        <f t="shared" si="801"/>
        <v>86213.6</v>
      </c>
      <c r="AZ792" s="394"/>
      <c r="BA792" s="252" t="s">
        <v>170</v>
      </c>
      <c r="BB792" s="145">
        <v>26</v>
      </c>
      <c r="BC792" s="154">
        <v>16</v>
      </c>
      <c r="BD792" s="154">
        <v>1203560</v>
      </c>
      <c r="BE792" s="155">
        <f t="shared" si="821"/>
        <v>0.2</v>
      </c>
      <c r="BF792" s="155">
        <f t="shared" si="802"/>
        <v>0.61538461538461542</v>
      </c>
      <c r="BG792" s="181">
        <f t="shared" si="803"/>
        <v>75222.5</v>
      </c>
      <c r="BH792" s="394"/>
      <c r="BI792" s="252" t="s">
        <v>170</v>
      </c>
      <c r="BJ792" s="145">
        <f t="shared" si="804"/>
        <v>518</v>
      </c>
      <c r="BK792" s="154">
        <f t="shared" si="788"/>
        <v>308</v>
      </c>
      <c r="BL792" s="154">
        <f t="shared" si="789"/>
        <v>24671950</v>
      </c>
      <c r="BM792" s="155">
        <f t="shared" si="822"/>
        <v>0.1461794019933555</v>
      </c>
      <c r="BN792" s="155">
        <f t="shared" si="805"/>
        <v>0.59459459459459463</v>
      </c>
      <c r="BO792" s="154">
        <f t="shared" si="806"/>
        <v>80103.733766233767</v>
      </c>
      <c r="BP792" s="218"/>
    </row>
    <row r="793" spans="2:68" s="87" customFormat="1">
      <c r="B793" s="390"/>
      <c r="C793" s="390"/>
      <c r="D793" s="394"/>
      <c r="E793" s="252" t="s">
        <v>171</v>
      </c>
      <c r="F793" s="145">
        <v>0</v>
      </c>
      <c r="G793" s="154">
        <v>0</v>
      </c>
      <c r="H793" s="154">
        <v>0</v>
      </c>
      <c r="I793" s="155" t="str">
        <f t="shared" si="815"/>
        <v>-</v>
      </c>
      <c r="J793" s="155" t="str">
        <f t="shared" si="790"/>
        <v>-</v>
      </c>
      <c r="K793" s="181" t="str">
        <f t="shared" si="791"/>
        <v>-</v>
      </c>
      <c r="L793" s="394"/>
      <c r="M793" s="252" t="s">
        <v>171</v>
      </c>
      <c r="N793" s="145">
        <v>2</v>
      </c>
      <c r="O793" s="154">
        <v>1</v>
      </c>
      <c r="P793" s="154">
        <v>29880</v>
      </c>
      <c r="Q793" s="155">
        <f t="shared" si="816"/>
        <v>7.6923076923076927E-2</v>
      </c>
      <c r="R793" s="155">
        <f t="shared" si="792"/>
        <v>0.5</v>
      </c>
      <c r="S793" s="149">
        <f t="shared" si="793"/>
        <v>29880</v>
      </c>
      <c r="T793" s="394"/>
      <c r="U793" s="252" t="s">
        <v>171</v>
      </c>
      <c r="V793" s="145">
        <v>69</v>
      </c>
      <c r="W793" s="154">
        <v>47</v>
      </c>
      <c r="X793" s="154">
        <v>2715660</v>
      </c>
      <c r="Y793" s="155">
        <f t="shared" si="817"/>
        <v>5.7953144266337853E-2</v>
      </c>
      <c r="Z793" s="155">
        <f t="shared" si="794"/>
        <v>0.6811594202898551</v>
      </c>
      <c r="AA793" s="154">
        <f t="shared" si="795"/>
        <v>57780</v>
      </c>
      <c r="AB793" s="394"/>
      <c r="AC793" s="252" t="s">
        <v>171</v>
      </c>
      <c r="AD793" s="145">
        <v>67</v>
      </c>
      <c r="AE793" s="154">
        <v>48</v>
      </c>
      <c r="AF793" s="154">
        <v>3911870</v>
      </c>
      <c r="AG793" s="155">
        <f t="shared" si="818"/>
        <v>8.1771720613287899E-2</v>
      </c>
      <c r="AH793" s="155">
        <f t="shared" si="796"/>
        <v>0.71641791044776115</v>
      </c>
      <c r="AI793" s="149">
        <f t="shared" si="797"/>
        <v>81497.291666666672</v>
      </c>
      <c r="AJ793" s="394"/>
      <c r="AK793" s="252" t="s">
        <v>171</v>
      </c>
      <c r="AL793" s="145">
        <v>35</v>
      </c>
      <c r="AM793" s="154">
        <v>16</v>
      </c>
      <c r="AN793" s="154">
        <v>961970</v>
      </c>
      <c r="AO793" s="155">
        <f t="shared" si="819"/>
        <v>3.8929440389294405E-2</v>
      </c>
      <c r="AP793" s="155">
        <f t="shared" si="798"/>
        <v>0.45714285714285713</v>
      </c>
      <c r="AQ793" s="149">
        <f t="shared" si="799"/>
        <v>60123.125</v>
      </c>
      <c r="AR793" s="394"/>
      <c r="AS793" s="252" t="s">
        <v>171</v>
      </c>
      <c r="AT793" s="145">
        <v>10</v>
      </c>
      <c r="AU793" s="154">
        <v>8</v>
      </c>
      <c r="AV793" s="154">
        <v>852530</v>
      </c>
      <c r="AW793" s="155">
        <f t="shared" si="820"/>
        <v>3.9024390243902439E-2</v>
      </c>
      <c r="AX793" s="155">
        <f t="shared" si="800"/>
        <v>0.8</v>
      </c>
      <c r="AY793" s="154">
        <f t="shared" si="801"/>
        <v>106566.25</v>
      </c>
      <c r="AZ793" s="394"/>
      <c r="BA793" s="252" t="s">
        <v>171</v>
      </c>
      <c r="BB793" s="145">
        <v>3</v>
      </c>
      <c r="BC793" s="154">
        <v>2</v>
      </c>
      <c r="BD793" s="154">
        <v>36460</v>
      </c>
      <c r="BE793" s="155">
        <f t="shared" si="821"/>
        <v>2.5000000000000001E-2</v>
      </c>
      <c r="BF793" s="155">
        <f t="shared" si="802"/>
        <v>0.66666666666666663</v>
      </c>
      <c r="BG793" s="181">
        <f t="shared" si="803"/>
        <v>18230</v>
      </c>
      <c r="BH793" s="394"/>
      <c r="BI793" s="252" t="s">
        <v>171</v>
      </c>
      <c r="BJ793" s="145">
        <f t="shared" si="804"/>
        <v>186</v>
      </c>
      <c r="BK793" s="154">
        <f t="shared" si="788"/>
        <v>122</v>
      </c>
      <c r="BL793" s="154">
        <f t="shared" si="789"/>
        <v>8508370</v>
      </c>
      <c r="BM793" s="155">
        <f t="shared" si="822"/>
        <v>5.790223065970574E-2</v>
      </c>
      <c r="BN793" s="155">
        <f t="shared" si="805"/>
        <v>0.65591397849462363</v>
      </c>
      <c r="BO793" s="154">
        <f t="shared" si="806"/>
        <v>69740.737704918036</v>
      </c>
      <c r="BP793" s="218"/>
    </row>
    <row r="794" spans="2:68" s="87" customFormat="1">
      <c r="B794" s="390"/>
      <c r="C794" s="390"/>
      <c r="D794" s="394"/>
      <c r="E794" s="252" t="s">
        <v>172</v>
      </c>
      <c r="F794" s="145">
        <v>0</v>
      </c>
      <c r="G794" s="154">
        <v>0</v>
      </c>
      <c r="H794" s="154">
        <v>0</v>
      </c>
      <c r="I794" s="155" t="str">
        <f t="shared" si="815"/>
        <v>-</v>
      </c>
      <c r="J794" s="155" t="str">
        <f t="shared" si="790"/>
        <v>-</v>
      </c>
      <c r="K794" s="181" t="str">
        <f t="shared" si="791"/>
        <v>-</v>
      </c>
      <c r="L794" s="394"/>
      <c r="M794" s="252" t="s">
        <v>172</v>
      </c>
      <c r="N794" s="145">
        <v>1</v>
      </c>
      <c r="O794" s="154">
        <v>1</v>
      </c>
      <c r="P794" s="154">
        <v>29880</v>
      </c>
      <c r="Q794" s="155">
        <f t="shared" si="816"/>
        <v>7.6923076923076927E-2</v>
      </c>
      <c r="R794" s="155">
        <f t="shared" si="792"/>
        <v>1</v>
      </c>
      <c r="S794" s="149">
        <f t="shared" si="793"/>
        <v>29880</v>
      </c>
      <c r="T794" s="394"/>
      <c r="U794" s="252" t="s">
        <v>172</v>
      </c>
      <c r="V794" s="145">
        <v>41</v>
      </c>
      <c r="W794" s="154">
        <v>21</v>
      </c>
      <c r="X794" s="154">
        <v>2249770</v>
      </c>
      <c r="Y794" s="155">
        <f t="shared" si="817"/>
        <v>2.5893958076448828E-2</v>
      </c>
      <c r="Z794" s="155">
        <f t="shared" si="794"/>
        <v>0.51219512195121952</v>
      </c>
      <c r="AA794" s="154">
        <f t="shared" si="795"/>
        <v>107131.90476190476</v>
      </c>
      <c r="AB794" s="394"/>
      <c r="AC794" s="252" t="s">
        <v>172</v>
      </c>
      <c r="AD794" s="145">
        <v>49</v>
      </c>
      <c r="AE794" s="154">
        <v>25</v>
      </c>
      <c r="AF794" s="154">
        <v>2060070</v>
      </c>
      <c r="AG794" s="155">
        <f t="shared" si="818"/>
        <v>4.2589437819420782E-2</v>
      </c>
      <c r="AH794" s="155">
        <f t="shared" si="796"/>
        <v>0.51020408163265307</v>
      </c>
      <c r="AI794" s="149">
        <f t="shared" si="797"/>
        <v>82402.8</v>
      </c>
      <c r="AJ794" s="394"/>
      <c r="AK794" s="252" t="s">
        <v>172</v>
      </c>
      <c r="AL794" s="145">
        <v>29</v>
      </c>
      <c r="AM794" s="154">
        <v>12</v>
      </c>
      <c r="AN794" s="154">
        <v>1422560</v>
      </c>
      <c r="AO794" s="155">
        <f t="shared" si="819"/>
        <v>2.9197080291970802E-2</v>
      </c>
      <c r="AP794" s="155">
        <f t="shared" si="798"/>
        <v>0.41379310344827586</v>
      </c>
      <c r="AQ794" s="149">
        <f t="shared" si="799"/>
        <v>118546.66666666667</v>
      </c>
      <c r="AR794" s="394"/>
      <c r="AS794" s="252" t="s">
        <v>172</v>
      </c>
      <c r="AT794" s="145">
        <v>26</v>
      </c>
      <c r="AU794" s="154">
        <v>10</v>
      </c>
      <c r="AV794" s="154">
        <v>1059570</v>
      </c>
      <c r="AW794" s="155">
        <f t="shared" si="820"/>
        <v>4.878048780487805E-2</v>
      </c>
      <c r="AX794" s="155">
        <f t="shared" si="800"/>
        <v>0.38461538461538464</v>
      </c>
      <c r="AY794" s="154">
        <f t="shared" si="801"/>
        <v>105957</v>
      </c>
      <c r="AZ794" s="394"/>
      <c r="BA794" s="252" t="s">
        <v>172</v>
      </c>
      <c r="BB794" s="145">
        <v>12</v>
      </c>
      <c r="BC794" s="154">
        <v>2</v>
      </c>
      <c r="BD794" s="154">
        <v>347030</v>
      </c>
      <c r="BE794" s="155">
        <f t="shared" si="821"/>
        <v>2.5000000000000001E-2</v>
      </c>
      <c r="BF794" s="155">
        <f t="shared" si="802"/>
        <v>0.16666666666666666</v>
      </c>
      <c r="BG794" s="181">
        <f t="shared" si="803"/>
        <v>173515</v>
      </c>
      <c r="BH794" s="394"/>
      <c r="BI794" s="252" t="s">
        <v>172</v>
      </c>
      <c r="BJ794" s="145">
        <f t="shared" si="804"/>
        <v>158</v>
      </c>
      <c r="BK794" s="154">
        <f t="shared" si="788"/>
        <v>71</v>
      </c>
      <c r="BL794" s="154">
        <f t="shared" si="789"/>
        <v>7168880</v>
      </c>
      <c r="BM794" s="155">
        <f t="shared" si="822"/>
        <v>3.3697199810156619E-2</v>
      </c>
      <c r="BN794" s="155">
        <f t="shared" si="805"/>
        <v>0.44936708860759494</v>
      </c>
      <c r="BO794" s="154">
        <f t="shared" si="806"/>
        <v>100970.14084507042</v>
      </c>
      <c r="BP794" s="218"/>
    </row>
    <row r="795" spans="2:68" s="87" customFormat="1">
      <c r="B795" s="390"/>
      <c r="C795" s="390"/>
      <c r="D795" s="394"/>
      <c r="E795" s="252" t="s">
        <v>173</v>
      </c>
      <c r="F795" s="145">
        <v>0</v>
      </c>
      <c r="G795" s="154">
        <v>0</v>
      </c>
      <c r="H795" s="154">
        <v>0</v>
      </c>
      <c r="I795" s="155" t="str">
        <f t="shared" si="815"/>
        <v>-</v>
      </c>
      <c r="J795" s="155" t="str">
        <f t="shared" si="790"/>
        <v>-</v>
      </c>
      <c r="K795" s="181" t="str">
        <f t="shared" si="791"/>
        <v>-</v>
      </c>
      <c r="L795" s="394"/>
      <c r="M795" s="252" t="s">
        <v>173</v>
      </c>
      <c r="N795" s="145">
        <v>1</v>
      </c>
      <c r="O795" s="154">
        <v>1</v>
      </c>
      <c r="P795" s="154">
        <v>195690</v>
      </c>
      <c r="Q795" s="155">
        <f t="shared" si="816"/>
        <v>7.6923076923076927E-2</v>
      </c>
      <c r="R795" s="155">
        <f t="shared" si="792"/>
        <v>1</v>
      </c>
      <c r="S795" s="149">
        <f t="shared" si="793"/>
        <v>195690</v>
      </c>
      <c r="T795" s="394"/>
      <c r="U795" s="252" t="s">
        <v>173</v>
      </c>
      <c r="V795" s="145">
        <v>44</v>
      </c>
      <c r="W795" s="154">
        <v>35</v>
      </c>
      <c r="X795" s="154">
        <v>3763920</v>
      </c>
      <c r="Y795" s="155">
        <f t="shared" si="817"/>
        <v>4.3156596794081382E-2</v>
      </c>
      <c r="Z795" s="155">
        <f t="shared" si="794"/>
        <v>0.79545454545454541</v>
      </c>
      <c r="AA795" s="154">
        <f t="shared" si="795"/>
        <v>107540.57142857143</v>
      </c>
      <c r="AB795" s="394"/>
      <c r="AC795" s="252" t="s">
        <v>173</v>
      </c>
      <c r="AD795" s="145">
        <v>29</v>
      </c>
      <c r="AE795" s="154">
        <v>20</v>
      </c>
      <c r="AF795" s="154">
        <v>2482280</v>
      </c>
      <c r="AG795" s="155">
        <f t="shared" si="818"/>
        <v>3.4071550255536626E-2</v>
      </c>
      <c r="AH795" s="155">
        <f t="shared" si="796"/>
        <v>0.68965517241379315</v>
      </c>
      <c r="AI795" s="149">
        <f t="shared" si="797"/>
        <v>124114</v>
      </c>
      <c r="AJ795" s="394"/>
      <c r="AK795" s="252" t="s">
        <v>173</v>
      </c>
      <c r="AL795" s="145">
        <v>26</v>
      </c>
      <c r="AM795" s="154">
        <v>16</v>
      </c>
      <c r="AN795" s="154">
        <v>1827450</v>
      </c>
      <c r="AO795" s="155">
        <f t="shared" si="819"/>
        <v>3.8929440389294405E-2</v>
      </c>
      <c r="AP795" s="155">
        <f t="shared" si="798"/>
        <v>0.61538461538461542</v>
      </c>
      <c r="AQ795" s="149">
        <f t="shared" si="799"/>
        <v>114215.625</v>
      </c>
      <c r="AR795" s="394"/>
      <c r="AS795" s="252" t="s">
        <v>173</v>
      </c>
      <c r="AT795" s="145">
        <v>13</v>
      </c>
      <c r="AU795" s="154">
        <v>10</v>
      </c>
      <c r="AV795" s="154">
        <v>841680</v>
      </c>
      <c r="AW795" s="155">
        <f t="shared" si="820"/>
        <v>4.878048780487805E-2</v>
      </c>
      <c r="AX795" s="155">
        <f t="shared" si="800"/>
        <v>0.76923076923076927</v>
      </c>
      <c r="AY795" s="154">
        <f t="shared" si="801"/>
        <v>84168</v>
      </c>
      <c r="AZ795" s="394"/>
      <c r="BA795" s="252" t="s">
        <v>173</v>
      </c>
      <c r="BB795" s="145">
        <v>4</v>
      </c>
      <c r="BC795" s="154">
        <v>1</v>
      </c>
      <c r="BD795" s="154">
        <v>266950</v>
      </c>
      <c r="BE795" s="155">
        <f t="shared" si="821"/>
        <v>1.2500000000000001E-2</v>
      </c>
      <c r="BF795" s="155">
        <f t="shared" si="802"/>
        <v>0.25</v>
      </c>
      <c r="BG795" s="181">
        <f t="shared" si="803"/>
        <v>266950</v>
      </c>
      <c r="BH795" s="394"/>
      <c r="BI795" s="252" t="s">
        <v>173</v>
      </c>
      <c r="BJ795" s="145">
        <f t="shared" si="804"/>
        <v>117</v>
      </c>
      <c r="BK795" s="154">
        <f t="shared" si="788"/>
        <v>83</v>
      </c>
      <c r="BL795" s="154">
        <f t="shared" si="789"/>
        <v>9377970</v>
      </c>
      <c r="BM795" s="155">
        <f t="shared" si="822"/>
        <v>3.9392501186521121E-2</v>
      </c>
      <c r="BN795" s="155">
        <f t="shared" si="805"/>
        <v>0.70940170940170943</v>
      </c>
      <c r="BO795" s="154">
        <f t="shared" si="806"/>
        <v>112987.59036144578</v>
      </c>
      <c r="BP795" s="218"/>
    </row>
    <row r="796" spans="2:68" s="87" customFormat="1">
      <c r="B796" s="390"/>
      <c r="C796" s="390"/>
      <c r="D796" s="394"/>
      <c r="E796" s="252" t="s">
        <v>174</v>
      </c>
      <c r="F796" s="145">
        <v>0</v>
      </c>
      <c r="G796" s="154">
        <v>0</v>
      </c>
      <c r="H796" s="154">
        <v>0</v>
      </c>
      <c r="I796" s="155" t="str">
        <f t="shared" si="815"/>
        <v>-</v>
      </c>
      <c r="J796" s="155" t="str">
        <f t="shared" si="790"/>
        <v>-</v>
      </c>
      <c r="K796" s="181" t="str">
        <f t="shared" si="791"/>
        <v>-</v>
      </c>
      <c r="L796" s="394"/>
      <c r="M796" s="252" t="s">
        <v>174</v>
      </c>
      <c r="N796" s="145">
        <v>5</v>
      </c>
      <c r="O796" s="154">
        <v>3</v>
      </c>
      <c r="P796" s="154">
        <v>242890</v>
      </c>
      <c r="Q796" s="155">
        <f t="shared" si="816"/>
        <v>0.23076923076923078</v>
      </c>
      <c r="R796" s="155">
        <f t="shared" si="792"/>
        <v>0.6</v>
      </c>
      <c r="S796" s="149">
        <f t="shared" si="793"/>
        <v>80963.333333333328</v>
      </c>
      <c r="T796" s="394"/>
      <c r="U796" s="252" t="s">
        <v>174</v>
      </c>
      <c r="V796" s="145">
        <v>332</v>
      </c>
      <c r="W796" s="154">
        <v>215</v>
      </c>
      <c r="X796" s="154">
        <v>15302530</v>
      </c>
      <c r="Y796" s="155">
        <f t="shared" si="817"/>
        <v>0.26510480887792848</v>
      </c>
      <c r="Z796" s="155">
        <f t="shared" si="794"/>
        <v>0.64759036144578308</v>
      </c>
      <c r="AA796" s="154">
        <f t="shared" si="795"/>
        <v>71174.558139534885</v>
      </c>
      <c r="AB796" s="394"/>
      <c r="AC796" s="252" t="s">
        <v>174</v>
      </c>
      <c r="AD796" s="145">
        <v>239</v>
      </c>
      <c r="AE796" s="154">
        <v>153</v>
      </c>
      <c r="AF796" s="154">
        <v>13573530</v>
      </c>
      <c r="AG796" s="155">
        <f t="shared" si="818"/>
        <v>0.26064735945485518</v>
      </c>
      <c r="AH796" s="155">
        <f t="shared" si="796"/>
        <v>0.64016736401673635</v>
      </c>
      <c r="AI796" s="149">
        <f t="shared" si="797"/>
        <v>88715.882352941175</v>
      </c>
      <c r="AJ796" s="394"/>
      <c r="AK796" s="252" t="s">
        <v>174</v>
      </c>
      <c r="AL796" s="145">
        <v>146</v>
      </c>
      <c r="AM796" s="154">
        <v>77</v>
      </c>
      <c r="AN796" s="154">
        <v>4695400</v>
      </c>
      <c r="AO796" s="155">
        <f t="shared" si="819"/>
        <v>0.18734793187347931</v>
      </c>
      <c r="AP796" s="155">
        <f t="shared" si="798"/>
        <v>0.5273972602739726</v>
      </c>
      <c r="AQ796" s="149">
        <f t="shared" si="799"/>
        <v>60979.220779220777</v>
      </c>
      <c r="AR796" s="394"/>
      <c r="AS796" s="252" t="s">
        <v>174</v>
      </c>
      <c r="AT796" s="145">
        <v>65</v>
      </c>
      <c r="AU796" s="154">
        <v>33</v>
      </c>
      <c r="AV796" s="154">
        <v>2845180</v>
      </c>
      <c r="AW796" s="155">
        <f t="shared" si="820"/>
        <v>0.16097560975609757</v>
      </c>
      <c r="AX796" s="155">
        <f t="shared" si="800"/>
        <v>0.50769230769230766</v>
      </c>
      <c r="AY796" s="154">
        <f t="shared" si="801"/>
        <v>86217.57575757576</v>
      </c>
      <c r="AZ796" s="394"/>
      <c r="BA796" s="252" t="s">
        <v>174</v>
      </c>
      <c r="BB796" s="145">
        <v>14</v>
      </c>
      <c r="BC796" s="154">
        <v>6</v>
      </c>
      <c r="BD796" s="154">
        <v>91700</v>
      </c>
      <c r="BE796" s="155">
        <f t="shared" si="821"/>
        <v>7.4999999999999997E-2</v>
      </c>
      <c r="BF796" s="155">
        <f t="shared" si="802"/>
        <v>0.42857142857142855</v>
      </c>
      <c r="BG796" s="181">
        <f t="shared" si="803"/>
        <v>15283.333333333334</v>
      </c>
      <c r="BH796" s="394"/>
      <c r="BI796" s="252" t="s">
        <v>174</v>
      </c>
      <c r="BJ796" s="145">
        <f t="shared" si="804"/>
        <v>801</v>
      </c>
      <c r="BK796" s="154">
        <f t="shared" si="788"/>
        <v>487</v>
      </c>
      <c r="BL796" s="154">
        <f t="shared" si="789"/>
        <v>36751230</v>
      </c>
      <c r="BM796" s="155">
        <f t="shared" si="822"/>
        <v>0.23113431419079258</v>
      </c>
      <c r="BN796" s="155">
        <f t="shared" si="805"/>
        <v>0.60799001248439455</v>
      </c>
      <c r="BO796" s="154">
        <f t="shared" si="806"/>
        <v>75464.537987679665</v>
      </c>
      <c r="BP796" s="218"/>
    </row>
    <row r="797" spans="2:68" s="87" customFormat="1">
      <c r="B797" s="390"/>
      <c r="C797" s="390"/>
      <c r="D797" s="394"/>
      <c r="E797" s="252" t="s">
        <v>175</v>
      </c>
      <c r="F797" s="145">
        <v>0</v>
      </c>
      <c r="G797" s="154">
        <v>0</v>
      </c>
      <c r="H797" s="154">
        <v>0</v>
      </c>
      <c r="I797" s="155" t="str">
        <f t="shared" si="815"/>
        <v>-</v>
      </c>
      <c r="J797" s="155" t="str">
        <f t="shared" si="790"/>
        <v>-</v>
      </c>
      <c r="K797" s="181" t="str">
        <f t="shared" si="791"/>
        <v>-</v>
      </c>
      <c r="L797" s="394"/>
      <c r="M797" s="252" t="s">
        <v>175</v>
      </c>
      <c r="N797" s="145">
        <v>3</v>
      </c>
      <c r="O797" s="154">
        <v>3</v>
      </c>
      <c r="P797" s="154">
        <v>132590</v>
      </c>
      <c r="Q797" s="155">
        <f t="shared" si="816"/>
        <v>0.23076923076923078</v>
      </c>
      <c r="R797" s="155">
        <f t="shared" si="792"/>
        <v>1</v>
      </c>
      <c r="S797" s="149">
        <f t="shared" si="793"/>
        <v>44196.666666666664</v>
      </c>
      <c r="T797" s="394"/>
      <c r="U797" s="252" t="s">
        <v>175</v>
      </c>
      <c r="V797" s="145">
        <v>61</v>
      </c>
      <c r="W797" s="154">
        <v>37</v>
      </c>
      <c r="X797" s="154">
        <v>3036320</v>
      </c>
      <c r="Y797" s="155">
        <f t="shared" si="817"/>
        <v>4.562268803945746E-2</v>
      </c>
      <c r="Z797" s="155">
        <f t="shared" si="794"/>
        <v>0.60655737704918034</v>
      </c>
      <c r="AA797" s="154">
        <f t="shared" si="795"/>
        <v>82062.702702702707</v>
      </c>
      <c r="AB797" s="394"/>
      <c r="AC797" s="252" t="s">
        <v>175</v>
      </c>
      <c r="AD797" s="145">
        <v>57</v>
      </c>
      <c r="AE797" s="154">
        <v>30</v>
      </c>
      <c r="AF797" s="154">
        <v>3737430</v>
      </c>
      <c r="AG797" s="155">
        <f t="shared" si="818"/>
        <v>5.1107325383304938E-2</v>
      </c>
      <c r="AH797" s="155">
        <f t="shared" si="796"/>
        <v>0.52631578947368418</v>
      </c>
      <c r="AI797" s="149">
        <f t="shared" si="797"/>
        <v>124581</v>
      </c>
      <c r="AJ797" s="394"/>
      <c r="AK797" s="252" t="s">
        <v>175</v>
      </c>
      <c r="AL797" s="145">
        <v>65</v>
      </c>
      <c r="AM797" s="154">
        <v>34</v>
      </c>
      <c r="AN797" s="154">
        <v>3039340</v>
      </c>
      <c r="AO797" s="155">
        <f t="shared" si="819"/>
        <v>8.2725060827250604E-2</v>
      </c>
      <c r="AP797" s="155">
        <f t="shared" si="798"/>
        <v>0.52307692307692311</v>
      </c>
      <c r="AQ797" s="149">
        <f t="shared" si="799"/>
        <v>89392.352941176476</v>
      </c>
      <c r="AR797" s="394"/>
      <c r="AS797" s="252" t="s">
        <v>175</v>
      </c>
      <c r="AT797" s="145">
        <v>39</v>
      </c>
      <c r="AU797" s="154">
        <v>22</v>
      </c>
      <c r="AV797" s="154">
        <v>1895530</v>
      </c>
      <c r="AW797" s="155">
        <f t="shared" si="820"/>
        <v>0.10731707317073171</v>
      </c>
      <c r="AX797" s="155">
        <f t="shared" si="800"/>
        <v>0.5641025641025641</v>
      </c>
      <c r="AY797" s="154">
        <f t="shared" si="801"/>
        <v>86160.454545454544</v>
      </c>
      <c r="AZ797" s="394"/>
      <c r="BA797" s="252" t="s">
        <v>175</v>
      </c>
      <c r="BB797" s="145">
        <v>15</v>
      </c>
      <c r="BC797" s="154">
        <v>7</v>
      </c>
      <c r="BD797" s="154">
        <v>390570</v>
      </c>
      <c r="BE797" s="155">
        <f t="shared" si="821"/>
        <v>8.7499999999999994E-2</v>
      </c>
      <c r="BF797" s="155">
        <f t="shared" si="802"/>
        <v>0.46666666666666667</v>
      </c>
      <c r="BG797" s="181">
        <f t="shared" si="803"/>
        <v>55795.714285714283</v>
      </c>
      <c r="BH797" s="394"/>
      <c r="BI797" s="252" t="s">
        <v>175</v>
      </c>
      <c r="BJ797" s="145">
        <f t="shared" si="804"/>
        <v>240</v>
      </c>
      <c r="BK797" s="154">
        <f t="shared" si="788"/>
        <v>133</v>
      </c>
      <c r="BL797" s="154">
        <f t="shared" si="789"/>
        <v>12231780</v>
      </c>
      <c r="BM797" s="155">
        <f t="shared" si="822"/>
        <v>6.3122923588039864E-2</v>
      </c>
      <c r="BN797" s="155">
        <f t="shared" si="805"/>
        <v>0.5541666666666667</v>
      </c>
      <c r="BO797" s="154">
        <f t="shared" si="806"/>
        <v>91968.270676691725</v>
      </c>
      <c r="BP797" s="218"/>
    </row>
    <row r="798" spans="2:68" s="87" customFormat="1">
      <c r="B798" s="390"/>
      <c r="C798" s="390"/>
      <c r="D798" s="394"/>
      <c r="E798" s="249" t="s">
        <v>166</v>
      </c>
      <c r="F798" s="147">
        <v>0</v>
      </c>
      <c r="G798" s="158">
        <v>0</v>
      </c>
      <c r="H798" s="158">
        <v>0</v>
      </c>
      <c r="I798" s="159" t="str">
        <f t="shared" si="815"/>
        <v>-</v>
      </c>
      <c r="J798" s="159" t="str">
        <f t="shared" si="790"/>
        <v>-</v>
      </c>
      <c r="K798" s="212" t="str">
        <f t="shared" si="791"/>
        <v>-</v>
      </c>
      <c r="L798" s="394"/>
      <c r="M798" s="249" t="s">
        <v>166</v>
      </c>
      <c r="N798" s="147">
        <v>0</v>
      </c>
      <c r="O798" s="158">
        <v>0</v>
      </c>
      <c r="P798" s="158">
        <v>0</v>
      </c>
      <c r="Q798" s="159">
        <f t="shared" si="816"/>
        <v>0</v>
      </c>
      <c r="R798" s="159" t="str">
        <f t="shared" si="792"/>
        <v>-</v>
      </c>
      <c r="S798" s="151" t="str">
        <f t="shared" si="793"/>
        <v>-</v>
      </c>
      <c r="T798" s="394"/>
      <c r="U798" s="249" t="s">
        <v>166</v>
      </c>
      <c r="V798" s="147">
        <v>55</v>
      </c>
      <c r="W798" s="158">
        <v>25</v>
      </c>
      <c r="X798" s="158">
        <v>2174310</v>
      </c>
      <c r="Y798" s="159">
        <f t="shared" si="817"/>
        <v>3.0826140567200986E-2</v>
      </c>
      <c r="Z798" s="159">
        <f t="shared" si="794"/>
        <v>0.45454545454545453</v>
      </c>
      <c r="AA798" s="158">
        <f t="shared" si="795"/>
        <v>86972.4</v>
      </c>
      <c r="AB798" s="394"/>
      <c r="AC798" s="249" t="s">
        <v>166</v>
      </c>
      <c r="AD798" s="147">
        <v>37</v>
      </c>
      <c r="AE798" s="158">
        <v>19</v>
      </c>
      <c r="AF798" s="158">
        <v>1839350</v>
      </c>
      <c r="AG798" s="159">
        <f t="shared" si="818"/>
        <v>3.2367972742759793E-2</v>
      </c>
      <c r="AH798" s="159">
        <f t="shared" si="796"/>
        <v>0.51351351351351349</v>
      </c>
      <c r="AI798" s="151">
        <f t="shared" si="797"/>
        <v>96807.894736842107</v>
      </c>
      <c r="AJ798" s="394"/>
      <c r="AK798" s="249" t="s">
        <v>166</v>
      </c>
      <c r="AL798" s="147">
        <v>21</v>
      </c>
      <c r="AM798" s="158">
        <v>7</v>
      </c>
      <c r="AN798" s="158">
        <v>823240</v>
      </c>
      <c r="AO798" s="159">
        <f t="shared" si="819"/>
        <v>1.7031630170316302E-2</v>
      </c>
      <c r="AP798" s="159">
        <f t="shared" si="798"/>
        <v>0.33333333333333331</v>
      </c>
      <c r="AQ798" s="151">
        <f t="shared" si="799"/>
        <v>117605.71428571429</v>
      </c>
      <c r="AR798" s="394"/>
      <c r="AS798" s="249" t="s">
        <v>166</v>
      </c>
      <c r="AT798" s="147">
        <v>11</v>
      </c>
      <c r="AU798" s="158">
        <v>7</v>
      </c>
      <c r="AV798" s="158">
        <v>728980</v>
      </c>
      <c r="AW798" s="159">
        <f t="shared" si="820"/>
        <v>3.4146341463414637E-2</v>
      </c>
      <c r="AX798" s="159">
        <f t="shared" si="800"/>
        <v>0.63636363636363635</v>
      </c>
      <c r="AY798" s="158">
        <f t="shared" si="801"/>
        <v>104140</v>
      </c>
      <c r="AZ798" s="394"/>
      <c r="BA798" s="249" t="s">
        <v>166</v>
      </c>
      <c r="BB798" s="147">
        <v>7</v>
      </c>
      <c r="BC798" s="158">
        <v>3</v>
      </c>
      <c r="BD798" s="158">
        <v>390070</v>
      </c>
      <c r="BE798" s="159">
        <f t="shared" si="821"/>
        <v>3.7499999999999999E-2</v>
      </c>
      <c r="BF798" s="159">
        <f t="shared" si="802"/>
        <v>0.42857142857142855</v>
      </c>
      <c r="BG798" s="212">
        <f t="shared" si="803"/>
        <v>130023.33333333333</v>
      </c>
      <c r="BH798" s="394"/>
      <c r="BI798" s="249" t="s">
        <v>166</v>
      </c>
      <c r="BJ798" s="147">
        <f t="shared" si="804"/>
        <v>131</v>
      </c>
      <c r="BK798" s="158">
        <f t="shared" si="788"/>
        <v>61</v>
      </c>
      <c r="BL798" s="158">
        <f t="shared" si="789"/>
        <v>5955950</v>
      </c>
      <c r="BM798" s="159">
        <f t="shared" si="822"/>
        <v>2.895111532985287E-2</v>
      </c>
      <c r="BN798" s="159">
        <f t="shared" si="805"/>
        <v>0.46564885496183206</v>
      </c>
      <c r="BO798" s="158">
        <f t="shared" si="806"/>
        <v>97638.524590163928</v>
      </c>
      <c r="BP798" s="218"/>
    </row>
    <row r="799" spans="2:68" s="87" customFormat="1">
      <c r="B799" s="390">
        <v>73</v>
      </c>
      <c r="C799" s="390" t="s">
        <v>33</v>
      </c>
      <c r="D799" s="394">
        <f>BS80</f>
        <v>0</v>
      </c>
      <c r="E799" s="250" t="s">
        <v>143</v>
      </c>
      <c r="F799" s="144">
        <v>0</v>
      </c>
      <c r="G799" s="152">
        <v>0</v>
      </c>
      <c r="H799" s="152">
        <v>0</v>
      </c>
      <c r="I799" s="153" t="str">
        <f t="shared" ref="I799:I806" si="823">IFERROR(G799/$D$799,"-")</f>
        <v>-</v>
      </c>
      <c r="J799" s="153" t="str">
        <f t="shared" si="790"/>
        <v>-</v>
      </c>
      <c r="K799" s="180" t="str">
        <f t="shared" si="791"/>
        <v>-</v>
      </c>
      <c r="L799" s="394">
        <f>BT80</f>
        <v>6</v>
      </c>
      <c r="M799" s="250" t="s">
        <v>143</v>
      </c>
      <c r="N799" s="144">
        <v>1</v>
      </c>
      <c r="O799" s="152">
        <v>1</v>
      </c>
      <c r="P799" s="152">
        <v>87250</v>
      </c>
      <c r="Q799" s="153">
        <f>IFERROR(O799/$L$799,"-")</f>
        <v>0.16666666666666666</v>
      </c>
      <c r="R799" s="153">
        <f t="shared" si="792"/>
        <v>1</v>
      </c>
      <c r="S799" s="148">
        <f t="shared" si="793"/>
        <v>87250</v>
      </c>
      <c r="T799" s="394">
        <f>BU80</f>
        <v>1043</v>
      </c>
      <c r="U799" s="250" t="s">
        <v>143</v>
      </c>
      <c r="V799" s="144">
        <v>442</v>
      </c>
      <c r="W799" s="152">
        <v>258</v>
      </c>
      <c r="X799" s="152">
        <v>18236180</v>
      </c>
      <c r="Y799" s="153">
        <f>IFERROR(W799/$T$799,"-")</f>
        <v>0.24736337488015339</v>
      </c>
      <c r="Z799" s="153">
        <f t="shared" si="794"/>
        <v>0.58371040723981904</v>
      </c>
      <c r="AA799" s="152">
        <f t="shared" si="795"/>
        <v>70682.86821705426</v>
      </c>
      <c r="AB799" s="394">
        <f>BV80</f>
        <v>846</v>
      </c>
      <c r="AC799" s="250" t="s">
        <v>143</v>
      </c>
      <c r="AD799" s="144">
        <v>393</v>
      </c>
      <c r="AE799" s="152">
        <v>234</v>
      </c>
      <c r="AF799" s="152">
        <v>16512070</v>
      </c>
      <c r="AG799" s="153">
        <f>IFERROR(AE799/$AB$799,"-")</f>
        <v>0.27659574468085107</v>
      </c>
      <c r="AH799" s="153">
        <f t="shared" si="796"/>
        <v>0.59541984732824427</v>
      </c>
      <c r="AI799" s="148">
        <f t="shared" si="797"/>
        <v>70564.401709401704</v>
      </c>
      <c r="AJ799" s="394">
        <f>BW80</f>
        <v>619</v>
      </c>
      <c r="AK799" s="250" t="s">
        <v>143</v>
      </c>
      <c r="AL799" s="144">
        <v>270</v>
      </c>
      <c r="AM799" s="152">
        <v>144</v>
      </c>
      <c r="AN799" s="152">
        <v>11164810</v>
      </c>
      <c r="AO799" s="153">
        <f>IFERROR(AM799/$AJ$799,"-")</f>
        <v>0.23263327948303716</v>
      </c>
      <c r="AP799" s="153">
        <f t="shared" si="798"/>
        <v>0.53333333333333333</v>
      </c>
      <c r="AQ799" s="148">
        <f t="shared" si="799"/>
        <v>77533.402777777781</v>
      </c>
      <c r="AR799" s="394">
        <f>BX80</f>
        <v>273</v>
      </c>
      <c r="AS799" s="250" t="s">
        <v>143</v>
      </c>
      <c r="AT799" s="144">
        <v>94</v>
      </c>
      <c r="AU799" s="152">
        <v>45</v>
      </c>
      <c r="AV799" s="152">
        <v>2604210</v>
      </c>
      <c r="AW799" s="153">
        <f>IFERROR(AU799/$AR$799,"-")</f>
        <v>0.16483516483516483</v>
      </c>
      <c r="AX799" s="153">
        <f t="shared" si="800"/>
        <v>0.47872340425531917</v>
      </c>
      <c r="AY799" s="152">
        <f t="shared" si="801"/>
        <v>57871.333333333336</v>
      </c>
      <c r="AZ799" s="394">
        <f>BY80</f>
        <v>119</v>
      </c>
      <c r="BA799" s="250" t="s">
        <v>143</v>
      </c>
      <c r="BB799" s="144">
        <v>30</v>
      </c>
      <c r="BC799" s="152">
        <v>10</v>
      </c>
      <c r="BD799" s="152">
        <v>777140</v>
      </c>
      <c r="BE799" s="153">
        <f>IFERROR(BC799/$AZ$799,"-")</f>
        <v>8.4033613445378158E-2</v>
      </c>
      <c r="BF799" s="153">
        <f t="shared" si="802"/>
        <v>0.33333333333333331</v>
      </c>
      <c r="BG799" s="180">
        <f t="shared" si="803"/>
        <v>77714</v>
      </c>
      <c r="BH799" s="394">
        <f>BZ80</f>
        <v>2906</v>
      </c>
      <c r="BI799" s="250" t="s">
        <v>143</v>
      </c>
      <c r="BJ799" s="144">
        <f t="shared" si="804"/>
        <v>1230</v>
      </c>
      <c r="BK799" s="152">
        <f t="shared" si="788"/>
        <v>692</v>
      </c>
      <c r="BL799" s="152">
        <f t="shared" si="789"/>
        <v>49381660</v>
      </c>
      <c r="BM799" s="153">
        <f>IFERROR(BK799/$BH$799,"-")</f>
        <v>0.23812801101169992</v>
      </c>
      <c r="BN799" s="153">
        <f t="shared" si="805"/>
        <v>0.56260162601626018</v>
      </c>
      <c r="BO799" s="152">
        <f t="shared" si="806"/>
        <v>71360.780346820815</v>
      </c>
      <c r="BP799" s="218"/>
    </row>
    <row r="800" spans="2:68" s="87" customFormat="1">
      <c r="B800" s="390"/>
      <c r="C800" s="390"/>
      <c r="D800" s="394"/>
      <c r="E800" s="251" t="s">
        <v>192</v>
      </c>
      <c r="F800" s="145">
        <v>0</v>
      </c>
      <c r="G800" s="154">
        <v>0</v>
      </c>
      <c r="H800" s="154">
        <v>0</v>
      </c>
      <c r="I800" s="155" t="str">
        <f t="shared" si="823"/>
        <v>-</v>
      </c>
      <c r="J800" s="155" t="str">
        <f t="shared" si="790"/>
        <v>-</v>
      </c>
      <c r="K800" s="181" t="str">
        <f t="shared" si="791"/>
        <v>-</v>
      </c>
      <c r="L800" s="394"/>
      <c r="M800" s="251" t="s">
        <v>192</v>
      </c>
      <c r="N800" s="145">
        <v>2</v>
      </c>
      <c r="O800" s="154">
        <v>1</v>
      </c>
      <c r="P800" s="154">
        <v>260480</v>
      </c>
      <c r="Q800" s="155">
        <f t="shared" ref="Q800:Q809" si="824">IFERROR(O800/$L$799,"-")</f>
        <v>0.16666666666666666</v>
      </c>
      <c r="R800" s="155">
        <f t="shared" si="792"/>
        <v>0.5</v>
      </c>
      <c r="S800" s="149">
        <f t="shared" si="793"/>
        <v>260480</v>
      </c>
      <c r="T800" s="394"/>
      <c r="U800" s="251" t="s">
        <v>192</v>
      </c>
      <c r="V800" s="145">
        <v>466</v>
      </c>
      <c r="W800" s="154">
        <v>264</v>
      </c>
      <c r="X800" s="154">
        <v>17523170</v>
      </c>
      <c r="Y800" s="155">
        <f t="shared" ref="Y800:Y809" si="825">IFERROR(W800/$T$799,"-")</f>
        <v>0.25311601150527324</v>
      </c>
      <c r="Z800" s="155">
        <f t="shared" si="794"/>
        <v>0.5665236051502146</v>
      </c>
      <c r="AA800" s="154">
        <f t="shared" si="795"/>
        <v>66375.643939393936</v>
      </c>
      <c r="AB800" s="394"/>
      <c r="AC800" s="251" t="s">
        <v>192</v>
      </c>
      <c r="AD800" s="145">
        <v>376</v>
      </c>
      <c r="AE800" s="154">
        <v>226</v>
      </c>
      <c r="AF800" s="154">
        <v>16185050</v>
      </c>
      <c r="AG800" s="155">
        <f t="shared" ref="AG800:AG806" si="826">IFERROR(AE800/$AB$799,"-")</f>
        <v>0.26713947990543735</v>
      </c>
      <c r="AH800" s="155">
        <f t="shared" si="796"/>
        <v>0.60106382978723405</v>
      </c>
      <c r="AI800" s="149">
        <f t="shared" si="797"/>
        <v>71615.265486725664</v>
      </c>
      <c r="AJ800" s="394"/>
      <c r="AK800" s="251" t="s">
        <v>192</v>
      </c>
      <c r="AL800" s="145">
        <v>245</v>
      </c>
      <c r="AM800" s="154">
        <v>133</v>
      </c>
      <c r="AN800" s="154">
        <v>9488850</v>
      </c>
      <c r="AO800" s="155">
        <f t="shared" ref="AO800:AO809" si="827">IFERROR(AM800/$AJ$799,"-")</f>
        <v>0.2148626817447496</v>
      </c>
      <c r="AP800" s="155">
        <f t="shared" si="798"/>
        <v>0.54285714285714282</v>
      </c>
      <c r="AQ800" s="149">
        <f t="shared" si="799"/>
        <v>71344.736842105267</v>
      </c>
      <c r="AR800" s="394"/>
      <c r="AS800" s="251" t="s">
        <v>192</v>
      </c>
      <c r="AT800" s="145">
        <v>85</v>
      </c>
      <c r="AU800" s="154">
        <v>44</v>
      </c>
      <c r="AV800" s="154">
        <v>3236560</v>
      </c>
      <c r="AW800" s="155">
        <f t="shared" ref="AW800:AW809" si="828">IFERROR(AU800/$AR$799,"-")</f>
        <v>0.16117216117216118</v>
      </c>
      <c r="AX800" s="155">
        <f t="shared" si="800"/>
        <v>0.51764705882352946</v>
      </c>
      <c r="AY800" s="154">
        <f t="shared" si="801"/>
        <v>73558.181818181823</v>
      </c>
      <c r="AZ800" s="394"/>
      <c r="BA800" s="251" t="s">
        <v>192</v>
      </c>
      <c r="BB800" s="145">
        <v>13</v>
      </c>
      <c r="BC800" s="154">
        <v>3</v>
      </c>
      <c r="BD800" s="154">
        <v>413060</v>
      </c>
      <c r="BE800" s="155">
        <f t="shared" ref="BE800:BE809" si="829">IFERROR(BC800/$AZ$799,"-")</f>
        <v>2.5210084033613446E-2</v>
      </c>
      <c r="BF800" s="155">
        <f t="shared" si="802"/>
        <v>0.23076923076923078</v>
      </c>
      <c r="BG800" s="181">
        <f t="shared" si="803"/>
        <v>137686.66666666666</v>
      </c>
      <c r="BH800" s="394"/>
      <c r="BI800" s="251" t="s">
        <v>192</v>
      </c>
      <c r="BJ800" s="145">
        <f t="shared" si="804"/>
        <v>1187</v>
      </c>
      <c r="BK800" s="154">
        <f t="shared" si="788"/>
        <v>671</v>
      </c>
      <c r="BL800" s="154">
        <f t="shared" si="789"/>
        <v>47107170</v>
      </c>
      <c r="BM800" s="155">
        <f t="shared" ref="BM800:BM803" si="830">IFERROR(BK800/$BH$799,"-")</f>
        <v>0.23090158293186511</v>
      </c>
      <c r="BN800" s="155">
        <f t="shared" si="805"/>
        <v>0.56529064869418699</v>
      </c>
      <c r="BO800" s="154">
        <f t="shared" si="806"/>
        <v>70204.426229508201</v>
      </c>
      <c r="BP800" s="218"/>
    </row>
    <row r="801" spans="2:68" s="87" customFormat="1">
      <c r="B801" s="390"/>
      <c r="C801" s="390"/>
      <c r="D801" s="394"/>
      <c r="E801" s="252" t="s">
        <v>142</v>
      </c>
      <c r="F801" s="145">
        <v>0</v>
      </c>
      <c r="G801" s="154">
        <v>0</v>
      </c>
      <c r="H801" s="154">
        <v>0</v>
      </c>
      <c r="I801" s="155" t="str">
        <f t="shared" si="823"/>
        <v>-</v>
      </c>
      <c r="J801" s="155" t="str">
        <f t="shared" si="790"/>
        <v>-</v>
      </c>
      <c r="K801" s="181" t="str">
        <f t="shared" si="791"/>
        <v>-</v>
      </c>
      <c r="L801" s="394"/>
      <c r="M801" s="252" t="s">
        <v>142</v>
      </c>
      <c r="N801" s="145">
        <v>3</v>
      </c>
      <c r="O801" s="154">
        <v>3</v>
      </c>
      <c r="P801" s="154">
        <v>489650</v>
      </c>
      <c r="Q801" s="155">
        <f t="shared" si="824"/>
        <v>0.5</v>
      </c>
      <c r="R801" s="155">
        <f t="shared" si="792"/>
        <v>1</v>
      </c>
      <c r="S801" s="149">
        <f t="shared" si="793"/>
        <v>163216.66666666666</v>
      </c>
      <c r="T801" s="394"/>
      <c r="U801" s="252" t="s">
        <v>142</v>
      </c>
      <c r="V801" s="145">
        <v>631</v>
      </c>
      <c r="W801" s="154">
        <v>353</v>
      </c>
      <c r="X801" s="154">
        <v>23790750</v>
      </c>
      <c r="Y801" s="155">
        <f t="shared" si="825"/>
        <v>0.33844678811121764</v>
      </c>
      <c r="Z801" s="155">
        <f t="shared" si="794"/>
        <v>0.55942947702060219</v>
      </c>
      <c r="AA801" s="154">
        <f t="shared" si="795"/>
        <v>67395.892351274786</v>
      </c>
      <c r="AB801" s="394"/>
      <c r="AC801" s="252" t="s">
        <v>142</v>
      </c>
      <c r="AD801" s="145">
        <v>569</v>
      </c>
      <c r="AE801" s="154">
        <v>343</v>
      </c>
      <c r="AF801" s="154">
        <v>23451640</v>
      </c>
      <c r="AG801" s="155">
        <f t="shared" si="826"/>
        <v>0.40543735224586286</v>
      </c>
      <c r="AH801" s="155">
        <f t="shared" si="796"/>
        <v>0.60281195079086114</v>
      </c>
      <c r="AI801" s="149">
        <f t="shared" si="797"/>
        <v>68372.128279883385</v>
      </c>
      <c r="AJ801" s="394"/>
      <c r="AK801" s="252" t="s">
        <v>142</v>
      </c>
      <c r="AL801" s="145">
        <v>442</v>
      </c>
      <c r="AM801" s="154">
        <v>246</v>
      </c>
      <c r="AN801" s="154">
        <v>18396590</v>
      </c>
      <c r="AO801" s="155">
        <f t="shared" si="827"/>
        <v>0.39741518578352181</v>
      </c>
      <c r="AP801" s="155">
        <f t="shared" si="798"/>
        <v>0.5565610859728507</v>
      </c>
      <c r="AQ801" s="149">
        <f t="shared" si="799"/>
        <v>74782.886178861794</v>
      </c>
      <c r="AR801" s="394"/>
      <c r="AS801" s="252" t="s">
        <v>142</v>
      </c>
      <c r="AT801" s="145">
        <v>181</v>
      </c>
      <c r="AU801" s="154">
        <v>85</v>
      </c>
      <c r="AV801" s="154">
        <v>7628320</v>
      </c>
      <c r="AW801" s="155">
        <f t="shared" si="828"/>
        <v>0.31135531135531136</v>
      </c>
      <c r="AX801" s="155">
        <f t="shared" si="800"/>
        <v>0.46961325966850831</v>
      </c>
      <c r="AY801" s="154">
        <f t="shared" si="801"/>
        <v>89744.941176470587</v>
      </c>
      <c r="AZ801" s="394"/>
      <c r="BA801" s="252" t="s">
        <v>142</v>
      </c>
      <c r="BB801" s="145">
        <v>71</v>
      </c>
      <c r="BC801" s="154">
        <v>35</v>
      </c>
      <c r="BD801" s="154">
        <v>3732690</v>
      </c>
      <c r="BE801" s="155">
        <f t="shared" si="829"/>
        <v>0.29411764705882354</v>
      </c>
      <c r="BF801" s="155">
        <f t="shared" si="802"/>
        <v>0.49295774647887325</v>
      </c>
      <c r="BG801" s="181">
        <f t="shared" si="803"/>
        <v>106648.28571428571</v>
      </c>
      <c r="BH801" s="394"/>
      <c r="BI801" s="252" t="s">
        <v>142</v>
      </c>
      <c r="BJ801" s="145">
        <f t="shared" si="804"/>
        <v>1897</v>
      </c>
      <c r="BK801" s="154">
        <f t="shared" si="788"/>
        <v>1065</v>
      </c>
      <c r="BL801" s="154">
        <f t="shared" si="789"/>
        <v>77489640</v>
      </c>
      <c r="BM801" s="155">
        <f t="shared" si="830"/>
        <v>0.36648313833448037</v>
      </c>
      <c r="BN801" s="155">
        <f t="shared" si="805"/>
        <v>0.56141275698471271</v>
      </c>
      <c r="BO801" s="154">
        <f t="shared" si="806"/>
        <v>72760.225352112669</v>
      </c>
      <c r="BP801" s="218"/>
    </row>
    <row r="802" spans="2:68" s="87" customFormat="1">
      <c r="B802" s="390"/>
      <c r="C802" s="390"/>
      <c r="D802" s="394"/>
      <c r="E802" s="252" t="s">
        <v>151</v>
      </c>
      <c r="F802" s="145">
        <v>0</v>
      </c>
      <c r="G802" s="154">
        <v>0</v>
      </c>
      <c r="H802" s="154">
        <v>0</v>
      </c>
      <c r="I802" s="155" t="str">
        <f t="shared" si="823"/>
        <v>-</v>
      </c>
      <c r="J802" s="155" t="str">
        <f t="shared" si="790"/>
        <v>-</v>
      </c>
      <c r="K802" s="181" t="str">
        <f t="shared" si="791"/>
        <v>-</v>
      </c>
      <c r="L802" s="394"/>
      <c r="M802" s="252" t="s">
        <v>151</v>
      </c>
      <c r="N802" s="145">
        <v>1</v>
      </c>
      <c r="O802" s="154">
        <v>1</v>
      </c>
      <c r="P802" s="154">
        <v>117530</v>
      </c>
      <c r="Q802" s="155">
        <f t="shared" si="824"/>
        <v>0.16666666666666666</v>
      </c>
      <c r="R802" s="155">
        <f t="shared" si="792"/>
        <v>1</v>
      </c>
      <c r="S802" s="149">
        <f t="shared" si="793"/>
        <v>117530</v>
      </c>
      <c r="T802" s="394"/>
      <c r="U802" s="252" t="s">
        <v>151</v>
      </c>
      <c r="V802" s="145">
        <v>162</v>
      </c>
      <c r="W802" s="154">
        <v>104</v>
      </c>
      <c r="X802" s="154">
        <v>7342950</v>
      </c>
      <c r="Y802" s="155">
        <f t="shared" si="825"/>
        <v>9.9712368168744014E-2</v>
      </c>
      <c r="Z802" s="155">
        <f t="shared" si="794"/>
        <v>0.64197530864197527</v>
      </c>
      <c r="AA802" s="154">
        <f t="shared" si="795"/>
        <v>70605.288461538468</v>
      </c>
      <c r="AB802" s="394"/>
      <c r="AC802" s="252" t="s">
        <v>151</v>
      </c>
      <c r="AD802" s="145">
        <v>171</v>
      </c>
      <c r="AE802" s="154">
        <v>102</v>
      </c>
      <c r="AF802" s="154">
        <v>9122070</v>
      </c>
      <c r="AG802" s="155">
        <f t="shared" si="826"/>
        <v>0.12056737588652482</v>
      </c>
      <c r="AH802" s="155">
        <f t="shared" si="796"/>
        <v>0.59649122807017541</v>
      </c>
      <c r="AI802" s="149">
        <f t="shared" si="797"/>
        <v>89432.058823529413</v>
      </c>
      <c r="AJ802" s="394"/>
      <c r="AK802" s="252" t="s">
        <v>151</v>
      </c>
      <c r="AL802" s="145">
        <v>130</v>
      </c>
      <c r="AM802" s="154">
        <v>76</v>
      </c>
      <c r="AN802" s="154">
        <v>4802510</v>
      </c>
      <c r="AO802" s="155">
        <f t="shared" si="827"/>
        <v>0.12277867528271405</v>
      </c>
      <c r="AP802" s="155">
        <f t="shared" si="798"/>
        <v>0.58461538461538465</v>
      </c>
      <c r="AQ802" s="149">
        <f t="shared" si="799"/>
        <v>63190.92105263158</v>
      </c>
      <c r="AR802" s="394"/>
      <c r="AS802" s="252" t="s">
        <v>151</v>
      </c>
      <c r="AT802" s="145">
        <v>66</v>
      </c>
      <c r="AU802" s="154">
        <v>32</v>
      </c>
      <c r="AV802" s="154">
        <v>2942610</v>
      </c>
      <c r="AW802" s="155">
        <f t="shared" si="828"/>
        <v>0.11721611721611722</v>
      </c>
      <c r="AX802" s="155">
        <f t="shared" si="800"/>
        <v>0.48484848484848486</v>
      </c>
      <c r="AY802" s="154">
        <f t="shared" si="801"/>
        <v>91956.5625</v>
      </c>
      <c r="AZ802" s="394"/>
      <c r="BA802" s="252" t="s">
        <v>151</v>
      </c>
      <c r="BB802" s="145">
        <v>29</v>
      </c>
      <c r="BC802" s="154">
        <v>16</v>
      </c>
      <c r="BD802" s="154">
        <v>1202910</v>
      </c>
      <c r="BE802" s="155">
        <f t="shared" si="829"/>
        <v>0.13445378151260504</v>
      </c>
      <c r="BF802" s="155">
        <f t="shared" si="802"/>
        <v>0.55172413793103448</v>
      </c>
      <c r="BG802" s="181">
        <f t="shared" si="803"/>
        <v>75181.875</v>
      </c>
      <c r="BH802" s="394"/>
      <c r="BI802" s="252" t="s">
        <v>151</v>
      </c>
      <c r="BJ802" s="145">
        <f t="shared" si="804"/>
        <v>559</v>
      </c>
      <c r="BK802" s="154">
        <f t="shared" si="788"/>
        <v>331</v>
      </c>
      <c r="BL802" s="154">
        <f t="shared" si="789"/>
        <v>25530580</v>
      </c>
      <c r="BM802" s="155">
        <f t="shared" si="830"/>
        <v>0.1139022711631108</v>
      </c>
      <c r="BN802" s="155">
        <f t="shared" si="805"/>
        <v>0.59212880143112701</v>
      </c>
      <c r="BO802" s="154">
        <f t="shared" si="806"/>
        <v>77131.661631419935</v>
      </c>
      <c r="BP802" s="218"/>
    </row>
    <row r="803" spans="2:68" s="87" customFormat="1">
      <c r="B803" s="390"/>
      <c r="C803" s="390"/>
      <c r="D803" s="394"/>
      <c r="E803" s="252" t="s">
        <v>170</v>
      </c>
      <c r="F803" s="145">
        <v>0</v>
      </c>
      <c r="G803" s="154">
        <v>0</v>
      </c>
      <c r="H803" s="154">
        <v>0</v>
      </c>
      <c r="I803" s="155" t="str">
        <f t="shared" si="823"/>
        <v>-</v>
      </c>
      <c r="J803" s="155" t="str">
        <f t="shared" si="790"/>
        <v>-</v>
      </c>
      <c r="K803" s="181" t="str">
        <f t="shared" si="791"/>
        <v>-</v>
      </c>
      <c r="L803" s="394"/>
      <c r="M803" s="252" t="s">
        <v>170</v>
      </c>
      <c r="N803" s="145">
        <v>1</v>
      </c>
      <c r="O803" s="154">
        <v>1</v>
      </c>
      <c r="P803" s="154">
        <v>260480</v>
      </c>
      <c r="Q803" s="155">
        <f t="shared" si="824"/>
        <v>0.16666666666666666</v>
      </c>
      <c r="R803" s="155">
        <f t="shared" si="792"/>
        <v>1</v>
      </c>
      <c r="S803" s="149">
        <f t="shared" si="793"/>
        <v>260480</v>
      </c>
      <c r="T803" s="394"/>
      <c r="U803" s="252" t="s">
        <v>170</v>
      </c>
      <c r="V803" s="145">
        <v>217</v>
      </c>
      <c r="W803" s="154">
        <v>123</v>
      </c>
      <c r="X803" s="154">
        <v>8766510</v>
      </c>
      <c r="Y803" s="155">
        <f t="shared" si="825"/>
        <v>0.11792905081495686</v>
      </c>
      <c r="Z803" s="155">
        <f t="shared" si="794"/>
        <v>0.56682027649769584</v>
      </c>
      <c r="AA803" s="154">
        <f t="shared" si="795"/>
        <v>71272.439024390245</v>
      </c>
      <c r="AB803" s="394"/>
      <c r="AC803" s="252" t="s">
        <v>170</v>
      </c>
      <c r="AD803" s="145">
        <v>225</v>
      </c>
      <c r="AE803" s="154">
        <v>136</v>
      </c>
      <c r="AF803" s="154">
        <v>10048030</v>
      </c>
      <c r="AG803" s="155">
        <f t="shared" si="826"/>
        <v>0.16075650118203311</v>
      </c>
      <c r="AH803" s="155">
        <f t="shared" si="796"/>
        <v>0.60444444444444445</v>
      </c>
      <c r="AI803" s="149">
        <f t="shared" si="797"/>
        <v>73882.573529411762</v>
      </c>
      <c r="AJ803" s="394"/>
      <c r="AK803" s="252" t="s">
        <v>170</v>
      </c>
      <c r="AL803" s="145">
        <v>168</v>
      </c>
      <c r="AM803" s="154">
        <v>104</v>
      </c>
      <c r="AN803" s="154">
        <v>6978500</v>
      </c>
      <c r="AO803" s="155">
        <f t="shared" si="827"/>
        <v>0.1680129240710824</v>
      </c>
      <c r="AP803" s="155">
        <f t="shared" si="798"/>
        <v>0.61904761904761907</v>
      </c>
      <c r="AQ803" s="149">
        <f t="shared" si="799"/>
        <v>67100.961538461532</v>
      </c>
      <c r="AR803" s="394"/>
      <c r="AS803" s="252" t="s">
        <v>170</v>
      </c>
      <c r="AT803" s="145">
        <v>72</v>
      </c>
      <c r="AU803" s="154">
        <v>38</v>
      </c>
      <c r="AV803" s="154">
        <v>3985150</v>
      </c>
      <c r="AW803" s="155">
        <f t="shared" si="828"/>
        <v>0.1391941391941392</v>
      </c>
      <c r="AX803" s="155">
        <f t="shared" si="800"/>
        <v>0.52777777777777779</v>
      </c>
      <c r="AY803" s="154">
        <f t="shared" si="801"/>
        <v>104872.36842105263</v>
      </c>
      <c r="AZ803" s="394"/>
      <c r="BA803" s="252" t="s">
        <v>170</v>
      </c>
      <c r="BB803" s="145">
        <v>31</v>
      </c>
      <c r="BC803" s="154">
        <v>19</v>
      </c>
      <c r="BD803" s="154">
        <v>1924400</v>
      </c>
      <c r="BE803" s="155">
        <f t="shared" si="829"/>
        <v>0.15966386554621848</v>
      </c>
      <c r="BF803" s="155">
        <f t="shared" si="802"/>
        <v>0.61290322580645162</v>
      </c>
      <c r="BG803" s="181">
        <f t="shared" si="803"/>
        <v>101284.21052631579</v>
      </c>
      <c r="BH803" s="394"/>
      <c r="BI803" s="252" t="s">
        <v>170</v>
      </c>
      <c r="BJ803" s="145">
        <f t="shared" si="804"/>
        <v>714</v>
      </c>
      <c r="BK803" s="154">
        <f t="shared" si="788"/>
        <v>421</v>
      </c>
      <c r="BL803" s="154">
        <f t="shared" si="789"/>
        <v>31963070</v>
      </c>
      <c r="BM803" s="155">
        <f t="shared" si="830"/>
        <v>0.14487267721954578</v>
      </c>
      <c r="BN803" s="155">
        <f t="shared" si="805"/>
        <v>0.58963585434173671</v>
      </c>
      <c r="BO803" s="154">
        <f t="shared" si="806"/>
        <v>75921.781472684088</v>
      </c>
      <c r="BP803" s="218"/>
    </row>
    <row r="804" spans="2:68" s="87" customFormat="1">
      <c r="B804" s="390"/>
      <c r="C804" s="390"/>
      <c r="D804" s="394"/>
      <c r="E804" s="252" t="s">
        <v>171</v>
      </c>
      <c r="F804" s="145">
        <v>0</v>
      </c>
      <c r="G804" s="154">
        <v>0</v>
      </c>
      <c r="H804" s="154">
        <v>0</v>
      </c>
      <c r="I804" s="155" t="str">
        <f t="shared" si="823"/>
        <v>-</v>
      </c>
      <c r="J804" s="155" t="str">
        <f t="shared" si="790"/>
        <v>-</v>
      </c>
      <c r="K804" s="181" t="str">
        <f>IFERROR(H804/G804,"-")</f>
        <v>-</v>
      </c>
      <c r="L804" s="394"/>
      <c r="M804" s="252" t="s">
        <v>171</v>
      </c>
      <c r="N804" s="145">
        <v>1</v>
      </c>
      <c r="O804" s="154">
        <v>1</v>
      </c>
      <c r="P804" s="154">
        <v>260480</v>
      </c>
      <c r="Q804" s="155">
        <f t="shared" si="824"/>
        <v>0.16666666666666666</v>
      </c>
      <c r="R804" s="155">
        <f t="shared" si="792"/>
        <v>1</v>
      </c>
      <c r="S804" s="149">
        <f t="shared" si="793"/>
        <v>260480</v>
      </c>
      <c r="T804" s="394"/>
      <c r="U804" s="252" t="s">
        <v>171</v>
      </c>
      <c r="V804" s="145">
        <v>99</v>
      </c>
      <c r="W804" s="154">
        <v>60</v>
      </c>
      <c r="X804" s="154">
        <v>4951410</v>
      </c>
      <c r="Y804" s="155">
        <f t="shared" si="825"/>
        <v>5.7526366251198467E-2</v>
      </c>
      <c r="Z804" s="155">
        <f t="shared" si="794"/>
        <v>0.60606060606060608</v>
      </c>
      <c r="AA804" s="154">
        <f t="shared" si="795"/>
        <v>82523.5</v>
      </c>
      <c r="AB804" s="394"/>
      <c r="AC804" s="252" t="s">
        <v>171</v>
      </c>
      <c r="AD804" s="145">
        <v>108</v>
      </c>
      <c r="AE804" s="154">
        <v>73</v>
      </c>
      <c r="AF804" s="154">
        <v>4883930</v>
      </c>
      <c r="AG804" s="155">
        <f t="shared" si="826"/>
        <v>8.6288416075650118E-2</v>
      </c>
      <c r="AH804" s="155">
        <f t="shared" si="796"/>
        <v>0.67592592592592593</v>
      </c>
      <c r="AI804" s="149">
        <f t="shared" si="797"/>
        <v>66903.150684931505</v>
      </c>
      <c r="AJ804" s="394"/>
      <c r="AK804" s="252" t="s">
        <v>171</v>
      </c>
      <c r="AL804" s="145">
        <v>62</v>
      </c>
      <c r="AM804" s="154">
        <v>38</v>
      </c>
      <c r="AN804" s="154">
        <v>2281570</v>
      </c>
      <c r="AO804" s="155">
        <f t="shared" si="827"/>
        <v>6.1389337641357025E-2</v>
      </c>
      <c r="AP804" s="155">
        <f t="shared" si="798"/>
        <v>0.61290322580645162</v>
      </c>
      <c r="AQ804" s="149">
        <f t="shared" si="799"/>
        <v>60041.315789473687</v>
      </c>
      <c r="AR804" s="394"/>
      <c r="AS804" s="252" t="s">
        <v>171</v>
      </c>
      <c r="AT804" s="145">
        <v>17</v>
      </c>
      <c r="AU804" s="154">
        <v>5</v>
      </c>
      <c r="AV804" s="154">
        <v>293040</v>
      </c>
      <c r="AW804" s="155">
        <f t="shared" si="828"/>
        <v>1.8315018315018316E-2</v>
      </c>
      <c r="AX804" s="155">
        <f t="shared" si="800"/>
        <v>0.29411764705882354</v>
      </c>
      <c r="AY804" s="154">
        <f t="shared" si="801"/>
        <v>58608</v>
      </c>
      <c r="AZ804" s="394"/>
      <c r="BA804" s="252" t="s">
        <v>171</v>
      </c>
      <c r="BB804" s="145">
        <v>8</v>
      </c>
      <c r="BC804" s="154">
        <v>4</v>
      </c>
      <c r="BD804" s="154">
        <v>192760</v>
      </c>
      <c r="BE804" s="155">
        <f t="shared" si="829"/>
        <v>3.3613445378151259E-2</v>
      </c>
      <c r="BF804" s="155">
        <f t="shared" si="802"/>
        <v>0.5</v>
      </c>
      <c r="BG804" s="181">
        <f t="shared" si="803"/>
        <v>48190</v>
      </c>
      <c r="BH804" s="394"/>
      <c r="BI804" s="252" t="s">
        <v>171</v>
      </c>
      <c r="BJ804" s="145">
        <f t="shared" si="804"/>
        <v>295</v>
      </c>
      <c r="BK804" s="154">
        <f t="shared" si="788"/>
        <v>181</v>
      </c>
      <c r="BL804" s="154">
        <f t="shared" si="789"/>
        <v>12863190</v>
      </c>
      <c r="BM804" s="155">
        <f t="shared" ref="BM804:BM809" si="831">IFERROR(BK804/$BH$799,"-")</f>
        <v>6.2284927735719205E-2</v>
      </c>
      <c r="BN804" s="155">
        <f t="shared" si="805"/>
        <v>0.61355932203389829</v>
      </c>
      <c r="BO804" s="154">
        <f t="shared" si="806"/>
        <v>71067.348066298349</v>
      </c>
      <c r="BP804" s="218"/>
    </row>
    <row r="805" spans="2:68" s="87" customFormat="1">
      <c r="B805" s="390"/>
      <c r="C805" s="390"/>
      <c r="D805" s="394"/>
      <c r="E805" s="252" t="s">
        <v>172</v>
      </c>
      <c r="F805" s="145">
        <v>0</v>
      </c>
      <c r="G805" s="154">
        <v>0</v>
      </c>
      <c r="H805" s="154">
        <v>0</v>
      </c>
      <c r="I805" s="155" t="str">
        <f t="shared" si="823"/>
        <v>-</v>
      </c>
      <c r="J805" s="155" t="str">
        <f t="shared" si="790"/>
        <v>-</v>
      </c>
      <c r="K805" s="181" t="str">
        <f>IFERROR(H805/G805,"-")</f>
        <v>-</v>
      </c>
      <c r="L805" s="394"/>
      <c r="M805" s="252" t="s">
        <v>172</v>
      </c>
      <c r="N805" s="145">
        <v>2</v>
      </c>
      <c r="O805" s="154">
        <v>2</v>
      </c>
      <c r="P805" s="154">
        <v>347730</v>
      </c>
      <c r="Q805" s="155">
        <f t="shared" si="824"/>
        <v>0.33333333333333331</v>
      </c>
      <c r="R805" s="155">
        <f t="shared" si="792"/>
        <v>1</v>
      </c>
      <c r="S805" s="149">
        <f t="shared" si="793"/>
        <v>173865</v>
      </c>
      <c r="T805" s="394"/>
      <c r="U805" s="252" t="s">
        <v>172</v>
      </c>
      <c r="V805" s="145">
        <v>63</v>
      </c>
      <c r="W805" s="154">
        <v>34</v>
      </c>
      <c r="X805" s="154">
        <v>1713920</v>
      </c>
      <c r="Y805" s="155">
        <f t="shared" si="825"/>
        <v>3.2598274209012464E-2</v>
      </c>
      <c r="Z805" s="155">
        <f t="shared" si="794"/>
        <v>0.53968253968253965</v>
      </c>
      <c r="AA805" s="154">
        <f t="shared" si="795"/>
        <v>50409.411764705881</v>
      </c>
      <c r="AB805" s="394"/>
      <c r="AC805" s="252" t="s">
        <v>172</v>
      </c>
      <c r="AD805" s="145">
        <v>45</v>
      </c>
      <c r="AE805" s="154">
        <v>28</v>
      </c>
      <c r="AF805" s="154">
        <v>2611140</v>
      </c>
      <c r="AG805" s="155">
        <f t="shared" si="826"/>
        <v>3.309692671394799E-2</v>
      </c>
      <c r="AH805" s="155">
        <f t="shared" si="796"/>
        <v>0.62222222222222223</v>
      </c>
      <c r="AI805" s="149">
        <f t="shared" si="797"/>
        <v>93255</v>
      </c>
      <c r="AJ805" s="394"/>
      <c r="AK805" s="252" t="s">
        <v>172</v>
      </c>
      <c r="AL805" s="145">
        <v>49</v>
      </c>
      <c r="AM805" s="154">
        <v>25</v>
      </c>
      <c r="AN805" s="154">
        <v>1275410</v>
      </c>
      <c r="AO805" s="155">
        <f t="shared" si="827"/>
        <v>4.0387722132471729E-2</v>
      </c>
      <c r="AP805" s="155">
        <f t="shared" si="798"/>
        <v>0.51020408163265307</v>
      </c>
      <c r="AQ805" s="149">
        <f t="shared" si="799"/>
        <v>51016.4</v>
      </c>
      <c r="AR805" s="394"/>
      <c r="AS805" s="252" t="s">
        <v>172</v>
      </c>
      <c r="AT805" s="145">
        <v>26</v>
      </c>
      <c r="AU805" s="154">
        <v>11</v>
      </c>
      <c r="AV805" s="154">
        <v>652850</v>
      </c>
      <c r="AW805" s="155">
        <f t="shared" si="828"/>
        <v>4.0293040293040296E-2</v>
      </c>
      <c r="AX805" s="155">
        <f t="shared" si="800"/>
        <v>0.42307692307692307</v>
      </c>
      <c r="AY805" s="154">
        <f t="shared" si="801"/>
        <v>59350</v>
      </c>
      <c r="AZ805" s="394"/>
      <c r="BA805" s="252" t="s">
        <v>172</v>
      </c>
      <c r="BB805" s="145">
        <v>13</v>
      </c>
      <c r="BC805" s="154">
        <v>4</v>
      </c>
      <c r="BD805" s="154">
        <v>372510</v>
      </c>
      <c r="BE805" s="155">
        <f t="shared" si="829"/>
        <v>3.3613445378151259E-2</v>
      </c>
      <c r="BF805" s="155">
        <f t="shared" si="802"/>
        <v>0.30769230769230771</v>
      </c>
      <c r="BG805" s="181">
        <f t="shared" si="803"/>
        <v>93127.5</v>
      </c>
      <c r="BH805" s="394"/>
      <c r="BI805" s="252" t="s">
        <v>172</v>
      </c>
      <c r="BJ805" s="145">
        <f t="shared" si="804"/>
        <v>198</v>
      </c>
      <c r="BK805" s="154">
        <f t="shared" si="788"/>
        <v>104</v>
      </c>
      <c r="BL805" s="154">
        <f t="shared" si="789"/>
        <v>6973560</v>
      </c>
      <c r="BM805" s="155">
        <f t="shared" si="831"/>
        <v>3.5788024776324846E-2</v>
      </c>
      <c r="BN805" s="155">
        <f t="shared" si="805"/>
        <v>0.5252525252525253</v>
      </c>
      <c r="BO805" s="154">
        <f t="shared" si="806"/>
        <v>67053.461538461532</v>
      </c>
      <c r="BP805" s="218"/>
    </row>
    <row r="806" spans="2:68" s="87" customFormat="1">
      <c r="B806" s="390"/>
      <c r="C806" s="390"/>
      <c r="D806" s="394"/>
      <c r="E806" s="252" t="s">
        <v>173</v>
      </c>
      <c r="F806" s="145">
        <v>0</v>
      </c>
      <c r="G806" s="154">
        <v>0</v>
      </c>
      <c r="H806" s="154">
        <v>0</v>
      </c>
      <c r="I806" s="155" t="str">
        <f t="shared" si="823"/>
        <v>-</v>
      </c>
      <c r="J806" s="155" t="str">
        <f t="shared" si="790"/>
        <v>-</v>
      </c>
      <c r="K806" s="181" t="str">
        <f>IFERROR(H806/G806,"-")</f>
        <v>-</v>
      </c>
      <c r="L806" s="394"/>
      <c r="M806" s="252" t="s">
        <v>173</v>
      </c>
      <c r="N806" s="145">
        <v>1</v>
      </c>
      <c r="O806" s="154">
        <v>1</v>
      </c>
      <c r="P806" s="154">
        <v>87250</v>
      </c>
      <c r="Q806" s="155">
        <f t="shared" si="824"/>
        <v>0.16666666666666666</v>
      </c>
      <c r="R806" s="155">
        <f t="shared" si="792"/>
        <v>1</v>
      </c>
      <c r="S806" s="149">
        <f t="shared" si="793"/>
        <v>87250</v>
      </c>
      <c r="T806" s="394"/>
      <c r="U806" s="252" t="s">
        <v>173</v>
      </c>
      <c r="V806" s="145">
        <v>42</v>
      </c>
      <c r="W806" s="154">
        <v>22</v>
      </c>
      <c r="X806" s="154">
        <v>1773760</v>
      </c>
      <c r="Y806" s="155">
        <f t="shared" si="825"/>
        <v>2.109300095877277E-2</v>
      </c>
      <c r="Z806" s="155">
        <f t="shared" si="794"/>
        <v>0.52380952380952384</v>
      </c>
      <c r="AA806" s="154">
        <f t="shared" si="795"/>
        <v>80625.454545454544</v>
      </c>
      <c r="AB806" s="394"/>
      <c r="AC806" s="252" t="s">
        <v>173</v>
      </c>
      <c r="AD806" s="145">
        <v>52</v>
      </c>
      <c r="AE806" s="154">
        <v>31</v>
      </c>
      <c r="AF806" s="154">
        <v>3191600</v>
      </c>
      <c r="AG806" s="155">
        <f t="shared" si="826"/>
        <v>3.664302600472813E-2</v>
      </c>
      <c r="AH806" s="155">
        <f t="shared" si="796"/>
        <v>0.59615384615384615</v>
      </c>
      <c r="AI806" s="149">
        <f t="shared" si="797"/>
        <v>102954.83870967742</v>
      </c>
      <c r="AJ806" s="394"/>
      <c r="AK806" s="252" t="s">
        <v>173</v>
      </c>
      <c r="AL806" s="145">
        <v>36</v>
      </c>
      <c r="AM806" s="154">
        <v>29</v>
      </c>
      <c r="AN806" s="154">
        <v>2885690</v>
      </c>
      <c r="AO806" s="155">
        <f t="shared" si="827"/>
        <v>4.6849757673667204E-2</v>
      </c>
      <c r="AP806" s="155">
        <f t="shared" si="798"/>
        <v>0.80555555555555558</v>
      </c>
      <c r="AQ806" s="149">
        <f t="shared" si="799"/>
        <v>99506.551724137928</v>
      </c>
      <c r="AR806" s="394"/>
      <c r="AS806" s="252" t="s">
        <v>173</v>
      </c>
      <c r="AT806" s="145">
        <v>22</v>
      </c>
      <c r="AU806" s="154">
        <v>10</v>
      </c>
      <c r="AV806" s="154">
        <v>1070840</v>
      </c>
      <c r="AW806" s="155">
        <f t="shared" si="828"/>
        <v>3.6630036630036632E-2</v>
      </c>
      <c r="AX806" s="155">
        <f t="shared" si="800"/>
        <v>0.45454545454545453</v>
      </c>
      <c r="AY806" s="154">
        <f t="shared" si="801"/>
        <v>107084</v>
      </c>
      <c r="AZ806" s="394"/>
      <c r="BA806" s="252" t="s">
        <v>173</v>
      </c>
      <c r="BB806" s="145">
        <v>6</v>
      </c>
      <c r="BC806" s="154">
        <v>2</v>
      </c>
      <c r="BD806" s="154">
        <v>195180</v>
      </c>
      <c r="BE806" s="155">
        <f t="shared" si="829"/>
        <v>1.680672268907563E-2</v>
      </c>
      <c r="BF806" s="155">
        <f t="shared" si="802"/>
        <v>0.33333333333333331</v>
      </c>
      <c r="BG806" s="181">
        <f t="shared" si="803"/>
        <v>97590</v>
      </c>
      <c r="BH806" s="394"/>
      <c r="BI806" s="252" t="s">
        <v>173</v>
      </c>
      <c r="BJ806" s="145">
        <f t="shared" si="804"/>
        <v>159</v>
      </c>
      <c r="BK806" s="154">
        <f t="shared" si="788"/>
        <v>95</v>
      </c>
      <c r="BL806" s="154">
        <f t="shared" si="789"/>
        <v>9204320</v>
      </c>
      <c r="BM806" s="155">
        <f t="shared" si="831"/>
        <v>3.269098417068135E-2</v>
      </c>
      <c r="BN806" s="155">
        <f t="shared" si="805"/>
        <v>0.59748427672955973</v>
      </c>
      <c r="BO806" s="154">
        <f t="shared" si="806"/>
        <v>96887.578947368427</v>
      </c>
      <c r="BP806" s="218"/>
    </row>
    <row r="807" spans="2:68" s="87" customFormat="1">
      <c r="B807" s="390"/>
      <c r="C807" s="390"/>
      <c r="D807" s="394"/>
      <c r="E807" s="252" t="s">
        <v>174</v>
      </c>
      <c r="F807" s="145">
        <v>0</v>
      </c>
      <c r="G807" s="154">
        <v>0</v>
      </c>
      <c r="H807" s="154">
        <v>0</v>
      </c>
      <c r="I807" s="155" t="str">
        <f t="shared" ref="I807:I809" si="832">IFERROR(G807/$D$799,"-")</f>
        <v>-</v>
      </c>
      <c r="J807" s="155" t="str">
        <f t="shared" si="790"/>
        <v>-</v>
      </c>
      <c r="K807" s="181" t="str">
        <f>IFERROR(H807/G807,"-")</f>
        <v>-</v>
      </c>
      <c r="L807" s="394"/>
      <c r="M807" s="252" t="s">
        <v>174</v>
      </c>
      <c r="N807" s="145">
        <v>2</v>
      </c>
      <c r="O807" s="154">
        <v>2</v>
      </c>
      <c r="P807" s="154">
        <v>347730</v>
      </c>
      <c r="Q807" s="155">
        <f t="shared" si="824"/>
        <v>0.33333333333333331</v>
      </c>
      <c r="R807" s="155">
        <f t="shared" si="792"/>
        <v>1</v>
      </c>
      <c r="S807" s="149">
        <f t="shared" si="793"/>
        <v>173865</v>
      </c>
      <c r="T807" s="394"/>
      <c r="U807" s="252" t="s">
        <v>174</v>
      </c>
      <c r="V807" s="145">
        <v>438</v>
      </c>
      <c r="W807" s="154">
        <v>276</v>
      </c>
      <c r="X807" s="154">
        <v>18664420</v>
      </c>
      <c r="Y807" s="155">
        <f t="shared" si="825"/>
        <v>0.26462128475551294</v>
      </c>
      <c r="Z807" s="155">
        <f t="shared" si="794"/>
        <v>0.63013698630136983</v>
      </c>
      <c r="AA807" s="154">
        <f t="shared" si="795"/>
        <v>67624.710144927536</v>
      </c>
      <c r="AB807" s="394"/>
      <c r="AC807" s="252" t="s">
        <v>174</v>
      </c>
      <c r="AD807" s="145">
        <v>341</v>
      </c>
      <c r="AE807" s="154">
        <v>217</v>
      </c>
      <c r="AF807" s="154">
        <v>13739410</v>
      </c>
      <c r="AG807" s="155">
        <f>IFERROR(AE807/$AB$799,"-")</f>
        <v>0.25650118203309691</v>
      </c>
      <c r="AH807" s="155">
        <f t="shared" si="796"/>
        <v>0.63636363636363635</v>
      </c>
      <c r="AI807" s="149">
        <f t="shared" si="797"/>
        <v>63315.253456221195</v>
      </c>
      <c r="AJ807" s="394"/>
      <c r="AK807" s="252" t="s">
        <v>174</v>
      </c>
      <c r="AL807" s="145">
        <v>222</v>
      </c>
      <c r="AM807" s="154">
        <v>126</v>
      </c>
      <c r="AN807" s="154">
        <v>7837470</v>
      </c>
      <c r="AO807" s="155">
        <f t="shared" si="827"/>
        <v>0.20355411954765751</v>
      </c>
      <c r="AP807" s="155">
        <f t="shared" si="798"/>
        <v>0.56756756756756754</v>
      </c>
      <c r="AQ807" s="149">
        <f t="shared" si="799"/>
        <v>62202.142857142855</v>
      </c>
      <c r="AR807" s="394"/>
      <c r="AS807" s="252" t="s">
        <v>174</v>
      </c>
      <c r="AT807" s="145">
        <v>86</v>
      </c>
      <c r="AU807" s="154">
        <v>52</v>
      </c>
      <c r="AV807" s="154">
        <v>3839800</v>
      </c>
      <c r="AW807" s="155">
        <f t="shared" si="828"/>
        <v>0.19047619047619047</v>
      </c>
      <c r="AX807" s="155">
        <f t="shared" si="800"/>
        <v>0.60465116279069764</v>
      </c>
      <c r="AY807" s="154">
        <f t="shared" si="801"/>
        <v>73842.307692307688</v>
      </c>
      <c r="AZ807" s="394"/>
      <c r="BA807" s="252" t="s">
        <v>174</v>
      </c>
      <c r="BB807" s="145">
        <v>22</v>
      </c>
      <c r="BC807" s="154">
        <v>9</v>
      </c>
      <c r="BD807" s="154">
        <v>759680</v>
      </c>
      <c r="BE807" s="155">
        <f t="shared" si="829"/>
        <v>7.5630252100840331E-2</v>
      </c>
      <c r="BF807" s="155">
        <f t="shared" si="802"/>
        <v>0.40909090909090912</v>
      </c>
      <c r="BG807" s="181">
        <f t="shared" si="803"/>
        <v>84408.888888888891</v>
      </c>
      <c r="BH807" s="394"/>
      <c r="BI807" s="252" t="s">
        <v>174</v>
      </c>
      <c r="BJ807" s="145">
        <f t="shared" si="804"/>
        <v>1111</v>
      </c>
      <c r="BK807" s="154">
        <f t="shared" si="788"/>
        <v>682</v>
      </c>
      <c r="BL807" s="154">
        <f t="shared" si="789"/>
        <v>45188510</v>
      </c>
      <c r="BM807" s="155">
        <f t="shared" si="831"/>
        <v>0.23468685478320717</v>
      </c>
      <c r="BN807" s="155">
        <f t="shared" si="805"/>
        <v>0.61386138613861385</v>
      </c>
      <c r="BO807" s="154">
        <f t="shared" si="806"/>
        <v>66258.812316715543</v>
      </c>
      <c r="BP807" s="218"/>
    </row>
    <row r="808" spans="2:68" s="87" customFormat="1">
      <c r="B808" s="390"/>
      <c r="C808" s="390"/>
      <c r="D808" s="394"/>
      <c r="E808" s="252" t="s">
        <v>175</v>
      </c>
      <c r="F808" s="145">
        <v>0</v>
      </c>
      <c r="G808" s="154">
        <v>0</v>
      </c>
      <c r="H808" s="154">
        <v>0</v>
      </c>
      <c r="I808" s="155" t="str">
        <f t="shared" si="832"/>
        <v>-</v>
      </c>
      <c r="J808" s="155" t="str">
        <f t="shared" si="790"/>
        <v>-</v>
      </c>
      <c r="K808" s="181" t="str">
        <f>IFERROR(H808/G808,"-")</f>
        <v>-</v>
      </c>
      <c r="L808" s="394"/>
      <c r="M808" s="252" t="s">
        <v>175</v>
      </c>
      <c r="N808" s="145">
        <v>0</v>
      </c>
      <c r="O808" s="154">
        <v>0</v>
      </c>
      <c r="P808" s="154">
        <v>0</v>
      </c>
      <c r="Q808" s="155">
        <f t="shared" si="824"/>
        <v>0</v>
      </c>
      <c r="R808" s="155" t="str">
        <f t="shared" si="792"/>
        <v>-</v>
      </c>
      <c r="S808" s="149" t="str">
        <f t="shared" si="793"/>
        <v>-</v>
      </c>
      <c r="T808" s="394"/>
      <c r="U808" s="252" t="s">
        <v>175</v>
      </c>
      <c r="V808" s="145">
        <v>69</v>
      </c>
      <c r="W808" s="154">
        <v>38</v>
      </c>
      <c r="X808" s="154">
        <v>2712130</v>
      </c>
      <c r="Y808" s="155">
        <f t="shared" si="825"/>
        <v>3.6433365292425697E-2</v>
      </c>
      <c r="Z808" s="155">
        <f t="shared" si="794"/>
        <v>0.55072463768115942</v>
      </c>
      <c r="AA808" s="154">
        <f t="shared" si="795"/>
        <v>71371.84210526316</v>
      </c>
      <c r="AB808" s="394"/>
      <c r="AC808" s="252" t="s">
        <v>175</v>
      </c>
      <c r="AD808" s="145">
        <v>73</v>
      </c>
      <c r="AE808" s="154">
        <v>47</v>
      </c>
      <c r="AF808" s="154">
        <v>3247250</v>
      </c>
      <c r="AG808" s="155">
        <f>IFERROR(AE808/$AB$799,"-")</f>
        <v>5.5555555555555552E-2</v>
      </c>
      <c r="AH808" s="155">
        <f t="shared" si="796"/>
        <v>0.64383561643835618</v>
      </c>
      <c r="AI808" s="149">
        <f t="shared" si="797"/>
        <v>69090.425531914894</v>
      </c>
      <c r="AJ808" s="394"/>
      <c r="AK808" s="252" t="s">
        <v>175</v>
      </c>
      <c r="AL808" s="145">
        <v>87</v>
      </c>
      <c r="AM808" s="154">
        <v>51</v>
      </c>
      <c r="AN808" s="154">
        <v>2900780</v>
      </c>
      <c r="AO808" s="155">
        <f t="shared" si="827"/>
        <v>8.2390953150242321E-2</v>
      </c>
      <c r="AP808" s="155">
        <f t="shared" si="798"/>
        <v>0.58620689655172409</v>
      </c>
      <c r="AQ808" s="149">
        <f t="shared" si="799"/>
        <v>56878.039215686273</v>
      </c>
      <c r="AR808" s="394"/>
      <c r="AS808" s="252" t="s">
        <v>175</v>
      </c>
      <c r="AT808" s="145">
        <v>42</v>
      </c>
      <c r="AU808" s="154">
        <v>22</v>
      </c>
      <c r="AV808" s="154">
        <v>1156360</v>
      </c>
      <c r="AW808" s="155">
        <f t="shared" si="828"/>
        <v>8.0586080586080591E-2</v>
      </c>
      <c r="AX808" s="155">
        <f t="shared" si="800"/>
        <v>0.52380952380952384</v>
      </c>
      <c r="AY808" s="154">
        <f t="shared" si="801"/>
        <v>52561.818181818184</v>
      </c>
      <c r="AZ808" s="394"/>
      <c r="BA808" s="252" t="s">
        <v>175</v>
      </c>
      <c r="BB808" s="145">
        <v>17</v>
      </c>
      <c r="BC808" s="154">
        <v>10</v>
      </c>
      <c r="BD808" s="154">
        <v>1154850</v>
      </c>
      <c r="BE808" s="155">
        <f t="shared" si="829"/>
        <v>8.4033613445378158E-2</v>
      </c>
      <c r="BF808" s="155">
        <f t="shared" si="802"/>
        <v>0.58823529411764708</v>
      </c>
      <c r="BG808" s="181">
        <f t="shared" si="803"/>
        <v>115485</v>
      </c>
      <c r="BH808" s="394"/>
      <c r="BI808" s="252" t="s">
        <v>175</v>
      </c>
      <c r="BJ808" s="145">
        <f t="shared" si="804"/>
        <v>288</v>
      </c>
      <c r="BK808" s="154">
        <f t="shared" si="788"/>
        <v>168</v>
      </c>
      <c r="BL808" s="154">
        <f t="shared" si="789"/>
        <v>11171370</v>
      </c>
      <c r="BM808" s="155">
        <f t="shared" si="831"/>
        <v>5.7811424638678596E-2</v>
      </c>
      <c r="BN808" s="155">
        <f t="shared" si="805"/>
        <v>0.58333333333333337</v>
      </c>
      <c r="BO808" s="154">
        <f t="shared" si="806"/>
        <v>66496.25</v>
      </c>
      <c r="BP808" s="218"/>
    </row>
    <row r="809" spans="2:68" s="87" customFormat="1">
      <c r="B809" s="390"/>
      <c r="C809" s="390"/>
      <c r="D809" s="394"/>
      <c r="E809" s="249" t="s">
        <v>166</v>
      </c>
      <c r="F809" s="160">
        <v>0</v>
      </c>
      <c r="G809" s="161">
        <v>0</v>
      </c>
      <c r="H809" s="161">
        <v>0</v>
      </c>
      <c r="I809" s="162" t="str">
        <f t="shared" si="832"/>
        <v>-</v>
      </c>
      <c r="J809" s="162" t="str">
        <f t="shared" si="790"/>
        <v>-</v>
      </c>
      <c r="K809" s="214" t="str">
        <f t="shared" si="791"/>
        <v>-</v>
      </c>
      <c r="L809" s="394"/>
      <c r="M809" s="255" t="s">
        <v>166</v>
      </c>
      <c r="N809" s="160">
        <v>0</v>
      </c>
      <c r="O809" s="161">
        <v>0</v>
      </c>
      <c r="P809" s="161">
        <v>0</v>
      </c>
      <c r="Q809" s="162">
        <f t="shared" si="824"/>
        <v>0</v>
      </c>
      <c r="R809" s="162" t="str">
        <f t="shared" si="792"/>
        <v>-</v>
      </c>
      <c r="S809" s="163" t="str">
        <f t="shared" si="793"/>
        <v>-</v>
      </c>
      <c r="T809" s="394"/>
      <c r="U809" s="255" t="s">
        <v>166</v>
      </c>
      <c r="V809" s="160">
        <v>78</v>
      </c>
      <c r="W809" s="161">
        <v>43</v>
      </c>
      <c r="X809" s="161">
        <v>2515970</v>
      </c>
      <c r="Y809" s="162">
        <f t="shared" si="825"/>
        <v>4.1227229146692232E-2</v>
      </c>
      <c r="Z809" s="162">
        <f t="shared" si="794"/>
        <v>0.55128205128205132</v>
      </c>
      <c r="AA809" s="161">
        <f t="shared" si="795"/>
        <v>58510.930232558138</v>
      </c>
      <c r="AB809" s="394"/>
      <c r="AC809" s="255" t="s">
        <v>166</v>
      </c>
      <c r="AD809" s="160">
        <v>61</v>
      </c>
      <c r="AE809" s="161">
        <v>30</v>
      </c>
      <c r="AF809" s="161">
        <v>1742320</v>
      </c>
      <c r="AG809" s="162">
        <f>IFERROR(AE809/$AB$799,"-")</f>
        <v>3.5460992907801421E-2</v>
      </c>
      <c r="AH809" s="162">
        <f t="shared" si="796"/>
        <v>0.49180327868852458</v>
      </c>
      <c r="AI809" s="163">
        <f t="shared" si="797"/>
        <v>58077.333333333336</v>
      </c>
      <c r="AJ809" s="394"/>
      <c r="AK809" s="255" t="s">
        <v>166</v>
      </c>
      <c r="AL809" s="160">
        <v>46</v>
      </c>
      <c r="AM809" s="161">
        <v>20</v>
      </c>
      <c r="AN809" s="161">
        <v>1587380</v>
      </c>
      <c r="AO809" s="162">
        <f t="shared" si="827"/>
        <v>3.2310177705977383E-2</v>
      </c>
      <c r="AP809" s="162">
        <f t="shared" si="798"/>
        <v>0.43478260869565216</v>
      </c>
      <c r="AQ809" s="163">
        <f t="shared" si="799"/>
        <v>79369</v>
      </c>
      <c r="AR809" s="394"/>
      <c r="AS809" s="255" t="s">
        <v>166</v>
      </c>
      <c r="AT809" s="160">
        <v>17</v>
      </c>
      <c r="AU809" s="161">
        <v>7</v>
      </c>
      <c r="AV809" s="161">
        <v>634600</v>
      </c>
      <c r="AW809" s="162">
        <f t="shared" si="828"/>
        <v>2.564102564102564E-2</v>
      </c>
      <c r="AX809" s="162">
        <f t="shared" si="800"/>
        <v>0.41176470588235292</v>
      </c>
      <c r="AY809" s="161">
        <f t="shared" si="801"/>
        <v>90657.142857142855</v>
      </c>
      <c r="AZ809" s="394"/>
      <c r="BA809" s="255" t="s">
        <v>166</v>
      </c>
      <c r="BB809" s="160">
        <v>17</v>
      </c>
      <c r="BC809" s="161">
        <v>9</v>
      </c>
      <c r="BD809" s="161">
        <v>494970</v>
      </c>
      <c r="BE809" s="162">
        <f t="shared" si="829"/>
        <v>7.5630252100840331E-2</v>
      </c>
      <c r="BF809" s="162">
        <f t="shared" si="802"/>
        <v>0.52941176470588236</v>
      </c>
      <c r="BG809" s="214">
        <f t="shared" si="803"/>
        <v>54996.666666666664</v>
      </c>
      <c r="BH809" s="394"/>
      <c r="BI809" s="255" t="s">
        <v>166</v>
      </c>
      <c r="BJ809" s="160">
        <f t="shared" si="804"/>
        <v>219</v>
      </c>
      <c r="BK809" s="161">
        <f t="shared" si="788"/>
        <v>109</v>
      </c>
      <c r="BL809" s="161">
        <f t="shared" si="789"/>
        <v>6975240</v>
      </c>
      <c r="BM809" s="162">
        <f t="shared" si="831"/>
        <v>3.750860289057123E-2</v>
      </c>
      <c r="BN809" s="162">
        <f t="shared" si="805"/>
        <v>0.49771689497716892</v>
      </c>
      <c r="BO809" s="161">
        <f t="shared" si="806"/>
        <v>63993.027522935779</v>
      </c>
      <c r="BP809" s="218"/>
    </row>
    <row r="810" spans="2:68" s="87" customFormat="1" ht="14.25" thickBot="1">
      <c r="B810" s="417">
        <v>74</v>
      </c>
      <c r="C810" s="417" t="s">
        <v>34</v>
      </c>
      <c r="D810" s="388">
        <f>BS81</f>
        <v>2</v>
      </c>
      <c r="E810" s="251" t="s">
        <v>143</v>
      </c>
      <c r="F810" s="144">
        <v>0</v>
      </c>
      <c r="G810" s="152">
        <v>0</v>
      </c>
      <c r="H810" s="152">
        <v>0</v>
      </c>
      <c r="I810" s="153">
        <f>IFERROR(G810/$D$810,"-")</f>
        <v>0</v>
      </c>
      <c r="J810" s="153" t="str">
        <f t="shared" si="790"/>
        <v>-</v>
      </c>
      <c r="K810" s="180" t="str">
        <f t="shared" si="791"/>
        <v>-</v>
      </c>
      <c r="L810" s="388">
        <f>BT81</f>
        <v>3</v>
      </c>
      <c r="M810" s="250" t="s">
        <v>143</v>
      </c>
      <c r="N810" s="144">
        <v>1</v>
      </c>
      <c r="O810" s="152">
        <v>0</v>
      </c>
      <c r="P810" s="152">
        <v>0</v>
      </c>
      <c r="Q810" s="153">
        <f>IFERROR(O810/$L$810,"-")</f>
        <v>0</v>
      </c>
      <c r="R810" s="153">
        <f t="shared" si="792"/>
        <v>0</v>
      </c>
      <c r="S810" s="148" t="str">
        <f t="shared" si="793"/>
        <v>-</v>
      </c>
      <c r="T810" s="388">
        <f>BU81</f>
        <v>535</v>
      </c>
      <c r="U810" s="250" t="s">
        <v>143</v>
      </c>
      <c r="V810" s="144">
        <v>262</v>
      </c>
      <c r="W810" s="152">
        <v>140</v>
      </c>
      <c r="X810" s="152">
        <v>9041940</v>
      </c>
      <c r="Y810" s="153">
        <f>IFERROR(W810/$T$810,"-")</f>
        <v>0.26168224299065418</v>
      </c>
      <c r="Z810" s="153">
        <f t="shared" si="794"/>
        <v>0.53435114503816794</v>
      </c>
      <c r="AA810" s="152">
        <f t="shared" si="795"/>
        <v>64585.285714285717</v>
      </c>
      <c r="AB810" s="388">
        <f>BV81</f>
        <v>353</v>
      </c>
      <c r="AC810" s="250" t="s">
        <v>143</v>
      </c>
      <c r="AD810" s="144">
        <v>179</v>
      </c>
      <c r="AE810" s="152">
        <v>96</v>
      </c>
      <c r="AF810" s="152">
        <v>6420220</v>
      </c>
      <c r="AG810" s="153">
        <f t="shared" ref="AG810:AG820" si="833">IFERROR(AE810/$AB$810,"-")</f>
        <v>0.2719546742209632</v>
      </c>
      <c r="AH810" s="153">
        <f t="shared" si="796"/>
        <v>0.53631284916201116</v>
      </c>
      <c r="AI810" s="148">
        <f t="shared" si="797"/>
        <v>66877.291666666672</v>
      </c>
      <c r="AJ810" s="388">
        <f>BW81</f>
        <v>243</v>
      </c>
      <c r="AK810" s="250" t="s">
        <v>143</v>
      </c>
      <c r="AL810" s="144">
        <v>97</v>
      </c>
      <c r="AM810" s="152">
        <v>38</v>
      </c>
      <c r="AN810" s="152">
        <v>2794610</v>
      </c>
      <c r="AO810" s="153">
        <f>IFERROR(AM810/$AJ$810,"-")</f>
        <v>0.15637860082304528</v>
      </c>
      <c r="AP810" s="153">
        <f t="shared" si="798"/>
        <v>0.39175257731958762</v>
      </c>
      <c r="AQ810" s="148">
        <f t="shared" si="799"/>
        <v>73542.368421052626</v>
      </c>
      <c r="AR810" s="388">
        <f>BX81</f>
        <v>122</v>
      </c>
      <c r="AS810" s="250" t="s">
        <v>143</v>
      </c>
      <c r="AT810" s="144">
        <v>56</v>
      </c>
      <c r="AU810" s="152">
        <v>24</v>
      </c>
      <c r="AV810" s="152">
        <v>1601390</v>
      </c>
      <c r="AW810" s="153">
        <f>IFERROR(AU810/$AR$810,"-")</f>
        <v>0.19672131147540983</v>
      </c>
      <c r="AX810" s="153">
        <f t="shared" si="800"/>
        <v>0.42857142857142855</v>
      </c>
      <c r="AY810" s="152">
        <f t="shared" si="801"/>
        <v>66724.583333333328</v>
      </c>
      <c r="AZ810" s="388">
        <f>BY81</f>
        <v>67</v>
      </c>
      <c r="BA810" s="250" t="s">
        <v>143</v>
      </c>
      <c r="BB810" s="144">
        <v>20</v>
      </c>
      <c r="BC810" s="152">
        <v>10</v>
      </c>
      <c r="BD810" s="152">
        <v>1232670</v>
      </c>
      <c r="BE810" s="153">
        <f>IFERROR(BC810/$AZ$810,"-")</f>
        <v>0.14925373134328357</v>
      </c>
      <c r="BF810" s="153">
        <f t="shared" si="802"/>
        <v>0.5</v>
      </c>
      <c r="BG810" s="180">
        <f t="shared" si="803"/>
        <v>123267</v>
      </c>
      <c r="BH810" s="388">
        <f>BZ81</f>
        <v>1325</v>
      </c>
      <c r="BI810" s="250" t="s">
        <v>143</v>
      </c>
      <c r="BJ810" s="144">
        <f t="shared" si="804"/>
        <v>615</v>
      </c>
      <c r="BK810" s="152">
        <f t="shared" si="788"/>
        <v>308</v>
      </c>
      <c r="BL810" s="152">
        <f t="shared" si="789"/>
        <v>21090830</v>
      </c>
      <c r="BM810" s="153">
        <f t="shared" ref="BM810:BM820" si="834">IFERROR(BK810/$BH$810,"-")</f>
        <v>0.23245283018867924</v>
      </c>
      <c r="BN810" s="153">
        <f t="shared" si="805"/>
        <v>0.50081300813008134</v>
      </c>
      <c r="BO810" s="152">
        <f t="shared" si="806"/>
        <v>68476.720779220777</v>
      </c>
      <c r="BP810" s="218"/>
    </row>
    <row r="811" spans="2:68" s="87" customFormat="1" ht="15" thickTop="1" thickBot="1">
      <c r="B811" s="418"/>
      <c r="C811" s="418"/>
      <c r="D811" s="380"/>
      <c r="E811" s="251" t="s">
        <v>192</v>
      </c>
      <c r="F811" s="145">
        <v>0</v>
      </c>
      <c r="G811" s="154">
        <v>0</v>
      </c>
      <c r="H811" s="154">
        <v>0</v>
      </c>
      <c r="I811" s="155">
        <f t="shared" ref="I811:I816" si="835">IFERROR(G811/$D$810,"-")</f>
        <v>0</v>
      </c>
      <c r="J811" s="155" t="str">
        <f t="shared" si="790"/>
        <v>-</v>
      </c>
      <c r="K811" s="181" t="str">
        <f t="shared" si="791"/>
        <v>-</v>
      </c>
      <c r="L811" s="380"/>
      <c r="M811" s="251" t="s">
        <v>192</v>
      </c>
      <c r="N811" s="145">
        <v>2</v>
      </c>
      <c r="O811" s="154">
        <v>1</v>
      </c>
      <c r="P811" s="154">
        <v>67220</v>
      </c>
      <c r="Q811" s="155">
        <f t="shared" ref="Q811:Q814" si="836">IFERROR(O811/$L$810,"-")</f>
        <v>0.33333333333333331</v>
      </c>
      <c r="R811" s="155">
        <f t="shared" si="792"/>
        <v>0.5</v>
      </c>
      <c r="S811" s="149">
        <f t="shared" si="793"/>
        <v>67220</v>
      </c>
      <c r="T811" s="380"/>
      <c r="U811" s="251" t="s">
        <v>192</v>
      </c>
      <c r="V811" s="145">
        <v>199</v>
      </c>
      <c r="W811" s="154">
        <v>107</v>
      </c>
      <c r="X811" s="154">
        <v>6280710</v>
      </c>
      <c r="Y811" s="155">
        <f t="shared" ref="Y811:Y820" si="837">IFERROR(W811/$T$810,"-")</f>
        <v>0.2</v>
      </c>
      <c r="Z811" s="155">
        <f t="shared" si="794"/>
        <v>0.53768844221105527</v>
      </c>
      <c r="AA811" s="154">
        <f t="shared" si="795"/>
        <v>58698.224299065419</v>
      </c>
      <c r="AB811" s="380"/>
      <c r="AC811" s="251" t="s">
        <v>192</v>
      </c>
      <c r="AD811" s="145">
        <v>143</v>
      </c>
      <c r="AE811" s="154">
        <v>81</v>
      </c>
      <c r="AF811" s="154">
        <v>5987310</v>
      </c>
      <c r="AG811" s="155">
        <f t="shared" si="833"/>
        <v>0.22946175637393768</v>
      </c>
      <c r="AH811" s="155">
        <f t="shared" si="796"/>
        <v>0.56643356643356646</v>
      </c>
      <c r="AI811" s="149">
        <f t="shared" si="797"/>
        <v>73917.407407407401</v>
      </c>
      <c r="AJ811" s="380"/>
      <c r="AK811" s="251" t="s">
        <v>192</v>
      </c>
      <c r="AL811" s="145">
        <v>75</v>
      </c>
      <c r="AM811" s="154">
        <v>35</v>
      </c>
      <c r="AN811" s="154">
        <v>2439780</v>
      </c>
      <c r="AO811" s="155">
        <f t="shared" ref="AO811:AO814" si="838">IFERROR(AM811/$AJ$810,"-")</f>
        <v>0.1440329218106996</v>
      </c>
      <c r="AP811" s="155">
        <f t="shared" si="798"/>
        <v>0.46666666666666667</v>
      </c>
      <c r="AQ811" s="149">
        <f t="shared" si="799"/>
        <v>69708</v>
      </c>
      <c r="AR811" s="380"/>
      <c r="AS811" s="251" t="s">
        <v>192</v>
      </c>
      <c r="AT811" s="145">
        <v>41</v>
      </c>
      <c r="AU811" s="154">
        <v>18</v>
      </c>
      <c r="AV811" s="154">
        <v>1534000</v>
      </c>
      <c r="AW811" s="155">
        <f t="shared" ref="AW811:AW820" si="839">IFERROR(AU811/$AR$810,"-")</f>
        <v>0.14754098360655737</v>
      </c>
      <c r="AX811" s="155">
        <f t="shared" si="800"/>
        <v>0.43902439024390244</v>
      </c>
      <c r="AY811" s="154">
        <f t="shared" si="801"/>
        <v>85222.222222222219</v>
      </c>
      <c r="AZ811" s="380"/>
      <c r="BA811" s="251" t="s">
        <v>192</v>
      </c>
      <c r="BB811" s="145">
        <v>7</v>
      </c>
      <c r="BC811" s="154">
        <v>4</v>
      </c>
      <c r="BD811" s="154">
        <v>199230</v>
      </c>
      <c r="BE811" s="155">
        <f t="shared" ref="BE811:BE820" si="840">IFERROR(BC811/$AZ$810,"-")</f>
        <v>5.9701492537313432E-2</v>
      </c>
      <c r="BF811" s="155">
        <f t="shared" si="802"/>
        <v>0.5714285714285714</v>
      </c>
      <c r="BG811" s="181">
        <f t="shared" si="803"/>
        <v>49807.5</v>
      </c>
      <c r="BH811" s="380"/>
      <c r="BI811" s="251" t="s">
        <v>192</v>
      </c>
      <c r="BJ811" s="145">
        <f t="shared" si="804"/>
        <v>467</v>
      </c>
      <c r="BK811" s="154">
        <f t="shared" si="788"/>
        <v>246</v>
      </c>
      <c r="BL811" s="154">
        <f t="shared" si="789"/>
        <v>16508250</v>
      </c>
      <c r="BM811" s="155">
        <f t="shared" si="834"/>
        <v>0.18566037735849056</v>
      </c>
      <c r="BN811" s="155">
        <f t="shared" si="805"/>
        <v>0.52676659528907921</v>
      </c>
      <c r="BO811" s="154">
        <f t="shared" si="806"/>
        <v>67106.707317073175</v>
      </c>
      <c r="BP811" s="218"/>
    </row>
    <row r="812" spans="2:68" s="87" customFormat="1" ht="15" thickTop="1" thickBot="1">
      <c r="B812" s="418"/>
      <c r="C812" s="418"/>
      <c r="D812" s="380"/>
      <c r="E812" s="252" t="s">
        <v>142</v>
      </c>
      <c r="F812" s="145">
        <v>2</v>
      </c>
      <c r="G812" s="154">
        <v>0</v>
      </c>
      <c r="H812" s="154">
        <v>0</v>
      </c>
      <c r="I812" s="155">
        <f t="shared" si="835"/>
        <v>0</v>
      </c>
      <c r="J812" s="155">
        <f t="shared" si="790"/>
        <v>0</v>
      </c>
      <c r="K812" s="181" t="str">
        <f t="shared" si="791"/>
        <v>-</v>
      </c>
      <c r="L812" s="380"/>
      <c r="M812" s="252" t="s">
        <v>142</v>
      </c>
      <c r="N812" s="145">
        <v>3</v>
      </c>
      <c r="O812" s="154">
        <v>1</v>
      </c>
      <c r="P812" s="154">
        <v>67220</v>
      </c>
      <c r="Q812" s="155">
        <f t="shared" si="836"/>
        <v>0.33333333333333331</v>
      </c>
      <c r="R812" s="155">
        <f t="shared" si="792"/>
        <v>0.33333333333333331</v>
      </c>
      <c r="S812" s="149">
        <f t="shared" si="793"/>
        <v>67220</v>
      </c>
      <c r="T812" s="380"/>
      <c r="U812" s="252" t="s">
        <v>142</v>
      </c>
      <c r="V812" s="145">
        <v>296</v>
      </c>
      <c r="W812" s="154">
        <v>144</v>
      </c>
      <c r="X812" s="154">
        <v>9287650</v>
      </c>
      <c r="Y812" s="155">
        <f t="shared" si="837"/>
        <v>0.2691588785046729</v>
      </c>
      <c r="Z812" s="155">
        <f t="shared" si="794"/>
        <v>0.48648648648648651</v>
      </c>
      <c r="AA812" s="154">
        <f t="shared" si="795"/>
        <v>64497.569444444445</v>
      </c>
      <c r="AB812" s="380"/>
      <c r="AC812" s="252" t="s">
        <v>142</v>
      </c>
      <c r="AD812" s="145">
        <v>227</v>
      </c>
      <c r="AE812" s="154">
        <v>127</v>
      </c>
      <c r="AF812" s="154">
        <v>9250090</v>
      </c>
      <c r="AG812" s="155">
        <f t="shared" si="833"/>
        <v>0.35977337110481589</v>
      </c>
      <c r="AH812" s="155">
        <f t="shared" si="796"/>
        <v>0.55947136563876654</v>
      </c>
      <c r="AI812" s="149">
        <f t="shared" si="797"/>
        <v>72835.354330708666</v>
      </c>
      <c r="AJ812" s="380"/>
      <c r="AK812" s="252" t="s">
        <v>142</v>
      </c>
      <c r="AL812" s="145">
        <v>163</v>
      </c>
      <c r="AM812" s="154">
        <v>70</v>
      </c>
      <c r="AN812" s="154">
        <v>4618380</v>
      </c>
      <c r="AO812" s="155">
        <f t="shared" si="838"/>
        <v>0.2880658436213992</v>
      </c>
      <c r="AP812" s="155">
        <f t="shared" si="798"/>
        <v>0.42944785276073622</v>
      </c>
      <c r="AQ812" s="149">
        <f t="shared" si="799"/>
        <v>65976.857142857145</v>
      </c>
      <c r="AR812" s="380"/>
      <c r="AS812" s="252" t="s">
        <v>142</v>
      </c>
      <c r="AT812" s="145">
        <v>85</v>
      </c>
      <c r="AU812" s="154">
        <v>34</v>
      </c>
      <c r="AV812" s="154">
        <v>2630930</v>
      </c>
      <c r="AW812" s="155">
        <f t="shared" si="839"/>
        <v>0.27868852459016391</v>
      </c>
      <c r="AX812" s="155">
        <f t="shared" si="800"/>
        <v>0.4</v>
      </c>
      <c r="AY812" s="154">
        <f t="shared" si="801"/>
        <v>77380.294117647063</v>
      </c>
      <c r="AZ812" s="380"/>
      <c r="BA812" s="252" t="s">
        <v>142</v>
      </c>
      <c r="BB812" s="145">
        <v>33</v>
      </c>
      <c r="BC812" s="154">
        <v>17</v>
      </c>
      <c r="BD812" s="154">
        <v>1822690</v>
      </c>
      <c r="BE812" s="155">
        <f t="shared" si="840"/>
        <v>0.2537313432835821</v>
      </c>
      <c r="BF812" s="155">
        <f t="shared" si="802"/>
        <v>0.51515151515151514</v>
      </c>
      <c r="BG812" s="181">
        <f t="shared" si="803"/>
        <v>107217.05882352941</v>
      </c>
      <c r="BH812" s="380"/>
      <c r="BI812" s="252" t="s">
        <v>142</v>
      </c>
      <c r="BJ812" s="145">
        <f t="shared" si="804"/>
        <v>809</v>
      </c>
      <c r="BK812" s="154">
        <f t="shared" si="788"/>
        <v>393</v>
      </c>
      <c r="BL812" s="154">
        <f t="shared" si="789"/>
        <v>27676960</v>
      </c>
      <c r="BM812" s="155">
        <f t="shared" si="834"/>
        <v>0.29660377358490564</v>
      </c>
      <c r="BN812" s="155">
        <f t="shared" si="805"/>
        <v>0.4857849196538937</v>
      </c>
      <c r="BO812" s="154">
        <f t="shared" si="806"/>
        <v>70424.834605597964</v>
      </c>
      <c r="BP812" s="218"/>
    </row>
    <row r="813" spans="2:68" s="87" customFormat="1" ht="15" thickTop="1" thickBot="1">
      <c r="B813" s="418"/>
      <c r="C813" s="418"/>
      <c r="D813" s="380"/>
      <c r="E813" s="252" t="s">
        <v>151</v>
      </c>
      <c r="F813" s="145">
        <v>0</v>
      </c>
      <c r="G813" s="154">
        <v>0</v>
      </c>
      <c r="H813" s="154">
        <v>0</v>
      </c>
      <c r="I813" s="155">
        <f t="shared" si="835"/>
        <v>0</v>
      </c>
      <c r="J813" s="155" t="str">
        <f t="shared" si="790"/>
        <v>-</v>
      </c>
      <c r="K813" s="181" t="str">
        <f t="shared" si="791"/>
        <v>-</v>
      </c>
      <c r="L813" s="380"/>
      <c r="M813" s="252" t="s">
        <v>151</v>
      </c>
      <c r="N813" s="145">
        <v>2</v>
      </c>
      <c r="O813" s="154">
        <v>0</v>
      </c>
      <c r="P813" s="154">
        <v>0</v>
      </c>
      <c r="Q813" s="155">
        <f t="shared" si="836"/>
        <v>0</v>
      </c>
      <c r="R813" s="155">
        <f t="shared" si="792"/>
        <v>0</v>
      </c>
      <c r="S813" s="149" t="str">
        <f t="shared" si="793"/>
        <v>-</v>
      </c>
      <c r="T813" s="380"/>
      <c r="U813" s="252" t="s">
        <v>151</v>
      </c>
      <c r="V813" s="145">
        <v>84</v>
      </c>
      <c r="W813" s="154">
        <v>48</v>
      </c>
      <c r="X813" s="154">
        <v>3008580</v>
      </c>
      <c r="Y813" s="155">
        <f t="shared" si="837"/>
        <v>8.9719626168224292E-2</v>
      </c>
      <c r="Z813" s="155">
        <f t="shared" si="794"/>
        <v>0.5714285714285714</v>
      </c>
      <c r="AA813" s="154">
        <f t="shared" si="795"/>
        <v>62678.75</v>
      </c>
      <c r="AB813" s="380"/>
      <c r="AC813" s="252" t="s">
        <v>151</v>
      </c>
      <c r="AD813" s="145">
        <v>58</v>
      </c>
      <c r="AE813" s="154">
        <v>41</v>
      </c>
      <c r="AF813" s="154">
        <v>2687610</v>
      </c>
      <c r="AG813" s="155">
        <f t="shared" si="833"/>
        <v>0.11614730878186968</v>
      </c>
      <c r="AH813" s="155">
        <f t="shared" si="796"/>
        <v>0.7068965517241379</v>
      </c>
      <c r="AI813" s="149">
        <f t="shared" si="797"/>
        <v>65551.463414634141</v>
      </c>
      <c r="AJ813" s="380"/>
      <c r="AK813" s="252" t="s">
        <v>151</v>
      </c>
      <c r="AL813" s="145">
        <v>56</v>
      </c>
      <c r="AM813" s="154">
        <v>25</v>
      </c>
      <c r="AN813" s="154">
        <v>1023930</v>
      </c>
      <c r="AO813" s="155">
        <f t="shared" si="838"/>
        <v>0.102880658436214</v>
      </c>
      <c r="AP813" s="155">
        <f t="shared" si="798"/>
        <v>0.44642857142857145</v>
      </c>
      <c r="AQ813" s="149">
        <f t="shared" si="799"/>
        <v>40957.199999999997</v>
      </c>
      <c r="AR813" s="380"/>
      <c r="AS813" s="252" t="s">
        <v>151</v>
      </c>
      <c r="AT813" s="145">
        <v>26</v>
      </c>
      <c r="AU813" s="154">
        <v>14</v>
      </c>
      <c r="AV813" s="154">
        <v>785460</v>
      </c>
      <c r="AW813" s="155">
        <f t="shared" si="839"/>
        <v>0.11475409836065574</v>
      </c>
      <c r="AX813" s="155">
        <f t="shared" si="800"/>
        <v>0.53846153846153844</v>
      </c>
      <c r="AY813" s="154">
        <f t="shared" si="801"/>
        <v>56104.285714285717</v>
      </c>
      <c r="AZ813" s="380"/>
      <c r="BA813" s="252" t="s">
        <v>151</v>
      </c>
      <c r="BB813" s="145">
        <v>18</v>
      </c>
      <c r="BC813" s="154">
        <v>9</v>
      </c>
      <c r="BD813" s="154">
        <v>1554940</v>
      </c>
      <c r="BE813" s="155">
        <f t="shared" si="840"/>
        <v>0.13432835820895522</v>
      </c>
      <c r="BF813" s="155">
        <f t="shared" si="802"/>
        <v>0.5</v>
      </c>
      <c r="BG813" s="181">
        <f t="shared" si="803"/>
        <v>172771.11111111112</v>
      </c>
      <c r="BH813" s="380"/>
      <c r="BI813" s="252" t="s">
        <v>151</v>
      </c>
      <c r="BJ813" s="145">
        <f t="shared" si="804"/>
        <v>244</v>
      </c>
      <c r="BK813" s="154">
        <f t="shared" si="788"/>
        <v>137</v>
      </c>
      <c r="BL813" s="154">
        <f t="shared" si="789"/>
        <v>9060520</v>
      </c>
      <c r="BM813" s="155">
        <f t="shared" si="834"/>
        <v>0.10339622641509434</v>
      </c>
      <c r="BN813" s="155">
        <f t="shared" si="805"/>
        <v>0.56147540983606559</v>
      </c>
      <c r="BO813" s="154">
        <f t="shared" si="806"/>
        <v>66135.182481751821</v>
      </c>
      <c r="BP813" s="218"/>
    </row>
    <row r="814" spans="2:68" s="87" customFormat="1" ht="15" thickTop="1" thickBot="1">
      <c r="B814" s="418"/>
      <c r="C814" s="418"/>
      <c r="D814" s="380"/>
      <c r="E814" s="252" t="s">
        <v>170</v>
      </c>
      <c r="F814" s="145">
        <v>0</v>
      </c>
      <c r="G814" s="154">
        <v>0</v>
      </c>
      <c r="H814" s="154">
        <v>0</v>
      </c>
      <c r="I814" s="155">
        <f t="shared" si="835"/>
        <v>0</v>
      </c>
      <c r="J814" s="155" t="str">
        <f t="shared" si="790"/>
        <v>-</v>
      </c>
      <c r="K814" s="181" t="str">
        <f t="shared" si="791"/>
        <v>-</v>
      </c>
      <c r="L814" s="380"/>
      <c r="M814" s="252" t="s">
        <v>170</v>
      </c>
      <c r="N814" s="145">
        <v>2</v>
      </c>
      <c r="O814" s="154">
        <v>1</v>
      </c>
      <c r="P814" s="154">
        <v>67220</v>
      </c>
      <c r="Q814" s="155">
        <f t="shared" si="836"/>
        <v>0.33333333333333331</v>
      </c>
      <c r="R814" s="155">
        <f t="shared" si="792"/>
        <v>0.5</v>
      </c>
      <c r="S814" s="149">
        <f t="shared" si="793"/>
        <v>67220</v>
      </c>
      <c r="T814" s="380"/>
      <c r="U814" s="252" t="s">
        <v>170</v>
      </c>
      <c r="V814" s="145">
        <v>102</v>
      </c>
      <c r="W814" s="154">
        <v>46</v>
      </c>
      <c r="X814" s="154">
        <v>3127270</v>
      </c>
      <c r="Y814" s="155">
        <f t="shared" si="837"/>
        <v>8.5981308411214957E-2</v>
      </c>
      <c r="Z814" s="155">
        <f t="shared" si="794"/>
        <v>0.45098039215686275</v>
      </c>
      <c r="AA814" s="154">
        <f t="shared" si="795"/>
        <v>67984.130434782608</v>
      </c>
      <c r="AB814" s="380"/>
      <c r="AC814" s="252" t="s">
        <v>170</v>
      </c>
      <c r="AD814" s="145">
        <v>89</v>
      </c>
      <c r="AE814" s="154">
        <v>54</v>
      </c>
      <c r="AF814" s="154">
        <v>4011590</v>
      </c>
      <c r="AG814" s="155">
        <f t="shared" si="833"/>
        <v>0.15297450424929179</v>
      </c>
      <c r="AH814" s="155">
        <f t="shared" si="796"/>
        <v>0.6067415730337079</v>
      </c>
      <c r="AI814" s="149">
        <f t="shared" si="797"/>
        <v>74288.703703703708</v>
      </c>
      <c r="AJ814" s="380"/>
      <c r="AK814" s="252" t="s">
        <v>170</v>
      </c>
      <c r="AL814" s="145">
        <v>68</v>
      </c>
      <c r="AM814" s="154">
        <v>34</v>
      </c>
      <c r="AN814" s="154">
        <v>2557540</v>
      </c>
      <c r="AO814" s="155">
        <f t="shared" si="838"/>
        <v>0.13991769547325103</v>
      </c>
      <c r="AP814" s="155">
        <f t="shared" si="798"/>
        <v>0.5</v>
      </c>
      <c r="AQ814" s="149">
        <f t="shared" si="799"/>
        <v>75221.76470588235</v>
      </c>
      <c r="AR814" s="380"/>
      <c r="AS814" s="252" t="s">
        <v>170</v>
      </c>
      <c r="AT814" s="145">
        <v>36</v>
      </c>
      <c r="AU814" s="154">
        <v>15</v>
      </c>
      <c r="AV814" s="154">
        <v>1310250</v>
      </c>
      <c r="AW814" s="155">
        <f t="shared" si="839"/>
        <v>0.12295081967213115</v>
      </c>
      <c r="AX814" s="155">
        <f t="shared" si="800"/>
        <v>0.41666666666666669</v>
      </c>
      <c r="AY814" s="154">
        <f t="shared" si="801"/>
        <v>87350</v>
      </c>
      <c r="AZ814" s="380"/>
      <c r="BA814" s="252" t="s">
        <v>170</v>
      </c>
      <c r="BB814" s="145">
        <v>24</v>
      </c>
      <c r="BC814" s="154">
        <v>13</v>
      </c>
      <c r="BD814" s="154">
        <v>2288530</v>
      </c>
      <c r="BE814" s="155">
        <f t="shared" si="840"/>
        <v>0.19402985074626866</v>
      </c>
      <c r="BF814" s="155">
        <f t="shared" si="802"/>
        <v>0.54166666666666663</v>
      </c>
      <c r="BG814" s="181">
        <f t="shared" si="803"/>
        <v>176040.76923076922</v>
      </c>
      <c r="BH814" s="380"/>
      <c r="BI814" s="252" t="s">
        <v>170</v>
      </c>
      <c r="BJ814" s="145">
        <f t="shared" si="804"/>
        <v>321</v>
      </c>
      <c r="BK814" s="154">
        <f t="shared" si="788"/>
        <v>163</v>
      </c>
      <c r="BL814" s="154">
        <f t="shared" si="789"/>
        <v>13362400</v>
      </c>
      <c r="BM814" s="155">
        <f t="shared" si="834"/>
        <v>0.12301886792452831</v>
      </c>
      <c r="BN814" s="155">
        <f t="shared" si="805"/>
        <v>0.50778816199376942</v>
      </c>
      <c r="BO814" s="154">
        <f t="shared" si="806"/>
        <v>81977.914110429454</v>
      </c>
      <c r="BP814" s="218"/>
    </row>
    <row r="815" spans="2:68" s="87" customFormat="1" ht="15" thickTop="1" thickBot="1">
      <c r="B815" s="418"/>
      <c r="C815" s="418"/>
      <c r="D815" s="380"/>
      <c r="E815" s="252" t="s">
        <v>171</v>
      </c>
      <c r="F815" s="145">
        <v>0</v>
      </c>
      <c r="G815" s="154">
        <v>0</v>
      </c>
      <c r="H815" s="154">
        <v>0</v>
      </c>
      <c r="I815" s="155">
        <f t="shared" si="835"/>
        <v>0</v>
      </c>
      <c r="J815" s="155" t="str">
        <f t="shared" si="790"/>
        <v>-</v>
      </c>
      <c r="K815" s="181" t="str">
        <f t="shared" si="791"/>
        <v>-</v>
      </c>
      <c r="L815" s="380"/>
      <c r="M815" s="252" t="s">
        <v>171</v>
      </c>
      <c r="N815" s="145">
        <v>1</v>
      </c>
      <c r="O815" s="154">
        <v>1</v>
      </c>
      <c r="P815" s="154">
        <v>67220</v>
      </c>
      <c r="Q815" s="155">
        <f t="shared" ref="Q815:Q820" si="841">IFERROR(O815/$L$810,"-")</f>
        <v>0.33333333333333331</v>
      </c>
      <c r="R815" s="155">
        <f t="shared" si="792"/>
        <v>1</v>
      </c>
      <c r="S815" s="149">
        <f t="shared" si="793"/>
        <v>67220</v>
      </c>
      <c r="T815" s="380"/>
      <c r="U815" s="252" t="s">
        <v>171</v>
      </c>
      <c r="V815" s="145">
        <v>43</v>
      </c>
      <c r="W815" s="154">
        <v>23</v>
      </c>
      <c r="X815" s="154">
        <v>1766190</v>
      </c>
      <c r="Y815" s="155">
        <f t="shared" si="837"/>
        <v>4.2990654205607479E-2</v>
      </c>
      <c r="Z815" s="155">
        <f t="shared" si="794"/>
        <v>0.53488372093023251</v>
      </c>
      <c r="AA815" s="154">
        <f t="shared" si="795"/>
        <v>76790.869565217392</v>
      </c>
      <c r="AB815" s="380"/>
      <c r="AC815" s="252" t="s">
        <v>171</v>
      </c>
      <c r="AD815" s="145">
        <v>29</v>
      </c>
      <c r="AE815" s="154">
        <v>21</v>
      </c>
      <c r="AF815" s="154">
        <v>1271460</v>
      </c>
      <c r="AG815" s="155">
        <f t="shared" si="833"/>
        <v>5.9490084985835696E-2</v>
      </c>
      <c r="AH815" s="155">
        <f t="shared" si="796"/>
        <v>0.72413793103448276</v>
      </c>
      <c r="AI815" s="149">
        <f t="shared" si="797"/>
        <v>60545.714285714283</v>
      </c>
      <c r="AJ815" s="380"/>
      <c r="AK815" s="252" t="s">
        <v>171</v>
      </c>
      <c r="AL815" s="145">
        <v>33</v>
      </c>
      <c r="AM815" s="154">
        <v>18</v>
      </c>
      <c r="AN815" s="154">
        <v>1057980</v>
      </c>
      <c r="AO815" s="155">
        <f t="shared" ref="AO815:AO820" si="842">IFERROR(AM815/$AJ$810,"-")</f>
        <v>7.407407407407407E-2</v>
      </c>
      <c r="AP815" s="155">
        <f t="shared" si="798"/>
        <v>0.54545454545454541</v>
      </c>
      <c r="AQ815" s="149">
        <f t="shared" si="799"/>
        <v>58776.666666666664</v>
      </c>
      <c r="AR815" s="380"/>
      <c r="AS815" s="252" t="s">
        <v>171</v>
      </c>
      <c r="AT815" s="145">
        <v>10</v>
      </c>
      <c r="AU815" s="154">
        <v>3</v>
      </c>
      <c r="AV815" s="154">
        <v>121560</v>
      </c>
      <c r="AW815" s="155">
        <f t="shared" si="839"/>
        <v>2.4590163934426229E-2</v>
      </c>
      <c r="AX815" s="155">
        <f t="shared" si="800"/>
        <v>0.3</v>
      </c>
      <c r="AY815" s="154">
        <f t="shared" si="801"/>
        <v>40520</v>
      </c>
      <c r="AZ815" s="380"/>
      <c r="BA815" s="252" t="s">
        <v>171</v>
      </c>
      <c r="BB815" s="145">
        <v>2</v>
      </c>
      <c r="BC815" s="154">
        <v>1</v>
      </c>
      <c r="BD815" s="154">
        <v>23390</v>
      </c>
      <c r="BE815" s="155">
        <f t="shared" si="840"/>
        <v>1.4925373134328358E-2</v>
      </c>
      <c r="BF815" s="155">
        <f t="shared" si="802"/>
        <v>0.5</v>
      </c>
      <c r="BG815" s="181">
        <f t="shared" si="803"/>
        <v>23390</v>
      </c>
      <c r="BH815" s="380"/>
      <c r="BI815" s="252" t="s">
        <v>171</v>
      </c>
      <c r="BJ815" s="145">
        <f t="shared" si="804"/>
        <v>118</v>
      </c>
      <c r="BK815" s="154">
        <f t="shared" si="788"/>
        <v>67</v>
      </c>
      <c r="BL815" s="154">
        <f t="shared" si="789"/>
        <v>4307800</v>
      </c>
      <c r="BM815" s="155">
        <f t="shared" si="834"/>
        <v>5.0566037735849056E-2</v>
      </c>
      <c r="BN815" s="155">
        <f t="shared" si="805"/>
        <v>0.56779661016949157</v>
      </c>
      <c r="BO815" s="154">
        <f t="shared" si="806"/>
        <v>64295.522388059704</v>
      </c>
      <c r="BP815" s="218"/>
    </row>
    <row r="816" spans="2:68" s="87" customFormat="1" ht="15" thickTop="1" thickBot="1">
      <c r="B816" s="418"/>
      <c r="C816" s="418"/>
      <c r="D816" s="380"/>
      <c r="E816" s="252" t="s">
        <v>172</v>
      </c>
      <c r="F816" s="145">
        <v>0</v>
      </c>
      <c r="G816" s="154">
        <v>0</v>
      </c>
      <c r="H816" s="154">
        <v>0</v>
      </c>
      <c r="I816" s="155">
        <f t="shared" si="835"/>
        <v>0</v>
      </c>
      <c r="J816" s="155" t="str">
        <f t="shared" si="790"/>
        <v>-</v>
      </c>
      <c r="K816" s="181" t="str">
        <f t="shared" si="791"/>
        <v>-</v>
      </c>
      <c r="L816" s="380"/>
      <c r="M816" s="252" t="s">
        <v>172</v>
      </c>
      <c r="N816" s="145">
        <v>0</v>
      </c>
      <c r="O816" s="154">
        <v>0</v>
      </c>
      <c r="P816" s="154">
        <v>0</v>
      </c>
      <c r="Q816" s="155">
        <f t="shared" si="841"/>
        <v>0</v>
      </c>
      <c r="R816" s="155" t="str">
        <f t="shared" si="792"/>
        <v>-</v>
      </c>
      <c r="S816" s="149" t="str">
        <f t="shared" si="793"/>
        <v>-</v>
      </c>
      <c r="T816" s="380"/>
      <c r="U816" s="252" t="s">
        <v>172</v>
      </c>
      <c r="V816" s="145">
        <v>23</v>
      </c>
      <c r="W816" s="154">
        <v>10</v>
      </c>
      <c r="X816" s="154">
        <v>636330</v>
      </c>
      <c r="Y816" s="155">
        <f t="shared" si="837"/>
        <v>1.8691588785046728E-2</v>
      </c>
      <c r="Z816" s="155">
        <f t="shared" ref="Z816:Z821" si="843">IFERROR(W816/V816,"-")</f>
        <v>0.43478260869565216</v>
      </c>
      <c r="AA816" s="154">
        <f t="shared" si="795"/>
        <v>63633</v>
      </c>
      <c r="AB816" s="380"/>
      <c r="AC816" s="252" t="s">
        <v>172</v>
      </c>
      <c r="AD816" s="145">
        <v>19</v>
      </c>
      <c r="AE816" s="154">
        <v>13</v>
      </c>
      <c r="AF816" s="154">
        <v>781540</v>
      </c>
      <c r="AG816" s="155">
        <f t="shared" si="833"/>
        <v>3.6827195467422094E-2</v>
      </c>
      <c r="AH816" s="155">
        <f t="shared" si="796"/>
        <v>0.68421052631578949</v>
      </c>
      <c r="AI816" s="149">
        <f t="shared" si="797"/>
        <v>60118.461538461539</v>
      </c>
      <c r="AJ816" s="380"/>
      <c r="AK816" s="252" t="s">
        <v>172</v>
      </c>
      <c r="AL816" s="145">
        <v>19</v>
      </c>
      <c r="AM816" s="154">
        <v>6</v>
      </c>
      <c r="AN816" s="154">
        <v>414140</v>
      </c>
      <c r="AO816" s="155">
        <f t="shared" si="842"/>
        <v>2.4691358024691357E-2</v>
      </c>
      <c r="AP816" s="155">
        <f t="shared" si="798"/>
        <v>0.31578947368421051</v>
      </c>
      <c r="AQ816" s="149">
        <f t="shared" si="799"/>
        <v>69023.333333333328</v>
      </c>
      <c r="AR816" s="380"/>
      <c r="AS816" s="252" t="s">
        <v>172</v>
      </c>
      <c r="AT816" s="145">
        <v>15</v>
      </c>
      <c r="AU816" s="154">
        <v>6</v>
      </c>
      <c r="AV816" s="154">
        <v>614690</v>
      </c>
      <c r="AW816" s="155">
        <f t="shared" si="839"/>
        <v>4.9180327868852458E-2</v>
      </c>
      <c r="AX816" s="155">
        <f t="shared" si="800"/>
        <v>0.4</v>
      </c>
      <c r="AY816" s="154">
        <f t="shared" si="801"/>
        <v>102448.33333333333</v>
      </c>
      <c r="AZ816" s="380"/>
      <c r="BA816" s="252" t="s">
        <v>172</v>
      </c>
      <c r="BB816" s="145">
        <v>7</v>
      </c>
      <c r="BC816" s="154">
        <v>4</v>
      </c>
      <c r="BD816" s="154">
        <v>822330</v>
      </c>
      <c r="BE816" s="155">
        <f t="shared" si="840"/>
        <v>5.9701492537313432E-2</v>
      </c>
      <c r="BF816" s="155">
        <f t="shared" si="802"/>
        <v>0.5714285714285714</v>
      </c>
      <c r="BG816" s="181">
        <f t="shared" si="803"/>
        <v>205582.5</v>
      </c>
      <c r="BH816" s="380"/>
      <c r="BI816" s="252" t="s">
        <v>172</v>
      </c>
      <c r="BJ816" s="145">
        <f t="shared" si="804"/>
        <v>83</v>
      </c>
      <c r="BK816" s="154">
        <f t="shared" si="788"/>
        <v>39</v>
      </c>
      <c r="BL816" s="154">
        <f t="shared" si="789"/>
        <v>3269030</v>
      </c>
      <c r="BM816" s="155">
        <f t="shared" si="834"/>
        <v>2.9433962264150942E-2</v>
      </c>
      <c r="BN816" s="155">
        <f t="shared" si="805"/>
        <v>0.46987951807228917</v>
      </c>
      <c r="BO816" s="154">
        <f t="shared" si="806"/>
        <v>83821.282051282047</v>
      </c>
      <c r="BP816" s="218"/>
    </row>
    <row r="817" spans="2:68" s="87" customFormat="1" ht="15" thickTop="1" thickBot="1">
      <c r="B817" s="418"/>
      <c r="C817" s="418"/>
      <c r="D817" s="380"/>
      <c r="E817" s="252" t="s">
        <v>173</v>
      </c>
      <c r="F817" s="145">
        <v>1</v>
      </c>
      <c r="G817" s="154">
        <v>0</v>
      </c>
      <c r="H817" s="154">
        <v>0</v>
      </c>
      <c r="I817" s="155">
        <f>IFERROR(G817/$D$810,"-")</f>
        <v>0</v>
      </c>
      <c r="J817" s="155">
        <f t="shared" si="790"/>
        <v>0</v>
      </c>
      <c r="K817" s="181" t="str">
        <f t="shared" si="791"/>
        <v>-</v>
      </c>
      <c r="L817" s="380"/>
      <c r="M817" s="252" t="s">
        <v>173</v>
      </c>
      <c r="N817" s="145">
        <v>0</v>
      </c>
      <c r="O817" s="154">
        <v>0</v>
      </c>
      <c r="P817" s="154">
        <v>0</v>
      </c>
      <c r="Q817" s="155">
        <f t="shared" si="841"/>
        <v>0</v>
      </c>
      <c r="R817" s="155" t="str">
        <f t="shared" si="792"/>
        <v>-</v>
      </c>
      <c r="S817" s="149" t="str">
        <f t="shared" si="793"/>
        <v>-</v>
      </c>
      <c r="T817" s="380"/>
      <c r="U817" s="252" t="s">
        <v>173</v>
      </c>
      <c r="V817" s="145">
        <v>27</v>
      </c>
      <c r="W817" s="154">
        <v>14</v>
      </c>
      <c r="X817" s="154">
        <v>831660</v>
      </c>
      <c r="Y817" s="155">
        <f t="shared" si="837"/>
        <v>2.6168224299065422E-2</v>
      </c>
      <c r="Z817" s="155">
        <f t="shared" si="843"/>
        <v>0.51851851851851849</v>
      </c>
      <c r="AA817" s="154">
        <f t="shared" si="795"/>
        <v>59404.285714285717</v>
      </c>
      <c r="AB817" s="380"/>
      <c r="AC817" s="252" t="s">
        <v>173</v>
      </c>
      <c r="AD817" s="145">
        <v>21</v>
      </c>
      <c r="AE817" s="154">
        <v>13</v>
      </c>
      <c r="AF817" s="154">
        <v>883430</v>
      </c>
      <c r="AG817" s="155">
        <f t="shared" si="833"/>
        <v>3.6827195467422094E-2</v>
      </c>
      <c r="AH817" s="155">
        <f t="shared" si="796"/>
        <v>0.61904761904761907</v>
      </c>
      <c r="AI817" s="149">
        <f t="shared" si="797"/>
        <v>67956.153846153844</v>
      </c>
      <c r="AJ817" s="380"/>
      <c r="AK817" s="252" t="s">
        <v>173</v>
      </c>
      <c r="AL817" s="145">
        <v>14</v>
      </c>
      <c r="AM817" s="154">
        <v>10</v>
      </c>
      <c r="AN817" s="154">
        <v>587100</v>
      </c>
      <c r="AO817" s="155">
        <f t="shared" si="842"/>
        <v>4.1152263374485597E-2</v>
      </c>
      <c r="AP817" s="155">
        <f t="shared" si="798"/>
        <v>0.7142857142857143</v>
      </c>
      <c r="AQ817" s="149">
        <f t="shared" si="799"/>
        <v>58710</v>
      </c>
      <c r="AR817" s="380"/>
      <c r="AS817" s="252" t="s">
        <v>173</v>
      </c>
      <c r="AT817" s="145">
        <v>5</v>
      </c>
      <c r="AU817" s="154">
        <v>2</v>
      </c>
      <c r="AV817" s="154">
        <v>356920</v>
      </c>
      <c r="AW817" s="155">
        <f t="shared" si="839"/>
        <v>1.6393442622950821E-2</v>
      </c>
      <c r="AX817" s="155">
        <f t="shared" si="800"/>
        <v>0.4</v>
      </c>
      <c r="AY817" s="154">
        <f t="shared" si="801"/>
        <v>178460</v>
      </c>
      <c r="AZ817" s="380"/>
      <c r="BA817" s="252" t="s">
        <v>173</v>
      </c>
      <c r="BB817" s="145">
        <v>9</v>
      </c>
      <c r="BC817" s="154">
        <v>5</v>
      </c>
      <c r="BD817" s="154">
        <v>360920</v>
      </c>
      <c r="BE817" s="155">
        <f t="shared" si="840"/>
        <v>7.4626865671641784E-2</v>
      </c>
      <c r="BF817" s="155">
        <f t="shared" si="802"/>
        <v>0.55555555555555558</v>
      </c>
      <c r="BG817" s="181">
        <f t="shared" si="803"/>
        <v>72184</v>
      </c>
      <c r="BH817" s="380"/>
      <c r="BI817" s="252" t="s">
        <v>173</v>
      </c>
      <c r="BJ817" s="145">
        <f t="shared" si="804"/>
        <v>77</v>
      </c>
      <c r="BK817" s="154">
        <f t="shared" si="788"/>
        <v>44</v>
      </c>
      <c r="BL817" s="154">
        <f t="shared" si="789"/>
        <v>3020030</v>
      </c>
      <c r="BM817" s="155">
        <f t="shared" si="834"/>
        <v>3.3207547169811322E-2</v>
      </c>
      <c r="BN817" s="155">
        <f t="shared" si="805"/>
        <v>0.5714285714285714</v>
      </c>
      <c r="BO817" s="154">
        <f t="shared" si="806"/>
        <v>68637.045454545456</v>
      </c>
      <c r="BP817" s="218"/>
    </row>
    <row r="818" spans="2:68" s="87" customFormat="1" ht="15" thickTop="1" thickBot="1">
      <c r="B818" s="418"/>
      <c r="C818" s="418"/>
      <c r="D818" s="380"/>
      <c r="E818" s="252" t="s">
        <v>174</v>
      </c>
      <c r="F818" s="145">
        <v>0</v>
      </c>
      <c r="G818" s="154">
        <v>0</v>
      </c>
      <c r="H818" s="154">
        <v>0</v>
      </c>
      <c r="I818" s="155">
        <f>IFERROR(G818/$D$810,"-")</f>
        <v>0</v>
      </c>
      <c r="J818" s="155" t="str">
        <f t="shared" ref="J818:J823" si="844">IFERROR(G818/F818,"-")</f>
        <v>-</v>
      </c>
      <c r="K818" s="181" t="str">
        <f t="shared" si="791"/>
        <v>-</v>
      </c>
      <c r="L818" s="380"/>
      <c r="M818" s="252" t="s">
        <v>174</v>
      </c>
      <c r="N818" s="145">
        <v>1</v>
      </c>
      <c r="O818" s="154">
        <v>1</v>
      </c>
      <c r="P818" s="154">
        <v>67220</v>
      </c>
      <c r="Q818" s="155">
        <f t="shared" si="841"/>
        <v>0.33333333333333331</v>
      </c>
      <c r="R818" s="155">
        <f t="shared" si="792"/>
        <v>1</v>
      </c>
      <c r="S818" s="149">
        <f t="shared" si="793"/>
        <v>67220</v>
      </c>
      <c r="T818" s="380"/>
      <c r="U818" s="252" t="s">
        <v>174</v>
      </c>
      <c r="V818" s="145">
        <v>221</v>
      </c>
      <c r="W818" s="154">
        <v>116</v>
      </c>
      <c r="X818" s="154">
        <v>6804190</v>
      </c>
      <c r="Y818" s="155">
        <f t="shared" si="837"/>
        <v>0.21682242990654205</v>
      </c>
      <c r="Z818" s="155">
        <f t="shared" si="843"/>
        <v>0.52488687782805432</v>
      </c>
      <c r="AA818" s="154">
        <f t="shared" si="795"/>
        <v>58656.810344827587</v>
      </c>
      <c r="AB818" s="380"/>
      <c r="AC818" s="252" t="s">
        <v>174</v>
      </c>
      <c r="AD818" s="145">
        <v>144</v>
      </c>
      <c r="AE818" s="154">
        <v>90</v>
      </c>
      <c r="AF818" s="154">
        <v>6225500</v>
      </c>
      <c r="AG818" s="155">
        <f t="shared" si="833"/>
        <v>0.25495750708215298</v>
      </c>
      <c r="AH818" s="155">
        <f t="shared" si="796"/>
        <v>0.625</v>
      </c>
      <c r="AI818" s="149">
        <f t="shared" si="797"/>
        <v>69172.222222222219</v>
      </c>
      <c r="AJ818" s="380"/>
      <c r="AK818" s="252" t="s">
        <v>174</v>
      </c>
      <c r="AL818" s="145">
        <v>87</v>
      </c>
      <c r="AM818" s="154">
        <v>43</v>
      </c>
      <c r="AN818" s="154">
        <v>2748840</v>
      </c>
      <c r="AO818" s="155">
        <f t="shared" si="842"/>
        <v>0.17695473251028807</v>
      </c>
      <c r="AP818" s="155">
        <f t="shared" si="798"/>
        <v>0.4942528735632184</v>
      </c>
      <c r="AQ818" s="149">
        <f t="shared" si="799"/>
        <v>63926.511627906977</v>
      </c>
      <c r="AR818" s="380"/>
      <c r="AS818" s="252" t="s">
        <v>174</v>
      </c>
      <c r="AT818" s="145">
        <v>36</v>
      </c>
      <c r="AU818" s="154">
        <v>16</v>
      </c>
      <c r="AV818" s="154">
        <v>1679690</v>
      </c>
      <c r="AW818" s="155">
        <f t="shared" si="839"/>
        <v>0.13114754098360656</v>
      </c>
      <c r="AX818" s="155">
        <f t="shared" si="800"/>
        <v>0.44444444444444442</v>
      </c>
      <c r="AY818" s="154">
        <f t="shared" si="801"/>
        <v>104980.625</v>
      </c>
      <c r="AZ818" s="380"/>
      <c r="BA818" s="252" t="s">
        <v>174</v>
      </c>
      <c r="BB818" s="145">
        <v>16</v>
      </c>
      <c r="BC818" s="154">
        <v>8</v>
      </c>
      <c r="BD818" s="154">
        <v>1027250</v>
      </c>
      <c r="BE818" s="155">
        <f t="shared" si="840"/>
        <v>0.11940298507462686</v>
      </c>
      <c r="BF818" s="155">
        <f t="shared" si="802"/>
        <v>0.5</v>
      </c>
      <c r="BG818" s="181">
        <f t="shared" si="803"/>
        <v>128406.25</v>
      </c>
      <c r="BH818" s="380"/>
      <c r="BI818" s="252" t="s">
        <v>174</v>
      </c>
      <c r="BJ818" s="145">
        <f t="shared" si="804"/>
        <v>505</v>
      </c>
      <c r="BK818" s="154">
        <f t="shared" si="788"/>
        <v>274</v>
      </c>
      <c r="BL818" s="154">
        <f t="shared" si="789"/>
        <v>18552690</v>
      </c>
      <c r="BM818" s="155">
        <f t="shared" si="834"/>
        <v>0.20679245283018868</v>
      </c>
      <c r="BN818" s="155">
        <f t="shared" si="805"/>
        <v>0.54257425742574261</v>
      </c>
      <c r="BO818" s="154">
        <f t="shared" si="806"/>
        <v>67710.547445255477</v>
      </c>
      <c r="BP818" s="218"/>
    </row>
    <row r="819" spans="2:68" s="87" customFormat="1" ht="15" thickTop="1" thickBot="1">
      <c r="B819" s="418"/>
      <c r="C819" s="418"/>
      <c r="D819" s="380"/>
      <c r="E819" s="252" t="s">
        <v>175</v>
      </c>
      <c r="F819" s="145">
        <v>0</v>
      </c>
      <c r="G819" s="154">
        <v>0</v>
      </c>
      <c r="H819" s="154">
        <v>0</v>
      </c>
      <c r="I819" s="155">
        <f>IFERROR(G819/$D$810,"-")</f>
        <v>0</v>
      </c>
      <c r="J819" s="155" t="str">
        <f t="shared" si="844"/>
        <v>-</v>
      </c>
      <c r="K819" s="181" t="str">
        <f>IFERROR(H819/G819,"-")</f>
        <v>-</v>
      </c>
      <c r="L819" s="380"/>
      <c r="M819" s="252" t="s">
        <v>175</v>
      </c>
      <c r="N819" s="145">
        <v>0</v>
      </c>
      <c r="O819" s="154">
        <v>0</v>
      </c>
      <c r="P819" s="154">
        <v>0</v>
      </c>
      <c r="Q819" s="155">
        <f t="shared" si="841"/>
        <v>0</v>
      </c>
      <c r="R819" s="155" t="str">
        <f t="shared" si="792"/>
        <v>-</v>
      </c>
      <c r="S819" s="149" t="str">
        <f t="shared" si="793"/>
        <v>-</v>
      </c>
      <c r="T819" s="380"/>
      <c r="U819" s="252" t="s">
        <v>175</v>
      </c>
      <c r="V819" s="145">
        <v>29</v>
      </c>
      <c r="W819" s="154">
        <v>14</v>
      </c>
      <c r="X819" s="154">
        <v>866930</v>
      </c>
      <c r="Y819" s="155">
        <f t="shared" si="837"/>
        <v>2.6168224299065422E-2</v>
      </c>
      <c r="Z819" s="155">
        <f t="shared" si="843"/>
        <v>0.48275862068965519</v>
      </c>
      <c r="AA819" s="154">
        <f t="shared" si="795"/>
        <v>61923.571428571428</v>
      </c>
      <c r="AB819" s="380"/>
      <c r="AC819" s="252" t="s">
        <v>175</v>
      </c>
      <c r="AD819" s="145">
        <v>24</v>
      </c>
      <c r="AE819" s="154">
        <v>13</v>
      </c>
      <c r="AF819" s="154">
        <v>1040790</v>
      </c>
      <c r="AG819" s="155">
        <f t="shared" si="833"/>
        <v>3.6827195467422094E-2</v>
      </c>
      <c r="AH819" s="155">
        <f t="shared" si="796"/>
        <v>0.54166666666666663</v>
      </c>
      <c r="AI819" s="149">
        <f t="shared" si="797"/>
        <v>80060.769230769234</v>
      </c>
      <c r="AJ819" s="380"/>
      <c r="AK819" s="252" t="s">
        <v>175</v>
      </c>
      <c r="AL819" s="145">
        <v>22</v>
      </c>
      <c r="AM819" s="154">
        <v>12</v>
      </c>
      <c r="AN819" s="154">
        <v>603740</v>
      </c>
      <c r="AO819" s="155">
        <f t="shared" si="842"/>
        <v>4.9382716049382713E-2</v>
      </c>
      <c r="AP819" s="155">
        <f t="shared" si="798"/>
        <v>0.54545454545454541</v>
      </c>
      <c r="AQ819" s="149">
        <f t="shared" si="799"/>
        <v>50311.666666666664</v>
      </c>
      <c r="AR819" s="380"/>
      <c r="AS819" s="252" t="s">
        <v>175</v>
      </c>
      <c r="AT819" s="145">
        <v>19</v>
      </c>
      <c r="AU819" s="154">
        <v>10</v>
      </c>
      <c r="AV819" s="154">
        <v>696920</v>
      </c>
      <c r="AW819" s="155">
        <f t="shared" si="839"/>
        <v>8.1967213114754092E-2</v>
      </c>
      <c r="AX819" s="155">
        <f t="shared" si="800"/>
        <v>0.52631578947368418</v>
      </c>
      <c r="AY819" s="154">
        <f t="shared" si="801"/>
        <v>69692</v>
      </c>
      <c r="AZ819" s="380"/>
      <c r="BA819" s="252" t="s">
        <v>175</v>
      </c>
      <c r="BB819" s="145">
        <v>9</v>
      </c>
      <c r="BC819" s="154">
        <v>3</v>
      </c>
      <c r="BD819" s="154">
        <v>159460</v>
      </c>
      <c r="BE819" s="155">
        <f t="shared" si="840"/>
        <v>4.4776119402985072E-2</v>
      </c>
      <c r="BF819" s="155">
        <f t="shared" si="802"/>
        <v>0.33333333333333331</v>
      </c>
      <c r="BG819" s="181">
        <f t="shared" si="803"/>
        <v>53153.333333333336</v>
      </c>
      <c r="BH819" s="380"/>
      <c r="BI819" s="252" t="s">
        <v>175</v>
      </c>
      <c r="BJ819" s="145">
        <f t="shared" si="804"/>
        <v>103</v>
      </c>
      <c r="BK819" s="154">
        <f t="shared" si="788"/>
        <v>52</v>
      </c>
      <c r="BL819" s="154">
        <f t="shared" si="789"/>
        <v>3367840</v>
      </c>
      <c r="BM819" s="155">
        <f t="shared" si="834"/>
        <v>3.9245283018867927E-2</v>
      </c>
      <c r="BN819" s="155">
        <f t="shared" si="805"/>
        <v>0.50485436893203883</v>
      </c>
      <c r="BO819" s="154">
        <f t="shared" si="806"/>
        <v>64766.153846153844</v>
      </c>
      <c r="BP819" s="218"/>
    </row>
    <row r="820" spans="2:68" s="87" customFormat="1" ht="15" thickTop="1" thickBot="1">
      <c r="B820" s="418"/>
      <c r="C820" s="418"/>
      <c r="D820" s="389"/>
      <c r="E820" s="232" t="s">
        <v>166</v>
      </c>
      <c r="F820" s="165">
        <v>0</v>
      </c>
      <c r="G820" s="165">
        <v>0</v>
      </c>
      <c r="H820" s="165">
        <v>0</v>
      </c>
      <c r="I820" s="166">
        <f>IFERROR(G820/$D$810,"-")</f>
        <v>0</v>
      </c>
      <c r="J820" s="166" t="str">
        <f t="shared" si="844"/>
        <v>-</v>
      </c>
      <c r="K820" s="215" t="str">
        <f>IFERROR(H820/G820,"-")</f>
        <v>-</v>
      </c>
      <c r="L820" s="389"/>
      <c r="M820" s="256" t="s">
        <v>166</v>
      </c>
      <c r="N820" s="164">
        <v>0</v>
      </c>
      <c r="O820" s="165">
        <v>0</v>
      </c>
      <c r="P820" s="165">
        <v>0</v>
      </c>
      <c r="Q820" s="166">
        <f t="shared" si="841"/>
        <v>0</v>
      </c>
      <c r="R820" s="166" t="str">
        <f t="shared" si="792"/>
        <v>-</v>
      </c>
      <c r="S820" s="167" t="str">
        <f t="shared" si="793"/>
        <v>-</v>
      </c>
      <c r="T820" s="389"/>
      <c r="U820" s="256" t="s">
        <v>166</v>
      </c>
      <c r="V820" s="164">
        <v>55</v>
      </c>
      <c r="W820" s="165">
        <v>27</v>
      </c>
      <c r="X820" s="165">
        <v>1716330</v>
      </c>
      <c r="Y820" s="166">
        <f t="shared" si="837"/>
        <v>5.046728971962617E-2</v>
      </c>
      <c r="Z820" s="166">
        <f t="shared" si="843"/>
        <v>0.49090909090909091</v>
      </c>
      <c r="AA820" s="165">
        <f t="shared" si="795"/>
        <v>63567.777777777781</v>
      </c>
      <c r="AB820" s="389"/>
      <c r="AC820" s="256" t="s">
        <v>166</v>
      </c>
      <c r="AD820" s="164">
        <v>29</v>
      </c>
      <c r="AE820" s="165">
        <v>16</v>
      </c>
      <c r="AF820" s="165">
        <v>1052680</v>
      </c>
      <c r="AG820" s="166">
        <f t="shared" si="833"/>
        <v>4.5325779036827198E-2</v>
      </c>
      <c r="AH820" s="166">
        <f t="shared" si="796"/>
        <v>0.55172413793103448</v>
      </c>
      <c r="AI820" s="167">
        <f t="shared" si="797"/>
        <v>65792.5</v>
      </c>
      <c r="AJ820" s="389"/>
      <c r="AK820" s="256" t="s">
        <v>166</v>
      </c>
      <c r="AL820" s="164">
        <v>22</v>
      </c>
      <c r="AM820" s="165">
        <v>9</v>
      </c>
      <c r="AN820" s="165">
        <v>658970</v>
      </c>
      <c r="AO820" s="166">
        <f t="shared" si="842"/>
        <v>3.7037037037037035E-2</v>
      </c>
      <c r="AP820" s="166">
        <f t="shared" si="798"/>
        <v>0.40909090909090912</v>
      </c>
      <c r="AQ820" s="167">
        <f t="shared" si="799"/>
        <v>73218.888888888891</v>
      </c>
      <c r="AR820" s="389"/>
      <c r="AS820" s="256" t="s">
        <v>166</v>
      </c>
      <c r="AT820" s="164">
        <v>9</v>
      </c>
      <c r="AU820" s="165">
        <v>4</v>
      </c>
      <c r="AV820" s="165">
        <v>355800</v>
      </c>
      <c r="AW820" s="166">
        <f t="shared" si="839"/>
        <v>3.2786885245901641E-2</v>
      </c>
      <c r="AX820" s="166">
        <f t="shared" si="800"/>
        <v>0.44444444444444442</v>
      </c>
      <c r="AY820" s="165">
        <f t="shared" si="801"/>
        <v>88950</v>
      </c>
      <c r="AZ820" s="389"/>
      <c r="BA820" s="256" t="s">
        <v>166</v>
      </c>
      <c r="BB820" s="164">
        <v>3</v>
      </c>
      <c r="BC820" s="165">
        <v>0</v>
      </c>
      <c r="BD820" s="165">
        <v>0</v>
      </c>
      <c r="BE820" s="166">
        <f t="shared" si="840"/>
        <v>0</v>
      </c>
      <c r="BF820" s="166">
        <f t="shared" si="802"/>
        <v>0</v>
      </c>
      <c r="BG820" s="215" t="str">
        <f t="shared" si="803"/>
        <v>-</v>
      </c>
      <c r="BH820" s="389"/>
      <c r="BI820" s="256" t="s">
        <v>166</v>
      </c>
      <c r="BJ820" s="164">
        <f t="shared" si="804"/>
        <v>118</v>
      </c>
      <c r="BK820" s="165">
        <f t="shared" si="788"/>
        <v>56</v>
      </c>
      <c r="BL820" s="165">
        <f t="shared" si="789"/>
        <v>3783780</v>
      </c>
      <c r="BM820" s="166">
        <f t="shared" si="834"/>
        <v>4.226415094339623E-2</v>
      </c>
      <c r="BN820" s="166">
        <f t="shared" si="805"/>
        <v>0.47457627118644069</v>
      </c>
      <c r="BO820" s="165">
        <f t="shared" si="806"/>
        <v>67567.5</v>
      </c>
      <c r="BP820" s="218"/>
    </row>
    <row r="821" spans="2:68" s="87" customFormat="1" ht="14.25" thickTop="1">
      <c r="B821" s="412" t="s">
        <v>150</v>
      </c>
      <c r="C821" s="413"/>
      <c r="D821" s="379">
        <f>BS82</f>
        <v>3123</v>
      </c>
      <c r="E821" s="251" t="s">
        <v>143</v>
      </c>
      <c r="F821" s="146">
        <v>1590</v>
      </c>
      <c r="G821" s="156">
        <v>892</v>
      </c>
      <c r="H821" s="156">
        <v>82219780</v>
      </c>
      <c r="I821" s="157">
        <f t="shared" ref="I821:I826" si="845">IFERROR(G821/$D$821,"-")</f>
        <v>0.28562279859109829</v>
      </c>
      <c r="J821" s="157">
        <f t="shared" si="844"/>
        <v>0.56100628930817609</v>
      </c>
      <c r="K821" s="213">
        <f>IFERROR(H821/G821,"-")</f>
        <v>92174.641255605384</v>
      </c>
      <c r="L821" s="416">
        <f>BT82</f>
        <v>8327</v>
      </c>
      <c r="M821" s="254" t="s">
        <v>198</v>
      </c>
      <c r="N821" s="146">
        <v>4495</v>
      </c>
      <c r="O821" s="156">
        <v>2549</v>
      </c>
      <c r="P821" s="156">
        <v>241369960</v>
      </c>
      <c r="Q821" s="157">
        <f>IFERROR(O821/$L$821,"-")</f>
        <v>0.30611264561066409</v>
      </c>
      <c r="R821" s="157">
        <f>IFERROR(O821/N821,"-")</f>
        <v>0.56707452725250274</v>
      </c>
      <c r="S821" s="150">
        <f>IFERROR(P821/O821,"-")</f>
        <v>94692.020400156922</v>
      </c>
      <c r="T821" s="416">
        <f>BU82</f>
        <v>473655</v>
      </c>
      <c r="U821" s="254" t="s">
        <v>143</v>
      </c>
      <c r="V821" s="146">
        <v>231235</v>
      </c>
      <c r="W821" s="156">
        <v>138692</v>
      </c>
      <c r="X821" s="156">
        <v>10013574850</v>
      </c>
      <c r="Y821" s="157">
        <f>IFERROR(W821/$T$821,"-")</f>
        <v>0.29281227897942597</v>
      </c>
      <c r="Z821" s="157">
        <f t="shared" si="843"/>
        <v>0.59978809436287761</v>
      </c>
      <c r="AA821" s="156">
        <f>IFERROR(X821/W821,"-")</f>
        <v>72200.08976725406</v>
      </c>
      <c r="AB821" s="416">
        <f>BV82</f>
        <v>378672</v>
      </c>
      <c r="AC821" s="254" t="s">
        <v>143</v>
      </c>
      <c r="AD821" s="146">
        <v>201926</v>
      </c>
      <c r="AE821" s="156">
        <v>119492</v>
      </c>
      <c r="AF821" s="156">
        <v>9276466730</v>
      </c>
      <c r="AG821" s="157">
        <f t="shared" ref="AG821:AG827" si="846">IFERROR(AE821/$AB$821,"-")</f>
        <v>0.31555541471246884</v>
      </c>
      <c r="AH821" s="157">
        <f>IFERROR(AE821/AD821,"-")</f>
        <v>0.59176133831205491</v>
      </c>
      <c r="AI821" s="150">
        <f>IFERROR(AF821/AE821,"-")</f>
        <v>77632.533809794797</v>
      </c>
      <c r="AJ821" s="416">
        <f>BW82</f>
        <v>246230</v>
      </c>
      <c r="AK821" s="254" t="s">
        <v>143</v>
      </c>
      <c r="AL821" s="146">
        <v>128209</v>
      </c>
      <c r="AM821" s="156">
        <v>69981</v>
      </c>
      <c r="AN821" s="156">
        <v>5725129200</v>
      </c>
      <c r="AO821" s="157">
        <f>IFERROR(AM821/$AJ$821,"-")</f>
        <v>0.28420988506680744</v>
      </c>
      <c r="AP821" s="157">
        <f>IFERROR(AM821/AL821,"-")</f>
        <v>0.54583531577346367</v>
      </c>
      <c r="AQ821" s="150">
        <f>IFERROR(AN821/AM821,"-")</f>
        <v>81809.765507780685</v>
      </c>
      <c r="AR821" s="416">
        <f>BX82</f>
        <v>113179</v>
      </c>
      <c r="AS821" s="254" t="s">
        <v>143</v>
      </c>
      <c r="AT821" s="146">
        <v>51649</v>
      </c>
      <c r="AU821" s="156">
        <v>25566</v>
      </c>
      <c r="AV821" s="156">
        <v>2207901440</v>
      </c>
      <c r="AW821" s="157">
        <f>IFERROR(AU821/$AR$821,"-")</f>
        <v>0.22588996191873051</v>
      </c>
      <c r="AX821" s="157">
        <f>IFERROR(AU821/AT821,"-")</f>
        <v>0.49499506282793471</v>
      </c>
      <c r="AY821" s="156">
        <f>IFERROR(AV821/AU821,"-")</f>
        <v>86360.848001251667</v>
      </c>
      <c r="AZ821" s="416">
        <f>BY82</f>
        <v>41727</v>
      </c>
      <c r="BA821" s="254" t="s">
        <v>143</v>
      </c>
      <c r="BB821" s="146">
        <v>14711</v>
      </c>
      <c r="BC821" s="156">
        <v>6704</v>
      </c>
      <c r="BD821" s="156">
        <v>638287800</v>
      </c>
      <c r="BE821" s="157">
        <f>IFERROR(BC821/$AZ$821,"-")</f>
        <v>0.16066335945550841</v>
      </c>
      <c r="BF821" s="157">
        <f>IFERROR(BC821/BB821,"-")</f>
        <v>0.45571341173271701</v>
      </c>
      <c r="BG821" s="213">
        <f>IFERROR(BD821/BC821,"-")</f>
        <v>95209.994033412891</v>
      </c>
      <c r="BH821" s="416">
        <f>BZ82</f>
        <v>1264913</v>
      </c>
      <c r="BI821" s="254" t="s">
        <v>143</v>
      </c>
      <c r="BJ821" s="146">
        <f t="shared" ref="BJ821:BJ831" si="847">SUM(F821,N821,V821,AD821,AL821,AT821,BB821)</f>
        <v>633815</v>
      </c>
      <c r="BK821" s="156">
        <f t="shared" si="788"/>
        <v>363876</v>
      </c>
      <c r="BL821" s="156">
        <f t="shared" si="789"/>
        <v>28184949760</v>
      </c>
      <c r="BM821" s="157">
        <f>IFERROR(BK821/$BH$821,"-")</f>
        <v>0.28766879619388841</v>
      </c>
      <c r="BN821" s="157">
        <f>IFERROR(BK821/BJ821,"-")</f>
        <v>0.57410443110371323</v>
      </c>
      <c r="BO821" s="156">
        <f>IFERROR(BL821/BK821,"-")</f>
        <v>77457.567303147225</v>
      </c>
      <c r="BP821" s="218"/>
    </row>
    <row r="822" spans="2:68" s="87" customFormat="1">
      <c r="B822" s="414"/>
      <c r="C822" s="415"/>
      <c r="D822" s="380"/>
      <c r="E822" s="251" t="s">
        <v>192</v>
      </c>
      <c r="F822" s="145">
        <v>1226</v>
      </c>
      <c r="G822" s="154">
        <v>693</v>
      </c>
      <c r="H822" s="154">
        <v>59235050</v>
      </c>
      <c r="I822" s="155">
        <f t="shared" si="845"/>
        <v>0.22190201729106629</v>
      </c>
      <c r="J822" s="155">
        <f t="shared" si="844"/>
        <v>0.56525285481239806</v>
      </c>
      <c r="K822" s="181">
        <f t="shared" ref="K822:K831" si="848">IFERROR(H822/G822,"-")</f>
        <v>85476.262626262629</v>
      </c>
      <c r="L822" s="394"/>
      <c r="M822" s="251" t="s">
        <v>192</v>
      </c>
      <c r="N822" s="145">
        <v>3611</v>
      </c>
      <c r="O822" s="154">
        <v>2067</v>
      </c>
      <c r="P822" s="154">
        <v>190458440</v>
      </c>
      <c r="Q822" s="155">
        <f>IFERROR(O822/$L$821,"-")</f>
        <v>0.24822865377687042</v>
      </c>
      <c r="R822" s="155">
        <f t="shared" ref="R822:R831" si="849">IFERROR(O822/N822,"-")</f>
        <v>0.57241761284962611</v>
      </c>
      <c r="S822" s="149">
        <f t="shared" ref="S822:S829" si="850">IFERROR(P822/O822,"-")</f>
        <v>92142.447992259316</v>
      </c>
      <c r="T822" s="394"/>
      <c r="U822" s="251" t="s">
        <v>192</v>
      </c>
      <c r="V822" s="145">
        <v>215446</v>
      </c>
      <c r="W822" s="154">
        <v>131146</v>
      </c>
      <c r="X822" s="154">
        <v>9145981310</v>
      </c>
      <c r="Y822" s="155">
        <f t="shared" ref="Y822:Y831" si="851">IFERROR(W822/$T$821,"-")</f>
        <v>0.27688085209699043</v>
      </c>
      <c r="Z822" s="155">
        <f t="shared" ref="Z822:Z831" si="852">IFERROR(W822/V822,"-")</f>
        <v>0.60871865803960157</v>
      </c>
      <c r="AA822" s="154">
        <f t="shared" ref="AA822:AA831" si="853">IFERROR(X822/W822,"-")</f>
        <v>69738.926921141319</v>
      </c>
      <c r="AB822" s="394"/>
      <c r="AC822" s="251" t="s">
        <v>192</v>
      </c>
      <c r="AD822" s="145">
        <v>176931</v>
      </c>
      <c r="AE822" s="154">
        <v>106191</v>
      </c>
      <c r="AF822" s="154">
        <v>8009583360</v>
      </c>
      <c r="AG822" s="155">
        <f t="shared" si="846"/>
        <v>0.28043002915451892</v>
      </c>
      <c r="AH822" s="155">
        <f t="shared" ref="AH822:AH831" si="854">IFERROR(AE822/AD822,"-")</f>
        <v>0.6001831222340912</v>
      </c>
      <c r="AI822" s="149">
        <f t="shared" ref="AI822:AI831" si="855">IFERROR(AF822/AE822,"-")</f>
        <v>75426.197700370089</v>
      </c>
      <c r="AJ822" s="394"/>
      <c r="AK822" s="251" t="s">
        <v>192</v>
      </c>
      <c r="AL822" s="145">
        <v>104385</v>
      </c>
      <c r="AM822" s="154">
        <v>57111</v>
      </c>
      <c r="AN822" s="154">
        <v>4441055280</v>
      </c>
      <c r="AO822" s="155">
        <f>IFERROR(AM822/$AJ$821,"-")</f>
        <v>0.23194168054258213</v>
      </c>
      <c r="AP822" s="155">
        <f t="shared" ref="AP822:AP831" si="856">IFERROR(AM822/AL822,"-")</f>
        <v>0.547118838913637</v>
      </c>
      <c r="AQ822" s="149">
        <f t="shared" ref="AQ822:AQ831" si="857">IFERROR(AN822/AM822,"-")</f>
        <v>77761.819614435051</v>
      </c>
      <c r="AR822" s="394"/>
      <c r="AS822" s="251" t="s">
        <v>192</v>
      </c>
      <c r="AT822" s="145">
        <v>37668</v>
      </c>
      <c r="AU822" s="154">
        <v>18543</v>
      </c>
      <c r="AV822" s="154">
        <v>1503219680</v>
      </c>
      <c r="AW822" s="155">
        <f t="shared" ref="AW822:AW831" si="858">IFERROR(AU822/$AR$821,"-")</f>
        <v>0.16383781443554016</v>
      </c>
      <c r="AX822" s="155">
        <f t="shared" ref="AX822:AX831" si="859">IFERROR(AU822/AT822,"-")</f>
        <v>0.49227460974832749</v>
      </c>
      <c r="AY822" s="154">
        <f t="shared" ref="AY822:AY831" si="860">IFERROR(AV822/AU822,"-")</f>
        <v>81066.69255244566</v>
      </c>
      <c r="AZ822" s="394"/>
      <c r="BA822" s="251" t="s">
        <v>192</v>
      </c>
      <c r="BB822" s="145">
        <v>8791</v>
      </c>
      <c r="BC822" s="154">
        <v>3827</v>
      </c>
      <c r="BD822" s="154">
        <v>340045810</v>
      </c>
      <c r="BE822" s="155">
        <f t="shared" ref="BE822:BE831" si="861">IFERROR(BC822/$AZ$821,"-")</f>
        <v>9.1715196395619147E-2</v>
      </c>
      <c r="BF822" s="155">
        <f t="shared" ref="BF822:BF831" si="862">IFERROR(BC822/BB822,"-")</f>
        <v>0.43533158912524172</v>
      </c>
      <c r="BG822" s="181">
        <f t="shared" ref="BG822:BG831" si="863">IFERROR(BD822/BC822,"-")</f>
        <v>88854.40553958714</v>
      </c>
      <c r="BH822" s="394"/>
      <c r="BI822" s="251" t="s">
        <v>192</v>
      </c>
      <c r="BJ822" s="145">
        <f t="shared" si="847"/>
        <v>548058</v>
      </c>
      <c r="BK822" s="154">
        <f>SUM(G822,O822,W822,AE822,AM822,AU822,BC822)</f>
        <v>319578</v>
      </c>
      <c r="BL822" s="154">
        <f>SUM(H822,P822,X822,AF822,AN822,AV822,BD822)</f>
        <v>23689578930</v>
      </c>
      <c r="BM822" s="155">
        <f t="shared" ref="BM822:BM830" si="864">IFERROR(BK822/$BH$821,"-")</f>
        <v>0.25264820584498698</v>
      </c>
      <c r="BN822" s="155">
        <f t="shared" ref="BN822:BN831" si="865">IFERROR(BK822/BJ822,"-")</f>
        <v>0.5831098168442026</v>
      </c>
      <c r="BO822" s="154">
        <f t="shared" ref="BO822:BO831" si="866">IFERROR(BL822/BK822,"-")</f>
        <v>74127.690047500146</v>
      </c>
      <c r="BP822" s="218"/>
    </row>
    <row r="823" spans="2:68" s="87" customFormat="1">
      <c r="B823" s="414"/>
      <c r="C823" s="415"/>
      <c r="D823" s="380"/>
      <c r="E823" s="252" t="s">
        <v>142</v>
      </c>
      <c r="F823" s="145">
        <v>1875</v>
      </c>
      <c r="G823" s="154">
        <v>1039</v>
      </c>
      <c r="H823" s="154">
        <v>98648250</v>
      </c>
      <c r="I823" s="155">
        <f t="shared" si="845"/>
        <v>0.33269292347102147</v>
      </c>
      <c r="J823" s="155">
        <f t="shared" si="844"/>
        <v>0.55413333333333337</v>
      </c>
      <c r="K823" s="181">
        <f t="shared" si="848"/>
        <v>94945.380173243509</v>
      </c>
      <c r="L823" s="394"/>
      <c r="M823" s="252" t="s">
        <v>142</v>
      </c>
      <c r="N823" s="145">
        <v>5424</v>
      </c>
      <c r="O823" s="154">
        <v>3013</v>
      </c>
      <c r="P823" s="154">
        <v>284176200</v>
      </c>
      <c r="Q823" s="155">
        <f t="shared" ref="Q823:Q831" si="867">IFERROR(O823/$L$821,"-")</f>
        <v>0.36183499459589286</v>
      </c>
      <c r="R823" s="155">
        <f t="shared" si="849"/>
        <v>0.55549410029498525</v>
      </c>
      <c r="S823" s="149">
        <f t="shared" si="850"/>
        <v>94316.694324593424</v>
      </c>
      <c r="T823" s="394"/>
      <c r="U823" s="252" t="s">
        <v>142</v>
      </c>
      <c r="V823" s="145">
        <v>289401</v>
      </c>
      <c r="W823" s="154">
        <v>169856</v>
      </c>
      <c r="X823" s="154">
        <v>12137304890</v>
      </c>
      <c r="Y823" s="155">
        <f t="shared" si="851"/>
        <v>0.35860700298740644</v>
      </c>
      <c r="Z823" s="155">
        <f t="shared" si="852"/>
        <v>0.58692264366743718</v>
      </c>
      <c r="AA823" s="154">
        <f t="shared" si="853"/>
        <v>71456.438924736241</v>
      </c>
      <c r="AB823" s="394"/>
      <c r="AC823" s="252" t="s">
        <v>142</v>
      </c>
      <c r="AD823" s="145">
        <v>256799</v>
      </c>
      <c r="AE823" s="154">
        <v>149730</v>
      </c>
      <c r="AF823" s="154">
        <v>11650827630</v>
      </c>
      <c r="AG823" s="155">
        <f t="shared" si="846"/>
        <v>0.39540816326530615</v>
      </c>
      <c r="AH823" s="155">
        <f t="shared" si="854"/>
        <v>0.58306301815817041</v>
      </c>
      <c r="AI823" s="149">
        <f t="shared" si="855"/>
        <v>77812.246243237823</v>
      </c>
      <c r="AJ823" s="394"/>
      <c r="AK823" s="252" t="s">
        <v>142</v>
      </c>
      <c r="AL823" s="145">
        <v>176061</v>
      </c>
      <c r="AM823" s="154">
        <v>94565</v>
      </c>
      <c r="AN823" s="154">
        <v>7832576690</v>
      </c>
      <c r="AO823" s="155">
        <f>IFERROR(AM823/$AJ$821,"-")</f>
        <v>0.38405149656824922</v>
      </c>
      <c r="AP823" s="155">
        <f t="shared" si="856"/>
        <v>0.53711497719540391</v>
      </c>
      <c r="AQ823" s="149">
        <f t="shared" si="857"/>
        <v>82827.438164225663</v>
      </c>
      <c r="AR823" s="394"/>
      <c r="AS823" s="252" t="s">
        <v>142</v>
      </c>
      <c r="AT823" s="145">
        <v>79110</v>
      </c>
      <c r="AU823" s="154">
        <v>38834</v>
      </c>
      <c r="AV823" s="154">
        <v>3488177310</v>
      </c>
      <c r="AW823" s="155">
        <f t="shared" si="858"/>
        <v>0.34312019014128065</v>
      </c>
      <c r="AX823" s="155">
        <f t="shared" si="859"/>
        <v>0.49088610795095439</v>
      </c>
      <c r="AY823" s="154">
        <f t="shared" si="860"/>
        <v>89822.766390276563</v>
      </c>
      <c r="AZ823" s="394"/>
      <c r="BA823" s="252" t="s">
        <v>142</v>
      </c>
      <c r="BB823" s="145">
        <v>26137</v>
      </c>
      <c r="BC823" s="154">
        <v>11965</v>
      </c>
      <c r="BD823" s="154">
        <v>1183841040</v>
      </c>
      <c r="BE823" s="155">
        <f t="shared" si="861"/>
        <v>0.2867447935389556</v>
      </c>
      <c r="BF823" s="155">
        <f t="shared" si="862"/>
        <v>0.45778015839614339</v>
      </c>
      <c r="BG823" s="181">
        <f t="shared" si="863"/>
        <v>98942.000835771003</v>
      </c>
      <c r="BH823" s="394"/>
      <c r="BI823" s="252" t="s">
        <v>142</v>
      </c>
      <c r="BJ823" s="145">
        <f t="shared" si="847"/>
        <v>834807</v>
      </c>
      <c r="BK823" s="154">
        <f t="shared" si="788"/>
        <v>469002</v>
      </c>
      <c r="BL823" s="154">
        <f t="shared" si="789"/>
        <v>36675552010</v>
      </c>
      <c r="BM823" s="155">
        <f t="shared" si="864"/>
        <v>0.3707780693217636</v>
      </c>
      <c r="BN823" s="155">
        <f t="shared" si="865"/>
        <v>0.56180889714628646</v>
      </c>
      <c r="BO823" s="154">
        <f t="shared" si="866"/>
        <v>78199.137764870946</v>
      </c>
      <c r="BP823" s="218"/>
    </row>
    <row r="824" spans="2:68" s="87" customFormat="1">
      <c r="B824" s="414"/>
      <c r="C824" s="415"/>
      <c r="D824" s="380"/>
      <c r="E824" s="252" t="s">
        <v>151</v>
      </c>
      <c r="F824" s="145">
        <v>823</v>
      </c>
      <c r="G824" s="154">
        <v>452</v>
      </c>
      <c r="H824" s="154">
        <v>38341200</v>
      </c>
      <c r="I824" s="155">
        <f t="shared" si="845"/>
        <v>0.14473262888248478</v>
      </c>
      <c r="J824" s="155">
        <f t="shared" ref="J824:J831" si="868">IFERROR(G824/F824,"-")</f>
        <v>0.54921020656136088</v>
      </c>
      <c r="K824" s="181">
        <f t="shared" si="848"/>
        <v>84825.663716814161</v>
      </c>
      <c r="L824" s="394"/>
      <c r="M824" s="252" t="s">
        <v>151</v>
      </c>
      <c r="N824" s="145">
        <v>2542</v>
      </c>
      <c r="O824" s="154">
        <v>1406</v>
      </c>
      <c r="P824" s="154">
        <v>129709740</v>
      </c>
      <c r="Q824" s="155">
        <f t="shared" si="867"/>
        <v>0.16884832472679237</v>
      </c>
      <c r="R824" s="155">
        <f t="shared" si="849"/>
        <v>0.55310778914240755</v>
      </c>
      <c r="S824" s="149">
        <f t="shared" si="850"/>
        <v>92254.438122332853</v>
      </c>
      <c r="T824" s="394"/>
      <c r="U824" s="252" t="s">
        <v>151</v>
      </c>
      <c r="V824" s="145">
        <v>100359</v>
      </c>
      <c r="W824" s="154">
        <v>60881</v>
      </c>
      <c r="X824" s="154">
        <v>4443290090</v>
      </c>
      <c r="Y824" s="155">
        <f t="shared" si="851"/>
        <v>0.12853448184860289</v>
      </c>
      <c r="Z824" s="155">
        <f t="shared" si="852"/>
        <v>0.60663219043633354</v>
      </c>
      <c r="AA824" s="154">
        <f t="shared" si="853"/>
        <v>72983.198206336951</v>
      </c>
      <c r="AB824" s="394"/>
      <c r="AC824" s="252" t="s">
        <v>151</v>
      </c>
      <c r="AD824" s="145">
        <v>99138</v>
      </c>
      <c r="AE824" s="154">
        <v>59267</v>
      </c>
      <c r="AF824" s="154">
        <v>4656366460</v>
      </c>
      <c r="AG824" s="155">
        <f t="shared" si="846"/>
        <v>0.15651276038365658</v>
      </c>
      <c r="AH824" s="155">
        <f t="shared" si="854"/>
        <v>0.59782323629687906</v>
      </c>
      <c r="AI824" s="149">
        <f t="shared" si="855"/>
        <v>78565.921339025095</v>
      </c>
      <c r="AJ824" s="394"/>
      <c r="AK824" s="252" t="s">
        <v>151</v>
      </c>
      <c r="AL824" s="145">
        <v>72333</v>
      </c>
      <c r="AM824" s="154">
        <v>39836</v>
      </c>
      <c r="AN824" s="154">
        <v>3280394090</v>
      </c>
      <c r="AO824" s="155">
        <f>IFERROR(AM824/$AJ$821,"-")</f>
        <v>0.16178369816837915</v>
      </c>
      <c r="AP824" s="155">
        <f t="shared" si="856"/>
        <v>0.5507306485283342</v>
      </c>
      <c r="AQ824" s="149">
        <f t="shared" si="857"/>
        <v>82347.476905311778</v>
      </c>
      <c r="AR824" s="394"/>
      <c r="AS824" s="252" t="s">
        <v>151</v>
      </c>
      <c r="AT824" s="145">
        <v>33630</v>
      </c>
      <c r="AU824" s="154">
        <v>16817</v>
      </c>
      <c r="AV824" s="154">
        <v>1503253640</v>
      </c>
      <c r="AW824" s="155">
        <f t="shared" si="858"/>
        <v>0.14858763551542248</v>
      </c>
      <c r="AX824" s="155">
        <f t="shared" si="859"/>
        <v>0.50005947071067502</v>
      </c>
      <c r="AY824" s="154">
        <f t="shared" si="860"/>
        <v>89388.930249152647</v>
      </c>
      <c r="AZ824" s="394"/>
      <c r="BA824" s="252" t="s">
        <v>151</v>
      </c>
      <c r="BB824" s="145">
        <v>11226</v>
      </c>
      <c r="BC824" s="154">
        <v>5160</v>
      </c>
      <c r="BD824" s="154">
        <v>494700700</v>
      </c>
      <c r="BE824" s="155">
        <f t="shared" si="861"/>
        <v>0.12366093896038537</v>
      </c>
      <c r="BF824" s="155">
        <f t="shared" si="862"/>
        <v>0.45964724746125069</v>
      </c>
      <c r="BG824" s="181">
        <f t="shared" si="863"/>
        <v>95872.228682170549</v>
      </c>
      <c r="BH824" s="394"/>
      <c r="BI824" s="252" t="s">
        <v>151</v>
      </c>
      <c r="BJ824" s="145">
        <f t="shared" si="847"/>
        <v>320051</v>
      </c>
      <c r="BK824" s="154">
        <f t="shared" si="788"/>
        <v>183819</v>
      </c>
      <c r="BL824" s="154">
        <f t="shared" si="789"/>
        <v>14546055920</v>
      </c>
      <c r="BM824" s="155">
        <f t="shared" si="864"/>
        <v>0.14532145689071105</v>
      </c>
      <c r="BN824" s="155">
        <f t="shared" si="865"/>
        <v>0.57434283911001682</v>
      </c>
      <c r="BO824" s="154">
        <f t="shared" si="866"/>
        <v>79132.494029452879</v>
      </c>
      <c r="BP824" s="218"/>
    </row>
    <row r="825" spans="2:68" s="87" customFormat="1">
      <c r="B825" s="414"/>
      <c r="C825" s="415"/>
      <c r="D825" s="380"/>
      <c r="E825" s="252" t="s">
        <v>170</v>
      </c>
      <c r="F825" s="145">
        <v>944</v>
      </c>
      <c r="G825" s="154">
        <v>524</v>
      </c>
      <c r="H825" s="154">
        <v>48840270</v>
      </c>
      <c r="I825" s="155">
        <f t="shared" si="845"/>
        <v>0.16778738392571246</v>
      </c>
      <c r="J825" s="155">
        <f t="shared" si="868"/>
        <v>0.55508474576271183</v>
      </c>
      <c r="K825" s="181">
        <f t="shared" si="848"/>
        <v>93206.622137404585</v>
      </c>
      <c r="L825" s="394"/>
      <c r="M825" s="252" t="s">
        <v>170</v>
      </c>
      <c r="N825" s="145">
        <v>3003</v>
      </c>
      <c r="O825" s="154">
        <v>1680</v>
      </c>
      <c r="P825" s="154">
        <v>174585630</v>
      </c>
      <c r="Q825" s="155">
        <f t="shared" si="867"/>
        <v>0.20175333253272487</v>
      </c>
      <c r="R825" s="155">
        <f t="shared" si="849"/>
        <v>0.55944055944055948</v>
      </c>
      <c r="S825" s="149">
        <f t="shared" si="850"/>
        <v>103920.01785714286</v>
      </c>
      <c r="T825" s="394"/>
      <c r="U825" s="252" t="s">
        <v>170</v>
      </c>
      <c r="V825" s="145">
        <v>107821</v>
      </c>
      <c r="W825" s="154">
        <v>65996</v>
      </c>
      <c r="X825" s="154">
        <v>4976355990</v>
      </c>
      <c r="Y825" s="155">
        <f t="shared" si="851"/>
        <v>0.13933348112022464</v>
      </c>
      <c r="Z825" s="155">
        <f t="shared" si="852"/>
        <v>0.61208855417775754</v>
      </c>
      <c r="AA825" s="154">
        <f t="shared" si="853"/>
        <v>75403.903115340319</v>
      </c>
      <c r="AB825" s="394"/>
      <c r="AC825" s="252" t="s">
        <v>170</v>
      </c>
      <c r="AD825" s="145">
        <v>109568</v>
      </c>
      <c r="AE825" s="154">
        <v>65732</v>
      </c>
      <c r="AF825" s="154">
        <v>5333012030</v>
      </c>
      <c r="AG825" s="155">
        <f t="shared" si="846"/>
        <v>0.17358558330164364</v>
      </c>
      <c r="AH825" s="155">
        <f t="shared" si="854"/>
        <v>0.59991968457943923</v>
      </c>
      <c r="AI825" s="149">
        <f t="shared" si="855"/>
        <v>81132.660348080084</v>
      </c>
      <c r="AJ825" s="394"/>
      <c r="AK825" s="252" t="s">
        <v>170</v>
      </c>
      <c r="AL825" s="145">
        <v>80063</v>
      </c>
      <c r="AM825" s="154">
        <v>44989</v>
      </c>
      <c r="AN825" s="154">
        <v>3912799220</v>
      </c>
      <c r="AO825" s="155">
        <f t="shared" ref="AO825:AO831" si="869">IFERROR(AM825/$AJ$821,"-")</f>
        <v>0.18271128619583316</v>
      </c>
      <c r="AP825" s="155">
        <f t="shared" si="856"/>
        <v>0.56191998800944254</v>
      </c>
      <c r="AQ825" s="149">
        <f t="shared" si="857"/>
        <v>86972.353686456685</v>
      </c>
      <c r="AR825" s="394"/>
      <c r="AS825" s="252" t="s">
        <v>170</v>
      </c>
      <c r="AT825" s="145">
        <v>35612</v>
      </c>
      <c r="AU825" s="154">
        <v>18327</v>
      </c>
      <c r="AV825" s="154">
        <v>1736981960</v>
      </c>
      <c r="AW825" s="155">
        <f t="shared" si="858"/>
        <v>0.1619293331801836</v>
      </c>
      <c r="AX825" s="155">
        <f t="shared" si="859"/>
        <v>0.51462990003369646</v>
      </c>
      <c r="AY825" s="154">
        <f t="shared" si="860"/>
        <v>94777.211764063948</v>
      </c>
      <c r="AZ825" s="394"/>
      <c r="BA825" s="252" t="s">
        <v>170</v>
      </c>
      <c r="BB825" s="145">
        <v>11803</v>
      </c>
      <c r="BC825" s="154">
        <v>5547</v>
      </c>
      <c r="BD825" s="154">
        <v>563055210</v>
      </c>
      <c r="BE825" s="155">
        <f t="shared" si="861"/>
        <v>0.13293550938241427</v>
      </c>
      <c r="BF825" s="155">
        <f t="shared" si="862"/>
        <v>0.46996526306871134</v>
      </c>
      <c r="BG825" s="181">
        <f t="shared" si="863"/>
        <v>101506.25743645214</v>
      </c>
      <c r="BH825" s="394"/>
      <c r="BI825" s="252" t="s">
        <v>170</v>
      </c>
      <c r="BJ825" s="145">
        <f t="shared" si="847"/>
        <v>348814</v>
      </c>
      <c r="BK825" s="154">
        <f t="shared" si="788"/>
        <v>202795</v>
      </c>
      <c r="BL825" s="154">
        <f>SUM(H825,P825,X825,AF825,AN825,AV825,BD825)</f>
        <v>16745630310</v>
      </c>
      <c r="BM825" s="155">
        <f>IFERROR(BK825/$BH$821,"-")</f>
        <v>0.1603232791504238</v>
      </c>
      <c r="BN825" s="155">
        <f>IFERROR(BK825/BJ825,"-")</f>
        <v>0.58138434810529394</v>
      </c>
      <c r="BO825" s="154">
        <f>IFERROR(BL825/BK825,"-")</f>
        <v>82574.177420547843</v>
      </c>
      <c r="BP825" s="218"/>
    </row>
    <row r="826" spans="2:68" s="87" customFormat="1">
      <c r="B826" s="414"/>
      <c r="C826" s="415"/>
      <c r="D826" s="380"/>
      <c r="E826" s="252" t="s">
        <v>171</v>
      </c>
      <c r="F826" s="145">
        <v>520</v>
      </c>
      <c r="G826" s="154">
        <v>280</v>
      </c>
      <c r="H826" s="154">
        <v>21785680</v>
      </c>
      <c r="I826" s="155">
        <f t="shared" si="845"/>
        <v>8.9657380723663138E-2</v>
      </c>
      <c r="J826" s="155">
        <f t="shared" si="868"/>
        <v>0.53846153846153844</v>
      </c>
      <c r="K826" s="181">
        <f t="shared" si="848"/>
        <v>77806</v>
      </c>
      <c r="L826" s="394"/>
      <c r="M826" s="252" t="s">
        <v>171</v>
      </c>
      <c r="N826" s="145">
        <v>1710</v>
      </c>
      <c r="O826" s="154">
        <v>924</v>
      </c>
      <c r="P826" s="154">
        <v>82398370</v>
      </c>
      <c r="Q826" s="155">
        <f t="shared" si="867"/>
        <v>0.11096433289299867</v>
      </c>
      <c r="R826" s="155">
        <f t="shared" si="849"/>
        <v>0.54035087719298247</v>
      </c>
      <c r="S826" s="149">
        <f t="shared" si="850"/>
        <v>89175.725108225102</v>
      </c>
      <c r="T826" s="394"/>
      <c r="U826" s="252" t="s">
        <v>171</v>
      </c>
      <c r="V826" s="145">
        <v>57877</v>
      </c>
      <c r="W826" s="154">
        <v>36632</v>
      </c>
      <c r="X826" s="154">
        <v>2670509470</v>
      </c>
      <c r="Y826" s="155">
        <f t="shared" si="851"/>
        <v>7.7338991460028927E-2</v>
      </c>
      <c r="Z826" s="155">
        <f t="shared" si="852"/>
        <v>0.63292845171657131</v>
      </c>
      <c r="AA826" s="154">
        <f t="shared" si="853"/>
        <v>72901.001037344395</v>
      </c>
      <c r="AB826" s="394"/>
      <c r="AC826" s="252" t="s">
        <v>171</v>
      </c>
      <c r="AD826" s="145">
        <v>53455</v>
      </c>
      <c r="AE826" s="154">
        <v>33189</v>
      </c>
      <c r="AF826" s="154">
        <v>2532412820</v>
      </c>
      <c r="AG826" s="155">
        <f t="shared" si="846"/>
        <v>8.7645772594752189E-2</v>
      </c>
      <c r="AH826" s="155">
        <f t="shared" si="854"/>
        <v>0.62087737349172201</v>
      </c>
      <c r="AI826" s="149">
        <f t="shared" si="855"/>
        <v>76302.775618427797</v>
      </c>
      <c r="AJ826" s="394"/>
      <c r="AK826" s="252" t="s">
        <v>171</v>
      </c>
      <c r="AL826" s="145">
        <v>33428</v>
      </c>
      <c r="AM826" s="154">
        <v>19255</v>
      </c>
      <c r="AN826" s="154">
        <v>1515949990</v>
      </c>
      <c r="AO826" s="155">
        <f t="shared" si="869"/>
        <v>7.8199244608699189E-2</v>
      </c>
      <c r="AP826" s="155">
        <f t="shared" si="856"/>
        <v>0.57601411989948548</v>
      </c>
      <c r="AQ826" s="149">
        <f t="shared" si="857"/>
        <v>78730.199428719818</v>
      </c>
      <c r="AR826" s="394"/>
      <c r="AS826" s="252" t="s">
        <v>171</v>
      </c>
      <c r="AT826" s="145">
        <v>12355</v>
      </c>
      <c r="AU826" s="154">
        <v>6417</v>
      </c>
      <c r="AV826" s="154">
        <v>515954000</v>
      </c>
      <c r="AW826" s="155">
        <f t="shared" si="858"/>
        <v>5.6697797294551107E-2</v>
      </c>
      <c r="AX826" s="155">
        <f t="shared" si="859"/>
        <v>0.51938486442735732</v>
      </c>
      <c r="AY826" s="154">
        <f t="shared" si="860"/>
        <v>80404.238740844638</v>
      </c>
      <c r="AZ826" s="394"/>
      <c r="BA826" s="252" t="s">
        <v>171</v>
      </c>
      <c r="BB826" s="145">
        <v>3050</v>
      </c>
      <c r="BC826" s="154">
        <v>1474</v>
      </c>
      <c r="BD826" s="154">
        <v>139077270</v>
      </c>
      <c r="BE826" s="155">
        <f t="shared" si="861"/>
        <v>3.5324849617753493E-2</v>
      </c>
      <c r="BF826" s="155">
        <f t="shared" si="862"/>
        <v>0.48327868852459016</v>
      </c>
      <c r="BG826" s="181">
        <f t="shared" si="863"/>
        <v>94353.643147896873</v>
      </c>
      <c r="BH826" s="394"/>
      <c r="BI826" s="252" t="s">
        <v>171</v>
      </c>
      <c r="BJ826" s="145">
        <f t="shared" si="847"/>
        <v>162395</v>
      </c>
      <c r="BK826" s="154">
        <f t="shared" si="788"/>
        <v>98171</v>
      </c>
      <c r="BL826" s="154">
        <f t="shared" si="789"/>
        <v>7478087600</v>
      </c>
      <c r="BM826" s="155">
        <f t="shared" si="864"/>
        <v>7.7610871261501777E-2</v>
      </c>
      <c r="BN826" s="155">
        <f t="shared" si="865"/>
        <v>0.60451984359124356</v>
      </c>
      <c r="BO826" s="154">
        <f t="shared" si="866"/>
        <v>76174.10029438429</v>
      </c>
      <c r="BP826" s="218"/>
    </row>
    <row r="827" spans="2:68" s="87" customFormat="1">
      <c r="B827" s="414"/>
      <c r="C827" s="415"/>
      <c r="D827" s="380"/>
      <c r="E827" s="252" t="s">
        <v>172</v>
      </c>
      <c r="F827" s="145">
        <v>563</v>
      </c>
      <c r="G827" s="154">
        <v>274</v>
      </c>
      <c r="H827" s="154">
        <v>22734350</v>
      </c>
      <c r="I827" s="155">
        <f t="shared" ref="I827:I831" si="870">IFERROR(G827/$D$821,"-")</f>
        <v>8.7736151136727503E-2</v>
      </c>
      <c r="J827" s="155">
        <f t="shared" si="868"/>
        <v>0.48667850799289519</v>
      </c>
      <c r="K827" s="181">
        <f t="shared" si="848"/>
        <v>82972.080291970808</v>
      </c>
      <c r="L827" s="394"/>
      <c r="M827" s="252" t="s">
        <v>172</v>
      </c>
      <c r="N827" s="145">
        <v>1674</v>
      </c>
      <c r="O827" s="154">
        <v>844</v>
      </c>
      <c r="P827" s="154">
        <v>74617530</v>
      </c>
      <c r="Q827" s="155">
        <f t="shared" si="867"/>
        <v>0.1013570313438213</v>
      </c>
      <c r="R827" s="155">
        <f t="shared" si="849"/>
        <v>0.50418160095579445</v>
      </c>
      <c r="S827" s="149">
        <f t="shared" si="850"/>
        <v>88409.395734597158</v>
      </c>
      <c r="T827" s="394"/>
      <c r="U827" s="252" t="s">
        <v>172</v>
      </c>
      <c r="V827" s="145">
        <v>29166</v>
      </c>
      <c r="W827" s="154">
        <v>16190</v>
      </c>
      <c r="X827" s="154">
        <v>1207917730</v>
      </c>
      <c r="Y827" s="155">
        <f t="shared" si="851"/>
        <v>3.4180996717019775E-2</v>
      </c>
      <c r="Z827" s="155">
        <f t="shared" si="852"/>
        <v>0.55509840224919427</v>
      </c>
      <c r="AA827" s="154">
        <f t="shared" si="853"/>
        <v>74608.877702285361</v>
      </c>
      <c r="AB827" s="394"/>
      <c r="AC827" s="252" t="s">
        <v>172</v>
      </c>
      <c r="AD827" s="145">
        <v>32923</v>
      </c>
      <c r="AE827" s="154">
        <v>18231</v>
      </c>
      <c r="AF827" s="154">
        <v>1458482240</v>
      </c>
      <c r="AG827" s="155">
        <f t="shared" si="846"/>
        <v>4.8144568386360755E-2</v>
      </c>
      <c r="AH827" s="155">
        <f t="shared" si="854"/>
        <v>0.55374662090331983</v>
      </c>
      <c r="AI827" s="149">
        <f t="shared" si="855"/>
        <v>80000.122867643033</v>
      </c>
      <c r="AJ827" s="394"/>
      <c r="AK827" s="252" t="s">
        <v>172</v>
      </c>
      <c r="AL827" s="145">
        <v>28498</v>
      </c>
      <c r="AM827" s="154">
        <v>14826</v>
      </c>
      <c r="AN827" s="154">
        <v>1220517640</v>
      </c>
      <c r="AO827" s="155">
        <f t="shared" si="869"/>
        <v>6.0211996913454899E-2</v>
      </c>
      <c r="AP827" s="155">
        <f t="shared" si="856"/>
        <v>0.52024703487964064</v>
      </c>
      <c r="AQ827" s="149">
        <f t="shared" si="857"/>
        <v>82322.786995818155</v>
      </c>
      <c r="AR827" s="394"/>
      <c r="AS827" s="252" t="s">
        <v>172</v>
      </c>
      <c r="AT827" s="145">
        <v>15508</v>
      </c>
      <c r="AU827" s="154">
        <v>7527</v>
      </c>
      <c r="AV827" s="154">
        <v>677918430</v>
      </c>
      <c r="AW827" s="155">
        <f t="shared" si="858"/>
        <v>6.6505270412355655E-2</v>
      </c>
      <c r="AX827" s="155">
        <f t="shared" si="859"/>
        <v>0.48536239360330152</v>
      </c>
      <c r="AY827" s="154">
        <f t="shared" si="860"/>
        <v>90064.890394579517</v>
      </c>
      <c r="AZ827" s="394"/>
      <c r="BA827" s="252" t="s">
        <v>172</v>
      </c>
      <c r="BB827" s="145">
        <v>5958</v>
      </c>
      <c r="BC827" s="154">
        <v>2703</v>
      </c>
      <c r="BD827" s="154">
        <v>255276020</v>
      </c>
      <c r="BE827" s="155">
        <f t="shared" si="861"/>
        <v>6.47782011647135E-2</v>
      </c>
      <c r="BF827" s="155">
        <f t="shared" si="862"/>
        <v>0.45367573011077544</v>
      </c>
      <c r="BG827" s="181">
        <f t="shared" si="863"/>
        <v>94441.738808731039</v>
      </c>
      <c r="BH827" s="394"/>
      <c r="BI827" s="252" t="s">
        <v>172</v>
      </c>
      <c r="BJ827" s="145">
        <f t="shared" si="847"/>
        <v>114290</v>
      </c>
      <c r="BK827" s="154">
        <f t="shared" si="788"/>
        <v>60595</v>
      </c>
      <c r="BL827" s="154">
        <f t="shared" si="789"/>
        <v>4917463940</v>
      </c>
      <c r="BM827" s="155">
        <f t="shared" si="864"/>
        <v>4.7904480387188683E-2</v>
      </c>
      <c r="BN827" s="155">
        <f t="shared" si="865"/>
        <v>0.53018636801119956</v>
      </c>
      <c r="BO827" s="154">
        <f t="shared" si="866"/>
        <v>81152.965426190276</v>
      </c>
      <c r="BP827" s="218"/>
    </row>
    <row r="828" spans="2:68" s="87" customFormat="1">
      <c r="B828" s="414"/>
      <c r="C828" s="415"/>
      <c r="D828" s="380"/>
      <c r="E828" s="252" t="s">
        <v>173</v>
      </c>
      <c r="F828" s="145">
        <v>381</v>
      </c>
      <c r="G828" s="154">
        <v>226</v>
      </c>
      <c r="H828" s="154">
        <v>20892310</v>
      </c>
      <c r="I828" s="155">
        <f t="shared" si="870"/>
        <v>7.2366314441242391E-2</v>
      </c>
      <c r="J828" s="155">
        <f t="shared" si="868"/>
        <v>0.59317585301837272</v>
      </c>
      <c r="K828" s="181">
        <f t="shared" si="848"/>
        <v>92443.849557522117</v>
      </c>
      <c r="L828" s="394"/>
      <c r="M828" s="252" t="s">
        <v>173</v>
      </c>
      <c r="N828" s="145">
        <v>830</v>
      </c>
      <c r="O828" s="154">
        <v>512</v>
      </c>
      <c r="P828" s="154">
        <v>53657760</v>
      </c>
      <c r="Q828" s="155">
        <f t="shared" si="867"/>
        <v>6.1486729914735201E-2</v>
      </c>
      <c r="R828" s="155">
        <f t="shared" si="849"/>
        <v>0.61686746987951813</v>
      </c>
      <c r="S828" s="149">
        <f t="shared" si="850"/>
        <v>104800.3125</v>
      </c>
      <c r="T828" s="394"/>
      <c r="U828" s="252" t="s">
        <v>173</v>
      </c>
      <c r="V828" s="145">
        <v>25962</v>
      </c>
      <c r="W828" s="154">
        <v>16403</v>
      </c>
      <c r="X828" s="154">
        <v>1301241430</v>
      </c>
      <c r="Y828" s="155">
        <f t="shared" si="851"/>
        <v>3.4630691114840968E-2</v>
      </c>
      <c r="Z828" s="155">
        <f t="shared" si="852"/>
        <v>0.63180802711655493</v>
      </c>
      <c r="AA828" s="154">
        <f t="shared" si="853"/>
        <v>79329.478144241904</v>
      </c>
      <c r="AB828" s="394"/>
      <c r="AC828" s="252" t="s">
        <v>173</v>
      </c>
      <c r="AD828" s="145">
        <v>26602</v>
      </c>
      <c r="AE828" s="154">
        <v>16524</v>
      </c>
      <c r="AF828" s="154">
        <v>1443289140</v>
      </c>
      <c r="AG828" s="155">
        <f t="shared" ref="AG828:AG831" si="871">IFERROR(AE828/$AB$821,"-")</f>
        <v>4.3636709342121945E-2</v>
      </c>
      <c r="AH828" s="155">
        <f t="shared" si="854"/>
        <v>0.62115630403729039</v>
      </c>
      <c r="AI828" s="149">
        <f t="shared" si="855"/>
        <v>87345.021786492376</v>
      </c>
      <c r="AJ828" s="394"/>
      <c r="AK828" s="252" t="s">
        <v>173</v>
      </c>
      <c r="AL828" s="145">
        <v>20160</v>
      </c>
      <c r="AM828" s="154">
        <v>12008</v>
      </c>
      <c r="AN828" s="154">
        <v>1113834200</v>
      </c>
      <c r="AO828" s="155">
        <f t="shared" si="869"/>
        <v>4.8767412581732526E-2</v>
      </c>
      <c r="AP828" s="155">
        <f t="shared" si="856"/>
        <v>0.59563492063492063</v>
      </c>
      <c r="AQ828" s="149">
        <f t="shared" si="857"/>
        <v>92757.67821452365</v>
      </c>
      <c r="AR828" s="394"/>
      <c r="AS828" s="252" t="s">
        <v>173</v>
      </c>
      <c r="AT828" s="145">
        <v>9042</v>
      </c>
      <c r="AU828" s="154">
        <v>5130</v>
      </c>
      <c r="AV828" s="154">
        <v>531863340</v>
      </c>
      <c r="AW828" s="155">
        <f t="shared" si="858"/>
        <v>4.532642981471828E-2</v>
      </c>
      <c r="AX828" s="155">
        <f t="shared" si="859"/>
        <v>0.5673523556735236</v>
      </c>
      <c r="AY828" s="154">
        <f t="shared" si="860"/>
        <v>103677.06432748538</v>
      </c>
      <c r="AZ828" s="394"/>
      <c r="BA828" s="252" t="s">
        <v>173</v>
      </c>
      <c r="BB828" s="145">
        <v>2618</v>
      </c>
      <c r="BC828" s="154">
        <v>1424</v>
      </c>
      <c r="BD828" s="154">
        <v>149130460</v>
      </c>
      <c r="BE828" s="155">
        <f t="shared" si="861"/>
        <v>3.4126584705346658E-2</v>
      </c>
      <c r="BF828" s="155">
        <f t="shared" si="862"/>
        <v>0.54392666157372038</v>
      </c>
      <c r="BG828" s="181">
        <f t="shared" si="863"/>
        <v>104726.44662921349</v>
      </c>
      <c r="BH828" s="394"/>
      <c r="BI828" s="252" t="s">
        <v>173</v>
      </c>
      <c r="BJ828" s="145">
        <f t="shared" si="847"/>
        <v>85595</v>
      </c>
      <c r="BK828" s="154">
        <f t="shared" si="788"/>
        <v>52227</v>
      </c>
      <c r="BL828" s="154">
        <f t="shared" si="789"/>
        <v>4613908640</v>
      </c>
      <c r="BM828" s="155">
        <f t="shared" si="864"/>
        <v>4.1289005647028691E-2</v>
      </c>
      <c r="BN828" s="155">
        <f t="shared" si="865"/>
        <v>0.61016414510193351</v>
      </c>
      <c r="BO828" s="154">
        <f t="shared" si="866"/>
        <v>88343.359564975966</v>
      </c>
      <c r="BP828" s="218"/>
    </row>
    <row r="829" spans="2:68" s="87" customFormat="1">
      <c r="B829" s="414"/>
      <c r="C829" s="415"/>
      <c r="D829" s="380"/>
      <c r="E829" s="252" t="s">
        <v>174</v>
      </c>
      <c r="F829" s="145">
        <v>1226</v>
      </c>
      <c r="G829" s="154">
        <v>731</v>
      </c>
      <c r="H829" s="154">
        <v>66221030</v>
      </c>
      <c r="I829" s="155">
        <f t="shared" si="870"/>
        <v>0.234069804674992</v>
      </c>
      <c r="J829" s="155">
        <f t="shared" si="868"/>
        <v>0.59624796084828713</v>
      </c>
      <c r="K829" s="181">
        <f t="shared" si="848"/>
        <v>90589.644322845415</v>
      </c>
      <c r="L829" s="394"/>
      <c r="M829" s="252" t="s">
        <v>174</v>
      </c>
      <c r="N829" s="145">
        <v>3521</v>
      </c>
      <c r="O829" s="154">
        <v>2039</v>
      </c>
      <c r="P829" s="154">
        <v>183293520</v>
      </c>
      <c r="Q829" s="155">
        <f t="shared" si="867"/>
        <v>0.24486609823465835</v>
      </c>
      <c r="R829" s="155">
        <f t="shared" si="849"/>
        <v>0.57909684748650947</v>
      </c>
      <c r="S829" s="149">
        <f t="shared" si="850"/>
        <v>89893.830308974982</v>
      </c>
      <c r="T829" s="394"/>
      <c r="U829" s="252" t="s">
        <v>174</v>
      </c>
      <c r="V829" s="145">
        <v>186990</v>
      </c>
      <c r="W829" s="154">
        <v>119122</v>
      </c>
      <c r="X829" s="154">
        <v>8594937710</v>
      </c>
      <c r="Y829" s="155">
        <f t="shared" si="851"/>
        <v>0.25149528665378812</v>
      </c>
      <c r="Z829" s="155">
        <f t="shared" si="852"/>
        <v>0.63705010963153108</v>
      </c>
      <c r="AA829" s="154">
        <f t="shared" si="853"/>
        <v>72152.395947012308</v>
      </c>
      <c r="AB829" s="394"/>
      <c r="AC829" s="252" t="s">
        <v>174</v>
      </c>
      <c r="AD829" s="145">
        <v>160308</v>
      </c>
      <c r="AE829" s="154">
        <v>99687</v>
      </c>
      <c r="AF829" s="154">
        <v>7773970510</v>
      </c>
      <c r="AG829" s="155">
        <f t="shared" si="871"/>
        <v>0.26325421472937</v>
      </c>
      <c r="AH829" s="155">
        <f t="shared" si="854"/>
        <v>0.6218466951119096</v>
      </c>
      <c r="AI829" s="149">
        <f t="shared" si="855"/>
        <v>77983.794376398131</v>
      </c>
      <c r="AJ829" s="394"/>
      <c r="AK829" s="252" t="s">
        <v>174</v>
      </c>
      <c r="AL829" s="145">
        <v>98127</v>
      </c>
      <c r="AM829" s="154">
        <v>56074</v>
      </c>
      <c r="AN829" s="154">
        <v>4559401940</v>
      </c>
      <c r="AO829" s="155">
        <f t="shared" si="869"/>
        <v>0.22773017097835357</v>
      </c>
      <c r="AP829" s="155">
        <f t="shared" si="856"/>
        <v>0.57144312982155776</v>
      </c>
      <c r="AQ829" s="149">
        <f t="shared" si="857"/>
        <v>81310.445839426466</v>
      </c>
      <c r="AR829" s="394"/>
      <c r="AS829" s="252" t="s">
        <v>174</v>
      </c>
      <c r="AT829" s="145">
        <v>37406</v>
      </c>
      <c r="AU829" s="154">
        <v>19313</v>
      </c>
      <c r="AV829" s="154">
        <v>1649962650</v>
      </c>
      <c r="AW829" s="155">
        <f t="shared" si="858"/>
        <v>0.17064119668843161</v>
      </c>
      <c r="AX829" s="155">
        <f t="shared" si="859"/>
        <v>0.51630754424423886</v>
      </c>
      <c r="AY829" s="154">
        <f t="shared" si="860"/>
        <v>85432.747372236321</v>
      </c>
      <c r="AZ829" s="394"/>
      <c r="BA829" s="252" t="s">
        <v>174</v>
      </c>
      <c r="BB829" s="145">
        <v>10318</v>
      </c>
      <c r="BC829" s="154">
        <v>4880</v>
      </c>
      <c r="BD829" s="154">
        <v>462735890</v>
      </c>
      <c r="BE829" s="155">
        <f t="shared" si="861"/>
        <v>0.11695065545090709</v>
      </c>
      <c r="BF829" s="155">
        <f t="shared" si="862"/>
        <v>0.47295987594495059</v>
      </c>
      <c r="BG829" s="181">
        <f t="shared" si="863"/>
        <v>94822.928278688531</v>
      </c>
      <c r="BH829" s="394"/>
      <c r="BI829" s="252" t="s">
        <v>174</v>
      </c>
      <c r="BJ829" s="145">
        <f t="shared" si="847"/>
        <v>497896</v>
      </c>
      <c r="BK829" s="154">
        <f t="shared" si="788"/>
        <v>301846</v>
      </c>
      <c r="BL829" s="154">
        <f t="shared" si="789"/>
        <v>23290523250</v>
      </c>
      <c r="BM829" s="155">
        <f t="shared" si="864"/>
        <v>0.23862985043240129</v>
      </c>
      <c r="BN829" s="155">
        <f t="shared" si="865"/>
        <v>0.6062430708421036</v>
      </c>
      <c r="BO829" s="154">
        <f t="shared" si="866"/>
        <v>77160.284549074699</v>
      </c>
      <c r="BP829" s="218"/>
    </row>
    <row r="830" spans="2:68" s="87" customFormat="1">
      <c r="B830" s="414"/>
      <c r="C830" s="415"/>
      <c r="D830" s="380"/>
      <c r="E830" s="252" t="s">
        <v>175</v>
      </c>
      <c r="F830" s="145">
        <v>384</v>
      </c>
      <c r="G830" s="154">
        <v>220</v>
      </c>
      <c r="H830" s="154">
        <v>22123920</v>
      </c>
      <c r="I830" s="155">
        <f t="shared" si="870"/>
        <v>7.0445084854306755E-2</v>
      </c>
      <c r="J830" s="155">
        <f t="shared" si="868"/>
        <v>0.57291666666666663</v>
      </c>
      <c r="K830" s="181">
        <f t="shared" si="848"/>
        <v>100563.27272727272</v>
      </c>
      <c r="L830" s="394"/>
      <c r="M830" s="252" t="s">
        <v>175</v>
      </c>
      <c r="N830" s="145">
        <v>1182</v>
      </c>
      <c r="O830" s="154">
        <v>662</v>
      </c>
      <c r="P830" s="154">
        <v>69802930</v>
      </c>
      <c r="Q830" s="155">
        <f t="shared" si="867"/>
        <v>7.950042031944278E-2</v>
      </c>
      <c r="R830" s="155">
        <f t="shared" si="849"/>
        <v>0.56006768189509304</v>
      </c>
      <c r="S830" s="149">
        <f t="shared" ref="S830:S831" si="872">IFERROR(P830/O830,"-")</f>
        <v>105442.49244712992</v>
      </c>
      <c r="T830" s="394"/>
      <c r="U830" s="252" t="s">
        <v>175</v>
      </c>
      <c r="V830" s="145">
        <v>34912</v>
      </c>
      <c r="W830" s="154">
        <v>20851</v>
      </c>
      <c r="X830" s="154">
        <v>1601053880</v>
      </c>
      <c r="Y830" s="155">
        <f t="shared" si="851"/>
        <v>4.402149243647803E-2</v>
      </c>
      <c r="Z830" s="155">
        <f t="shared" si="852"/>
        <v>0.59724450045829514</v>
      </c>
      <c r="AA830" s="154">
        <f t="shared" si="853"/>
        <v>76785.472159608646</v>
      </c>
      <c r="AB830" s="394"/>
      <c r="AC830" s="252" t="s">
        <v>175</v>
      </c>
      <c r="AD830" s="145">
        <v>39245</v>
      </c>
      <c r="AE830" s="154">
        <v>22783</v>
      </c>
      <c r="AF830" s="154">
        <v>1910434190</v>
      </c>
      <c r="AG830" s="155">
        <f t="shared" si="871"/>
        <v>6.0165525837664255E-2</v>
      </c>
      <c r="AH830" s="155">
        <f t="shared" si="854"/>
        <v>0.58053255191744169</v>
      </c>
      <c r="AI830" s="149">
        <f t="shared" si="855"/>
        <v>83853.495588816222</v>
      </c>
      <c r="AJ830" s="394"/>
      <c r="AK830" s="252" t="s">
        <v>175</v>
      </c>
      <c r="AL830" s="145">
        <v>34278</v>
      </c>
      <c r="AM830" s="154">
        <v>18731</v>
      </c>
      <c r="AN830" s="154">
        <v>1679492090</v>
      </c>
      <c r="AO830" s="155">
        <f t="shared" si="869"/>
        <v>7.607115298704463E-2</v>
      </c>
      <c r="AP830" s="155">
        <f t="shared" si="856"/>
        <v>0.54644378318454989</v>
      </c>
      <c r="AQ830" s="149">
        <f t="shared" si="857"/>
        <v>89663.770754364421</v>
      </c>
      <c r="AR830" s="394"/>
      <c r="AS830" s="252" t="s">
        <v>175</v>
      </c>
      <c r="AT830" s="145">
        <v>19901</v>
      </c>
      <c r="AU830" s="154">
        <v>10097</v>
      </c>
      <c r="AV830" s="154">
        <v>963098310</v>
      </c>
      <c r="AW830" s="155">
        <f t="shared" si="858"/>
        <v>8.9212663126551739E-2</v>
      </c>
      <c r="AX830" s="155">
        <f t="shared" si="859"/>
        <v>0.50736143912366216</v>
      </c>
      <c r="AY830" s="154">
        <f t="shared" si="860"/>
        <v>95384.600376349408</v>
      </c>
      <c r="AZ830" s="394"/>
      <c r="BA830" s="252" t="s">
        <v>175</v>
      </c>
      <c r="BB830" s="145">
        <v>8215</v>
      </c>
      <c r="BC830" s="154">
        <v>3918</v>
      </c>
      <c r="BD830" s="154">
        <v>382744160</v>
      </c>
      <c r="BE830" s="155">
        <f t="shared" si="861"/>
        <v>9.3896038536199586E-2</v>
      </c>
      <c r="BF830" s="155">
        <f t="shared" si="862"/>
        <v>0.47693244065733414</v>
      </c>
      <c r="BG830" s="181">
        <f t="shared" si="863"/>
        <v>97688.657478305264</v>
      </c>
      <c r="BH830" s="394"/>
      <c r="BI830" s="252" t="s">
        <v>175</v>
      </c>
      <c r="BJ830" s="145">
        <f t="shared" si="847"/>
        <v>138117</v>
      </c>
      <c r="BK830" s="154">
        <f t="shared" si="788"/>
        <v>77262</v>
      </c>
      <c r="BL830" s="154">
        <f t="shared" si="789"/>
        <v>6628749480</v>
      </c>
      <c r="BM830" s="155">
        <f t="shared" si="864"/>
        <v>6.1080880661357737E-2</v>
      </c>
      <c r="BN830" s="155">
        <f t="shared" si="865"/>
        <v>0.55939529529312104</v>
      </c>
      <c r="BO830" s="154">
        <f t="shared" si="866"/>
        <v>85795.727265667476</v>
      </c>
      <c r="BP830" s="218"/>
    </row>
    <row r="831" spans="2:68" s="87" customFormat="1">
      <c r="B831" s="414"/>
      <c r="C831" s="415"/>
      <c r="D831" s="381"/>
      <c r="E831" s="249" t="s">
        <v>166</v>
      </c>
      <c r="F831" s="147">
        <v>310</v>
      </c>
      <c r="G831" s="158">
        <v>160</v>
      </c>
      <c r="H831" s="158">
        <v>15934570</v>
      </c>
      <c r="I831" s="159">
        <f t="shared" si="870"/>
        <v>5.1232788984950366E-2</v>
      </c>
      <c r="J831" s="159">
        <f t="shared" si="868"/>
        <v>0.5161290322580645</v>
      </c>
      <c r="K831" s="212">
        <f t="shared" si="848"/>
        <v>99591.0625</v>
      </c>
      <c r="L831" s="394"/>
      <c r="M831" s="249" t="s">
        <v>166</v>
      </c>
      <c r="N831" s="147">
        <v>621</v>
      </c>
      <c r="O831" s="158">
        <v>306</v>
      </c>
      <c r="P831" s="158">
        <v>31754340</v>
      </c>
      <c r="Q831" s="159">
        <f t="shared" si="867"/>
        <v>3.6747928425603461E-2</v>
      </c>
      <c r="R831" s="159">
        <f t="shared" si="849"/>
        <v>0.49275362318840582</v>
      </c>
      <c r="S831" s="151">
        <f t="shared" si="872"/>
        <v>103772.35294117648</v>
      </c>
      <c r="T831" s="394"/>
      <c r="U831" s="249" t="s">
        <v>166</v>
      </c>
      <c r="V831" s="147">
        <v>41309</v>
      </c>
      <c r="W831" s="158">
        <v>22779</v>
      </c>
      <c r="X831" s="158">
        <v>1547872220</v>
      </c>
      <c r="Y831" s="159">
        <f t="shared" si="851"/>
        <v>4.8091965671216388E-2</v>
      </c>
      <c r="Z831" s="159">
        <f t="shared" si="852"/>
        <v>0.55142947057541936</v>
      </c>
      <c r="AA831" s="158">
        <f t="shared" si="853"/>
        <v>67951.719566267173</v>
      </c>
      <c r="AB831" s="394"/>
      <c r="AC831" s="249" t="s">
        <v>166</v>
      </c>
      <c r="AD831" s="147">
        <v>24244</v>
      </c>
      <c r="AE831" s="158">
        <v>12818</v>
      </c>
      <c r="AF831" s="158">
        <v>1017669560</v>
      </c>
      <c r="AG831" s="159">
        <f t="shared" si="871"/>
        <v>3.3849875353868256E-2</v>
      </c>
      <c r="AH831" s="159">
        <f t="shared" si="854"/>
        <v>0.5287081339712919</v>
      </c>
      <c r="AI831" s="151">
        <f t="shared" si="855"/>
        <v>79393.786862224995</v>
      </c>
      <c r="AJ831" s="394"/>
      <c r="AK831" s="249" t="s">
        <v>166</v>
      </c>
      <c r="AL831" s="147">
        <v>13499</v>
      </c>
      <c r="AM831" s="158">
        <v>6345</v>
      </c>
      <c r="AN831" s="158">
        <v>611312190</v>
      </c>
      <c r="AO831" s="159">
        <f t="shared" si="869"/>
        <v>2.576859034236283E-2</v>
      </c>
      <c r="AP831" s="159">
        <f t="shared" si="856"/>
        <v>0.47003481739388103</v>
      </c>
      <c r="AQ831" s="151">
        <f t="shared" si="857"/>
        <v>96345.498817966902</v>
      </c>
      <c r="AR831" s="394"/>
      <c r="AS831" s="249" t="s">
        <v>166</v>
      </c>
      <c r="AT831" s="147">
        <v>6789</v>
      </c>
      <c r="AU831" s="158">
        <v>2948</v>
      </c>
      <c r="AV831" s="158">
        <v>346425490</v>
      </c>
      <c r="AW831" s="159">
        <f t="shared" si="858"/>
        <v>2.6047234911070076E-2</v>
      </c>
      <c r="AX831" s="159">
        <f t="shared" si="859"/>
        <v>0.43423184563264106</v>
      </c>
      <c r="AY831" s="158">
        <f t="shared" si="860"/>
        <v>117512.03867028494</v>
      </c>
      <c r="AZ831" s="394"/>
      <c r="BA831" s="249" t="s">
        <v>166</v>
      </c>
      <c r="BB831" s="147">
        <v>3428</v>
      </c>
      <c r="BC831" s="158">
        <v>1425</v>
      </c>
      <c r="BD831" s="158">
        <v>183926510</v>
      </c>
      <c r="BE831" s="159">
        <f t="shared" si="861"/>
        <v>3.4150550003594793E-2</v>
      </c>
      <c r="BF831" s="159">
        <f t="shared" si="862"/>
        <v>0.41569428238039674</v>
      </c>
      <c r="BG831" s="212">
        <f t="shared" si="863"/>
        <v>129071.23508771929</v>
      </c>
      <c r="BH831" s="394"/>
      <c r="BI831" s="249" t="s">
        <v>166</v>
      </c>
      <c r="BJ831" s="147">
        <f t="shared" si="847"/>
        <v>90200</v>
      </c>
      <c r="BK831" s="158">
        <f t="shared" si="788"/>
        <v>46781</v>
      </c>
      <c r="BL831" s="158">
        <f t="shared" si="789"/>
        <v>3754894880</v>
      </c>
      <c r="BM831" s="159">
        <f t="shared" ref="BM831" si="873">IFERROR(BK831/$BH$821,"-")</f>
        <v>3.6983571202130104E-2</v>
      </c>
      <c r="BN831" s="159">
        <f t="shared" si="865"/>
        <v>0.51863636363636367</v>
      </c>
      <c r="BO831" s="158">
        <f t="shared" si="866"/>
        <v>80265.382954618326</v>
      </c>
      <c r="BP831" s="218"/>
    </row>
    <row r="832" spans="2:68" s="87" customFormat="1">
      <c r="B832" s="205"/>
      <c r="C832" s="205"/>
      <c r="D832" s="204"/>
      <c r="E832" s="231"/>
      <c r="F832" s="205"/>
      <c r="G832" s="205"/>
      <c r="H832" s="205"/>
      <c r="I832" s="205"/>
      <c r="J832" s="205"/>
      <c r="K832" s="205"/>
      <c r="L832" s="204"/>
      <c r="M832" s="206"/>
      <c r="N832" s="205"/>
      <c r="O832" s="205"/>
      <c r="P832" s="205"/>
      <c r="Q832" s="205"/>
      <c r="R832" s="205"/>
      <c r="S832" s="205"/>
      <c r="T832" s="204"/>
      <c r="U832" s="206"/>
      <c r="V832" s="205"/>
      <c r="W832" s="205"/>
      <c r="X832" s="205"/>
      <c r="Y832" s="205"/>
      <c r="Z832" s="205"/>
      <c r="AA832" s="205"/>
      <c r="AB832" s="204"/>
      <c r="AC832" s="206"/>
      <c r="AD832" s="205"/>
      <c r="AE832" s="205"/>
      <c r="AF832" s="205"/>
      <c r="AG832" s="205"/>
      <c r="AH832" s="205"/>
      <c r="AI832" s="205"/>
      <c r="AJ832" s="204"/>
      <c r="AK832" s="206"/>
      <c r="AL832" s="205"/>
      <c r="AM832" s="205"/>
      <c r="AN832" s="205"/>
      <c r="AO832" s="205"/>
      <c r="AP832" s="205"/>
      <c r="AQ832" s="205"/>
      <c r="AR832" s="204"/>
      <c r="AS832" s="90"/>
      <c r="AT832" s="205"/>
      <c r="AU832" s="205"/>
      <c r="AV832" s="205"/>
      <c r="AW832" s="205"/>
      <c r="AX832" s="205"/>
      <c r="AY832" s="205"/>
      <c r="AZ832" s="204"/>
      <c r="BA832" s="206"/>
      <c r="BB832" s="205"/>
      <c r="BC832" s="205"/>
      <c r="BD832" s="205"/>
      <c r="BE832" s="205"/>
      <c r="BF832" s="205"/>
      <c r="BG832" s="205"/>
      <c r="BH832" s="204"/>
      <c r="BI832" s="206"/>
      <c r="BJ832" s="205"/>
      <c r="BK832" s="205"/>
      <c r="BL832" s="205"/>
      <c r="BM832" s="205"/>
      <c r="BN832" s="205"/>
      <c r="BO832" s="205"/>
    </row>
  </sheetData>
  <mergeCells count="815">
    <mergeCell ref="AZ7:AZ17"/>
    <mergeCell ref="BH7:BH17"/>
    <mergeCell ref="AB7:AB17"/>
    <mergeCell ref="AJ7:AJ17"/>
    <mergeCell ref="AR7:AR17"/>
    <mergeCell ref="B7:B17"/>
    <mergeCell ref="C7:C17"/>
    <mergeCell ref="D7:D17"/>
    <mergeCell ref="L7:L17"/>
    <mergeCell ref="T7:T17"/>
    <mergeCell ref="AR18:AR28"/>
    <mergeCell ref="AZ18:AZ28"/>
    <mergeCell ref="BH18:BH28"/>
    <mergeCell ref="T18:T28"/>
    <mergeCell ref="AB18:AB28"/>
    <mergeCell ref="AJ18:AJ28"/>
    <mergeCell ref="BH29:BH39"/>
    <mergeCell ref="B40:B50"/>
    <mergeCell ref="C40:C50"/>
    <mergeCell ref="D40:D50"/>
    <mergeCell ref="L40:L50"/>
    <mergeCell ref="T40:T50"/>
    <mergeCell ref="AJ29:AJ39"/>
    <mergeCell ref="AR29:AR39"/>
    <mergeCell ref="AZ29:AZ39"/>
    <mergeCell ref="L29:L39"/>
    <mergeCell ref="T29:T39"/>
    <mergeCell ref="AB29:AB39"/>
    <mergeCell ref="AZ40:AZ50"/>
    <mergeCell ref="BH40:BH50"/>
    <mergeCell ref="B18:B28"/>
    <mergeCell ref="C18:C28"/>
    <mergeCell ref="D18:D28"/>
    <mergeCell ref="L18:L28"/>
    <mergeCell ref="L51:L61"/>
    <mergeCell ref="AB40:AB50"/>
    <mergeCell ref="AJ40:AJ50"/>
    <mergeCell ref="AR40:AR50"/>
    <mergeCell ref="AR51:AR61"/>
    <mergeCell ref="AZ51:AZ61"/>
    <mergeCell ref="B29:B39"/>
    <mergeCell ref="C29:C39"/>
    <mergeCell ref="D29:D39"/>
    <mergeCell ref="BH51:BH61"/>
    <mergeCell ref="B62:B72"/>
    <mergeCell ref="C62:C72"/>
    <mergeCell ref="D62:D72"/>
    <mergeCell ref="T51:T61"/>
    <mergeCell ref="AB51:AB61"/>
    <mergeCell ref="AJ51:AJ61"/>
    <mergeCell ref="BH62:BH72"/>
    <mergeCell ref="B73:B83"/>
    <mergeCell ref="C73:C83"/>
    <mergeCell ref="D73:D83"/>
    <mergeCell ref="L73:L83"/>
    <mergeCell ref="T73:T83"/>
    <mergeCell ref="AJ62:AJ72"/>
    <mergeCell ref="AR62:AR72"/>
    <mergeCell ref="AZ62:AZ72"/>
    <mergeCell ref="L62:L72"/>
    <mergeCell ref="T62:T72"/>
    <mergeCell ref="AB62:AB72"/>
    <mergeCell ref="AZ73:AZ83"/>
    <mergeCell ref="BH73:BH83"/>
    <mergeCell ref="B51:B61"/>
    <mergeCell ref="C51:C61"/>
    <mergeCell ref="D51:D61"/>
    <mergeCell ref="AB95:AB105"/>
    <mergeCell ref="AZ106:AZ116"/>
    <mergeCell ref="BH106:BH116"/>
    <mergeCell ref="B84:B94"/>
    <mergeCell ref="C84:C94"/>
    <mergeCell ref="D84:D94"/>
    <mergeCell ref="L84:L94"/>
    <mergeCell ref="AB73:AB83"/>
    <mergeCell ref="AJ73:AJ83"/>
    <mergeCell ref="AR73:AR83"/>
    <mergeCell ref="AR84:AR94"/>
    <mergeCell ref="AZ84:AZ94"/>
    <mergeCell ref="L117:L127"/>
    <mergeCell ref="AB106:AB116"/>
    <mergeCell ref="AJ106:AJ116"/>
    <mergeCell ref="AR106:AR116"/>
    <mergeCell ref="AR117:AR127"/>
    <mergeCell ref="AZ117:AZ127"/>
    <mergeCell ref="BH84:BH94"/>
    <mergeCell ref="B95:B105"/>
    <mergeCell ref="C95:C105"/>
    <mergeCell ref="D95:D105"/>
    <mergeCell ref="T84:T94"/>
    <mergeCell ref="AB84:AB94"/>
    <mergeCell ref="AJ84:AJ94"/>
    <mergeCell ref="BH95:BH105"/>
    <mergeCell ref="B106:B116"/>
    <mergeCell ref="C106:C116"/>
    <mergeCell ref="D106:D116"/>
    <mergeCell ref="L106:L116"/>
    <mergeCell ref="T106:T116"/>
    <mergeCell ref="AJ95:AJ105"/>
    <mergeCell ref="AR95:AR105"/>
    <mergeCell ref="AZ95:AZ105"/>
    <mergeCell ref="L95:L105"/>
    <mergeCell ref="T95:T105"/>
    <mergeCell ref="BH117:BH127"/>
    <mergeCell ref="B128:B138"/>
    <mergeCell ref="C128:C138"/>
    <mergeCell ref="D128:D138"/>
    <mergeCell ref="T117:T127"/>
    <mergeCell ref="AB117:AB127"/>
    <mergeCell ref="AJ117:AJ127"/>
    <mergeCell ref="BH128:BH138"/>
    <mergeCell ref="B139:B149"/>
    <mergeCell ref="C139:C149"/>
    <mergeCell ref="D139:D149"/>
    <mergeCell ref="L139:L149"/>
    <mergeCell ref="T139:T149"/>
    <mergeCell ref="AJ128:AJ138"/>
    <mergeCell ref="AR128:AR138"/>
    <mergeCell ref="AZ128:AZ138"/>
    <mergeCell ref="L128:L138"/>
    <mergeCell ref="T128:T138"/>
    <mergeCell ref="AB128:AB138"/>
    <mergeCell ref="AZ139:AZ149"/>
    <mergeCell ref="BH139:BH149"/>
    <mergeCell ref="B117:B127"/>
    <mergeCell ref="C117:C127"/>
    <mergeCell ref="D117:D127"/>
    <mergeCell ref="AB161:AB171"/>
    <mergeCell ref="AZ172:AZ182"/>
    <mergeCell ref="BH172:BH182"/>
    <mergeCell ref="B150:B160"/>
    <mergeCell ref="C150:C160"/>
    <mergeCell ref="D150:D160"/>
    <mergeCell ref="L150:L160"/>
    <mergeCell ref="AB139:AB149"/>
    <mergeCell ref="AJ139:AJ149"/>
    <mergeCell ref="AR139:AR149"/>
    <mergeCell ref="AR150:AR160"/>
    <mergeCell ref="AZ150:AZ160"/>
    <mergeCell ref="L183:L193"/>
    <mergeCell ref="AB172:AB182"/>
    <mergeCell ref="AJ172:AJ182"/>
    <mergeCell ref="AR172:AR182"/>
    <mergeCell ref="AR183:AR193"/>
    <mergeCell ref="AZ183:AZ193"/>
    <mergeCell ref="BH150:BH160"/>
    <mergeCell ref="B161:B171"/>
    <mergeCell ref="C161:C171"/>
    <mergeCell ref="D161:D171"/>
    <mergeCell ref="T150:T160"/>
    <mergeCell ref="AB150:AB160"/>
    <mergeCell ref="AJ150:AJ160"/>
    <mergeCell ref="BH161:BH171"/>
    <mergeCell ref="B172:B182"/>
    <mergeCell ref="C172:C182"/>
    <mergeCell ref="D172:D182"/>
    <mergeCell ref="L172:L182"/>
    <mergeCell ref="T172:T182"/>
    <mergeCell ref="AJ161:AJ171"/>
    <mergeCell ref="AR161:AR171"/>
    <mergeCell ref="AZ161:AZ171"/>
    <mergeCell ref="L161:L171"/>
    <mergeCell ref="T161:T171"/>
    <mergeCell ref="BH183:BH193"/>
    <mergeCell ref="B194:B204"/>
    <mergeCell ref="C194:C204"/>
    <mergeCell ref="D194:D204"/>
    <mergeCell ref="T183:T193"/>
    <mergeCell ref="AB183:AB193"/>
    <mergeCell ref="AJ183:AJ193"/>
    <mergeCell ref="BH194:BH204"/>
    <mergeCell ref="B205:B215"/>
    <mergeCell ref="C205:C215"/>
    <mergeCell ref="D205:D215"/>
    <mergeCell ref="L205:L215"/>
    <mergeCell ref="T205:T215"/>
    <mergeCell ref="AJ194:AJ204"/>
    <mergeCell ref="AR194:AR204"/>
    <mergeCell ref="AZ194:AZ204"/>
    <mergeCell ref="L194:L204"/>
    <mergeCell ref="T194:T204"/>
    <mergeCell ref="AB194:AB204"/>
    <mergeCell ref="AZ205:AZ215"/>
    <mergeCell ref="BH205:BH215"/>
    <mergeCell ref="B183:B193"/>
    <mergeCell ref="C183:C193"/>
    <mergeCell ref="D183:D193"/>
    <mergeCell ref="AB227:AB237"/>
    <mergeCell ref="AZ238:AZ248"/>
    <mergeCell ref="BH238:BH248"/>
    <mergeCell ref="B216:B226"/>
    <mergeCell ref="C216:C226"/>
    <mergeCell ref="D216:D226"/>
    <mergeCell ref="L216:L226"/>
    <mergeCell ref="AB205:AB215"/>
    <mergeCell ref="AJ205:AJ215"/>
    <mergeCell ref="AR205:AR215"/>
    <mergeCell ref="AR216:AR226"/>
    <mergeCell ref="AZ216:AZ226"/>
    <mergeCell ref="L249:L259"/>
    <mergeCell ref="AB238:AB248"/>
    <mergeCell ref="AJ238:AJ248"/>
    <mergeCell ref="AR238:AR248"/>
    <mergeCell ref="AR249:AR259"/>
    <mergeCell ref="AZ249:AZ259"/>
    <mergeCell ref="BH216:BH226"/>
    <mergeCell ref="B227:B237"/>
    <mergeCell ref="C227:C237"/>
    <mergeCell ref="D227:D237"/>
    <mergeCell ref="T216:T226"/>
    <mergeCell ref="AB216:AB226"/>
    <mergeCell ref="AJ216:AJ226"/>
    <mergeCell ref="BH227:BH237"/>
    <mergeCell ref="B238:B248"/>
    <mergeCell ref="C238:C248"/>
    <mergeCell ref="D238:D248"/>
    <mergeCell ref="L238:L248"/>
    <mergeCell ref="T238:T248"/>
    <mergeCell ref="AJ227:AJ237"/>
    <mergeCell ref="AR227:AR237"/>
    <mergeCell ref="AZ227:AZ237"/>
    <mergeCell ref="L227:L237"/>
    <mergeCell ref="T227:T237"/>
    <mergeCell ref="BH249:BH259"/>
    <mergeCell ref="B260:B270"/>
    <mergeCell ref="C260:C270"/>
    <mergeCell ref="D260:D270"/>
    <mergeCell ref="T249:T259"/>
    <mergeCell ref="AB249:AB259"/>
    <mergeCell ref="AJ249:AJ259"/>
    <mergeCell ref="BH260:BH270"/>
    <mergeCell ref="B271:B281"/>
    <mergeCell ref="C271:C281"/>
    <mergeCell ref="D271:D281"/>
    <mergeCell ref="L271:L281"/>
    <mergeCell ref="T271:T281"/>
    <mergeCell ref="AJ260:AJ270"/>
    <mergeCell ref="AR260:AR270"/>
    <mergeCell ref="AZ260:AZ270"/>
    <mergeCell ref="L260:L270"/>
    <mergeCell ref="T260:T270"/>
    <mergeCell ref="AB260:AB270"/>
    <mergeCell ref="AZ271:AZ281"/>
    <mergeCell ref="BH271:BH281"/>
    <mergeCell ref="B249:B259"/>
    <mergeCell ref="C249:C259"/>
    <mergeCell ref="D249:D259"/>
    <mergeCell ref="AB293:AB303"/>
    <mergeCell ref="AZ304:AZ314"/>
    <mergeCell ref="BH304:BH314"/>
    <mergeCell ref="B282:B292"/>
    <mergeCell ref="C282:C292"/>
    <mergeCell ref="D282:D292"/>
    <mergeCell ref="L282:L292"/>
    <mergeCell ref="AB271:AB281"/>
    <mergeCell ref="AJ271:AJ281"/>
    <mergeCell ref="AR271:AR281"/>
    <mergeCell ref="AR282:AR292"/>
    <mergeCell ref="AZ282:AZ292"/>
    <mergeCell ref="L315:L325"/>
    <mergeCell ref="AB304:AB314"/>
    <mergeCell ref="AJ304:AJ314"/>
    <mergeCell ref="AR304:AR314"/>
    <mergeCell ref="AR315:AR325"/>
    <mergeCell ref="AZ315:AZ325"/>
    <mergeCell ref="BH282:BH292"/>
    <mergeCell ref="B293:B303"/>
    <mergeCell ref="C293:C303"/>
    <mergeCell ref="D293:D303"/>
    <mergeCell ref="T282:T292"/>
    <mergeCell ref="AB282:AB292"/>
    <mergeCell ref="AJ282:AJ292"/>
    <mergeCell ref="BH293:BH303"/>
    <mergeCell ref="B304:B314"/>
    <mergeCell ref="C304:C314"/>
    <mergeCell ref="D304:D314"/>
    <mergeCell ref="L304:L314"/>
    <mergeCell ref="T304:T314"/>
    <mergeCell ref="AJ293:AJ303"/>
    <mergeCell ref="AR293:AR303"/>
    <mergeCell ref="AZ293:AZ303"/>
    <mergeCell ref="L293:L303"/>
    <mergeCell ref="T293:T303"/>
    <mergeCell ref="BH315:BH325"/>
    <mergeCell ref="B326:B336"/>
    <mergeCell ref="C326:C336"/>
    <mergeCell ref="D326:D336"/>
    <mergeCell ref="T315:T325"/>
    <mergeCell ref="AB315:AB325"/>
    <mergeCell ref="AJ315:AJ325"/>
    <mergeCell ref="BH326:BH336"/>
    <mergeCell ref="B337:B347"/>
    <mergeCell ref="C337:C347"/>
    <mergeCell ref="D337:D347"/>
    <mergeCell ref="L337:L347"/>
    <mergeCell ref="T337:T347"/>
    <mergeCell ref="AJ326:AJ336"/>
    <mergeCell ref="AR326:AR336"/>
    <mergeCell ref="AZ326:AZ336"/>
    <mergeCell ref="L326:L336"/>
    <mergeCell ref="T326:T336"/>
    <mergeCell ref="AB326:AB336"/>
    <mergeCell ref="AZ337:AZ347"/>
    <mergeCell ref="BH337:BH347"/>
    <mergeCell ref="B315:B325"/>
    <mergeCell ref="C315:C325"/>
    <mergeCell ref="D315:D325"/>
    <mergeCell ref="AB359:AB369"/>
    <mergeCell ref="AZ370:AZ380"/>
    <mergeCell ref="BH370:BH380"/>
    <mergeCell ref="B348:B358"/>
    <mergeCell ref="C348:C358"/>
    <mergeCell ref="D348:D358"/>
    <mergeCell ref="L348:L358"/>
    <mergeCell ref="AB337:AB347"/>
    <mergeCell ref="AJ337:AJ347"/>
    <mergeCell ref="AR337:AR347"/>
    <mergeCell ref="AR348:AR358"/>
    <mergeCell ref="AZ348:AZ358"/>
    <mergeCell ref="L381:L391"/>
    <mergeCell ref="AB370:AB380"/>
    <mergeCell ref="AJ370:AJ380"/>
    <mergeCell ref="AR370:AR380"/>
    <mergeCell ref="AR381:AR391"/>
    <mergeCell ref="AZ381:AZ391"/>
    <mergeCell ref="BH348:BH358"/>
    <mergeCell ref="B359:B369"/>
    <mergeCell ref="C359:C369"/>
    <mergeCell ref="D359:D369"/>
    <mergeCell ref="T348:T358"/>
    <mergeCell ref="AB348:AB358"/>
    <mergeCell ref="AJ348:AJ358"/>
    <mergeCell ref="BH359:BH369"/>
    <mergeCell ref="B370:B380"/>
    <mergeCell ref="C370:C380"/>
    <mergeCell ref="D370:D380"/>
    <mergeCell ref="L370:L380"/>
    <mergeCell ref="T370:T380"/>
    <mergeCell ref="AJ359:AJ369"/>
    <mergeCell ref="AR359:AR369"/>
    <mergeCell ref="AZ359:AZ369"/>
    <mergeCell ref="L359:L369"/>
    <mergeCell ref="T359:T369"/>
    <mergeCell ref="BH381:BH391"/>
    <mergeCell ref="B392:B402"/>
    <mergeCell ref="C392:C402"/>
    <mergeCell ref="D392:D402"/>
    <mergeCell ref="T381:T391"/>
    <mergeCell ref="AB381:AB391"/>
    <mergeCell ref="AJ381:AJ391"/>
    <mergeCell ref="BH392:BH402"/>
    <mergeCell ref="B403:B413"/>
    <mergeCell ref="C403:C413"/>
    <mergeCell ref="D403:D413"/>
    <mergeCell ref="L403:L413"/>
    <mergeCell ref="T403:T413"/>
    <mergeCell ref="AJ392:AJ402"/>
    <mergeCell ref="AR392:AR402"/>
    <mergeCell ref="AZ392:AZ402"/>
    <mergeCell ref="L392:L402"/>
    <mergeCell ref="T392:T402"/>
    <mergeCell ref="AB392:AB402"/>
    <mergeCell ref="AZ403:AZ413"/>
    <mergeCell ref="BH403:BH413"/>
    <mergeCell ref="B381:B391"/>
    <mergeCell ref="C381:C391"/>
    <mergeCell ref="D381:D391"/>
    <mergeCell ref="AB425:AB435"/>
    <mergeCell ref="AZ436:AZ446"/>
    <mergeCell ref="BH436:BH446"/>
    <mergeCell ref="B414:B424"/>
    <mergeCell ref="C414:C424"/>
    <mergeCell ref="D414:D424"/>
    <mergeCell ref="L414:L424"/>
    <mergeCell ref="AB403:AB413"/>
    <mergeCell ref="AJ403:AJ413"/>
    <mergeCell ref="AR403:AR413"/>
    <mergeCell ref="AR414:AR424"/>
    <mergeCell ref="AZ414:AZ424"/>
    <mergeCell ref="L447:L457"/>
    <mergeCell ref="AB436:AB446"/>
    <mergeCell ref="AJ436:AJ446"/>
    <mergeCell ref="AR436:AR446"/>
    <mergeCell ref="AR447:AR457"/>
    <mergeCell ref="AZ447:AZ457"/>
    <mergeCell ref="BH414:BH424"/>
    <mergeCell ref="B425:B435"/>
    <mergeCell ref="C425:C435"/>
    <mergeCell ref="D425:D435"/>
    <mergeCell ref="T414:T424"/>
    <mergeCell ref="AB414:AB424"/>
    <mergeCell ref="AJ414:AJ424"/>
    <mergeCell ref="BH425:BH435"/>
    <mergeCell ref="B436:B446"/>
    <mergeCell ref="C436:C446"/>
    <mergeCell ref="D436:D446"/>
    <mergeCell ref="L436:L446"/>
    <mergeCell ref="T436:T446"/>
    <mergeCell ref="AJ425:AJ435"/>
    <mergeCell ref="AR425:AR435"/>
    <mergeCell ref="AZ425:AZ435"/>
    <mergeCell ref="L425:L435"/>
    <mergeCell ref="T425:T435"/>
    <mergeCell ref="BH447:BH457"/>
    <mergeCell ref="B458:B468"/>
    <mergeCell ref="C458:C468"/>
    <mergeCell ref="D458:D468"/>
    <mergeCell ref="T447:T457"/>
    <mergeCell ref="AB447:AB457"/>
    <mergeCell ref="AJ447:AJ457"/>
    <mergeCell ref="BH458:BH468"/>
    <mergeCell ref="B469:B479"/>
    <mergeCell ref="C469:C479"/>
    <mergeCell ref="D469:D479"/>
    <mergeCell ref="L469:L479"/>
    <mergeCell ref="T469:T479"/>
    <mergeCell ref="AJ458:AJ468"/>
    <mergeCell ref="AR458:AR468"/>
    <mergeCell ref="AZ458:AZ468"/>
    <mergeCell ref="L458:L468"/>
    <mergeCell ref="T458:T468"/>
    <mergeCell ref="AB458:AB468"/>
    <mergeCell ref="AZ469:AZ479"/>
    <mergeCell ref="BH469:BH479"/>
    <mergeCell ref="B447:B457"/>
    <mergeCell ref="C447:C457"/>
    <mergeCell ref="D447:D457"/>
    <mergeCell ref="AB491:AB501"/>
    <mergeCell ref="AZ502:AZ512"/>
    <mergeCell ref="BH502:BH512"/>
    <mergeCell ref="B480:B490"/>
    <mergeCell ref="C480:C490"/>
    <mergeCell ref="D480:D490"/>
    <mergeCell ref="L480:L490"/>
    <mergeCell ref="AB469:AB479"/>
    <mergeCell ref="AJ469:AJ479"/>
    <mergeCell ref="AR469:AR479"/>
    <mergeCell ref="AR480:AR490"/>
    <mergeCell ref="AZ480:AZ490"/>
    <mergeCell ref="L513:L523"/>
    <mergeCell ref="AB502:AB512"/>
    <mergeCell ref="AJ502:AJ512"/>
    <mergeCell ref="AR502:AR512"/>
    <mergeCell ref="AR513:AR523"/>
    <mergeCell ref="AZ513:AZ523"/>
    <mergeCell ref="BH480:BH490"/>
    <mergeCell ref="B491:B501"/>
    <mergeCell ref="C491:C501"/>
    <mergeCell ref="D491:D501"/>
    <mergeCell ref="T480:T490"/>
    <mergeCell ref="AB480:AB490"/>
    <mergeCell ref="AJ480:AJ490"/>
    <mergeCell ref="BH491:BH501"/>
    <mergeCell ref="B502:B512"/>
    <mergeCell ref="C502:C512"/>
    <mergeCell ref="D502:D512"/>
    <mergeCell ref="L502:L512"/>
    <mergeCell ref="T502:T512"/>
    <mergeCell ref="AJ491:AJ501"/>
    <mergeCell ref="AR491:AR501"/>
    <mergeCell ref="AZ491:AZ501"/>
    <mergeCell ref="L491:L501"/>
    <mergeCell ref="T491:T501"/>
    <mergeCell ref="BH513:BH523"/>
    <mergeCell ref="B524:B534"/>
    <mergeCell ref="C524:C534"/>
    <mergeCell ref="D524:D534"/>
    <mergeCell ref="T513:T523"/>
    <mergeCell ref="AB513:AB523"/>
    <mergeCell ref="AJ513:AJ523"/>
    <mergeCell ref="BH524:BH534"/>
    <mergeCell ref="B535:B545"/>
    <mergeCell ref="C535:C545"/>
    <mergeCell ref="D535:D545"/>
    <mergeCell ref="L535:L545"/>
    <mergeCell ref="T535:T545"/>
    <mergeCell ref="AJ524:AJ534"/>
    <mergeCell ref="AR524:AR534"/>
    <mergeCell ref="AZ524:AZ534"/>
    <mergeCell ref="L524:L534"/>
    <mergeCell ref="T524:T534"/>
    <mergeCell ref="AB524:AB534"/>
    <mergeCell ref="AZ535:AZ545"/>
    <mergeCell ref="BH535:BH545"/>
    <mergeCell ref="B513:B523"/>
    <mergeCell ref="C513:C523"/>
    <mergeCell ref="D513:D523"/>
    <mergeCell ref="AB557:AB567"/>
    <mergeCell ref="AZ568:AZ578"/>
    <mergeCell ref="BH568:BH578"/>
    <mergeCell ref="B546:B556"/>
    <mergeCell ref="C546:C556"/>
    <mergeCell ref="D546:D556"/>
    <mergeCell ref="L546:L556"/>
    <mergeCell ref="AB535:AB545"/>
    <mergeCell ref="AJ535:AJ545"/>
    <mergeCell ref="AR535:AR545"/>
    <mergeCell ref="AR546:AR556"/>
    <mergeCell ref="AZ546:AZ556"/>
    <mergeCell ref="L579:L589"/>
    <mergeCell ref="AB568:AB578"/>
    <mergeCell ref="AJ568:AJ578"/>
    <mergeCell ref="AR568:AR578"/>
    <mergeCell ref="AR579:AR589"/>
    <mergeCell ref="AZ579:AZ589"/>
    <mergeCell ref="BH546:BH556"/>
    <mergeCell ref="B557:B567"/>
    <mergeCell ref="C557:C567"/>
    <mergeCell ref="D557:D567"/>
    <mergeCell ref="T546:T556"/>
    <mergeCell ref="AB546:AB556"/>
    <mergeCell ref="AJ546:AJ556"/>
    <mergeCell ref="BH557:BH567"/>
    <mergeCell ref="B568:B578"/>
    <mergeCell ref="C568:C578"/>
    <mergeCell ref="D568:D578"/>
    <mergeCell ref="L568:L578"/>
    <mergeCell ref="T568:T578"/>
    <mergeCell ref="AJ557:AJ567"/>
    <mergeCell ref="AR557:AR567"/>
    <mergeCell ref="AZ557:AZ567"/>
    <mergeCell ref="L557:L567"/>
    <mergeCell ref="T557:T567"/>
    <mergeCell ref="BH579:BH589"/>
    <mergeCell ref="B590:B600"/>
    <mergeCell ref="C590:C600"/>
    <mergeCell ref="D590:D600"/>
    <mergeCell ref="T579:T589"/>
    <mergeCell ref="AB579:AB589"/>
    <mergeCell ref="AJ579:AJ589"/>
    <mergeCell ref="BH590:BH600"/>
    <mergeCell ref="B601:B611"/>
    <mergeCell ref="C601:C611"/>
    <mergeCell ref="D601:D611"/>
    <mergeCell ref="L601:L611"/>
    <mergeCell ref="T601:T611"/>
    <mergeCell ref="AJ590:AJ600"/>
    <mergeCell ref="AR590:AR600"/>
    <mergeCell ref="AZ590:AZ600"/>
    <mergeCell ref="L590:L600"/>
    <mergeCell ref="T590:T600"/>
    <mergeCell ref="AB590:AB600"/>
    <mergeCell ref="AZ601:AZ611"/>
    <mergeCell ref="BH601:BH611"/>
    <mergeCell ref="B579:B589"/>
    <mergeCell ref="C579:C589"/>
    <mergeCell ref="D579:D589"/>
    <mergeCell ref="AB623:AB633"/>
    <mergeCell ref="AZ634:AZ644"/>
    <mergeCell ref="BH634:BH644"/>
    <mergeCell ref="B612:B622"/>
    <mergeCell ref="C612:C622"/>
    <mergeCell ref="D612:D622"/>
    <mergeCell ref="L612:L622"/>
    <mergeCell ref="AB601:AB611"/>
    <mergeCell ref="AJ601:AJ611"/>
    <mergeCell ref="AR601:AR611"/>
    <mergeCell ref="AR612:AR622"/>
    <mergeCell ref="AZ612:AZ622"/>
    <mergeCell ref="L645:L655"/>
    <mergeCell ref="AB634:AB644"/>
    <mergeCell ref="AJ634:AJ644"/>
    <mergeCell ref="AR634:AR644"/>
    <mergeCell ref="AR645:AR655"/>
    <mergeCell ref="AZ645:AZ655"/>
    <mergeCell ref="BH612:BH622"/>
    <mergeCell ref="B623:B633"/>
    <mergeCell ref="C623:C633"/>
    <mergeCell ref="D623:D633"/>
    <mergeCell ref="T612:T622"/>
    <mergeCell ref="AB612:AB622"/>
    <mergeCell ref="AJ612:AJ622"/>
    <mergeCell ref="BH623:BH633"/>
    <mergeCell ref="B634:B644"/>
    <mergeCell ref="C634:C644"/>
    <mergeCell ref="D634:D644"/>
    <mergeCell ref="L634:L644"/>
    <mergeCell ref="T634:T644"/>
    <mergeCell ref="AJ623:AJ633"/>
    <mergeCell ref="AR623:AR633"/>
    <mergeCell ref="AZ623:AZ633"/>
    <mergeCell ref="L623:L633"/>
    <mergeCell ref="T623:T633"/>
    <mergeCell ref="BH645:BH655"/>
    <mergeCell ref="B656:B666"/>
    <mergeCell ref="C656:C666"/>
    <mergeCell ref="D656:D666"/>
    <mergeCell ref="T645:T655"/>
    <mergeCell ref="AB645:AB655"/>
    <mergeCell ref="AJ645:AJ655"/>
    <mergeCell ref="BH656:BH666"/>
    <mergeCell ref="B667:B677"/>
    <mergeCell ref="C667:C677"/>
    <mergeCell ref="D667:D677"/>
    <mergeCell ref="L667:L677"/>
    <mergeCell ref="T667:T677"/>
    <mergeCell ref="AJ656:AJ666"/>
    <mergeCell ref="AR656:AR666"/>
    <mergeCell ref="AZ656:AZ666"/>
    <mergeCell ref="L656:L666"/>
    <mergeCell ref="T656:T666"/>
    <mergeCell ref="AB656:AB666"/>
    <mergeCell ref="AZ667:AZ677"/>
    <mergeCell ref="BH667:BH677"/>
    <mergeCell ref="B645:B655"/>
    <mergeCell ref="C645:C655"/>
    <mergeCell ref="D645:D655"/>
    <mergeCell ref="AB689:AB699"/>
    <mergeCell ref="AZ700:AZ710"/>
    <mergeCell ref="BH700:BH710"/>
    <mergeCell ref="B678:B688"/>
    <mergeCell ref="C678:C688"/>
    <mergeCell ref="D678:D688"/>
    <mergeCell ref="L678:L688"/>
    <mergeCell ref="AB667:AB677"/>
    <mergeCell ref="AJ667:AJ677"/>
    <mergeCell ref="AR667:AR677"/>
    <mergeCell ref="AR678:AR688"/>
    <mergeCell ref="AZ678:AZ688"/>
    <mergeCell ref="L711:L721"/>
    <mergeCell ref="AB700:AB710"/>
    <mergeCell ref="AJ700:AJ710"/>
    <mergeCell ref="AR700:AR710"/>
    <mergeCell ref="AR711:AR721"/>
    <mergeCell ref="AZ711:AZ721"/>
    <mergeCell ref="BH678:BH688"/>
    <mergeCell ref="B689:B699"/>
    <mergeCell ref="C689:C699"/>
    <mergeCell ref="D689:D699"/>
    <mergeCell ref="T678:T688"/>
    <mergeCell ref="AB678:AB688"/>
    <mergeCell ref="AJ678:AJ688"/>
    <mergeCell ref="BH689:BH699"/>
    <mergeCell ref="B700:B710"/>
    <mergeCell ref="C700:C710"/>
    <mergeCell ref="D700:D710"/>
    <mergeCell ref="L700:L710"/>
    <mergeCell ref="T700:T710"/>
    <mergeCell ref="AJ689:AJ699"/>
    <mergeCell ref="AR689:AR699"/>
    <mergeCell ref="AZ689:AZ699"/>
    <mergeCell ref="L689:L699"/>
    <mergeCell ref="T689:T699"/>
    <mergeCell ref="BH711:BH721"/>
    <mergeCell ref="B722:B732"/>
    <mergeCell ref="C722:C732"/>
    <mergeCell ref="D722:D732"/>
    <mergeCell ref="T711:T721"/>
    <mergeCell ref="AB711:AB721"/>
    <mergeCell ref="AJ711:AJ721"/>
    <mergeCell ref="BH722:BH732"/>
    <mergeCell ref="B733:B743"/>
    <mergeCell ref="C733:C743"/>
    <mergeCell ref="D733:D743"/>
    <mergeCell ref="L733:L743"/>
    <mergeCell ref="T733:T743"/>
    <mergeCell ref="AJ722:AJ732"/>
    <mergeCell ref="AR722:AR732"/>
    <mergeCell ref="AZ722:AZ732"/>
    <mergeCell ref="L722:L732"/>
    <mergeCell ref="T722:T732"/>
    <mergeCell ref="AB722:AB732"/>
    <mergeCell ref="AZ733:AZ743"/>
    <mergeCell ref="BH733:BH743"/>
    <mergeCell ref="B711:B721"/>
    <mergeCell ref="C711:C721"/>
    <mergeCell ref="D711:D721"/>
    <mergeCell ref="BH777:BH787"/>
    <mergeCell ref="AZ766:AZ776"/>
    <mergeCell ref="BH766:BH776"/>
    <mergeCell ref="B744:B754"/>
    <mergeCell ref="C744:C754"/>
    <mergeCell ref="D744:D754"/>
    <mergeCell ref="L744:L754"/>
    <mergeCell ref="AB733:AB743"/>
    <mergeCell ref="AJ733:AJ743"/>
    <mergeCell ref="AR733:AR743"/>
    <mergeCell ref="AR744:AR754"/>
    <mergeCell ref="AZ744:AZ754"/>
    <mergeCell ref="AB766:AB776"/>
    <mergeCell ref="AJ766:AJ776"/>
    <mergeCell ref="AR766:AR776"/>
    <mergeCell ref="BH744:BH754"/>
    <mergeCell ref="B755:B765"/>
    <mergeCell ref="C755:C765"/>
    <mergeCell ref="D755:D765"/>
    <mergeCell ref="T744:T754"/>
    <mergeCell ref="AB744:AB754"/>
    <mergeCell ref="AJ744:AJ754"/>
    <mergeCell ref="BH755:BH765"/>
    <mergeCell ref="B766:B776"/>
    <mergeCell ref="C766:C776"/>
    <mergeCell ref="D766:D776"/>
    <mergeCell ref="L766:L776"/>
    <mergeCell ref="T766:T776"/>
    <mergeCell ref="AJ755:AJ765"/>
    <mergeCell ref="AR755:AR765"/>
    <mergeCell ref="AZ755:AZ765"/>
    <mergeCell ref="L755:L765"/>
    <mergeCell ref="T755:T765"/>
    <mergeCell ref="AB755:AB765"/>
    <mergeCell ref="B788:B798"/>
    <mergeCell ref="C788:C798"/>
    <mergeCell ref="D788:D798"/>
    <mergeCell ref="T777:T787"/>
    <mergeCell ref="AB777:AB787"/>
    <mergeCell ref="AJ777:AJ787"/>
    <mergeCell ref="BH788:BH798"/>
    <mergeCell ref="B799:B809"/>
    <mergeCell ref="C799:C809"/>
    <mergeCell ref="D799:D809"/>
    <mergeCell ref="L799:L809"/>
    <mergeCell ref="T799:T809"/>
    <mergeCell ref="AJ788:AJ798"/>
    <mergeCell ref="AR788:AR798"/>
    <mergeCell ref="AZ788:AZ798"/>
    <mergeCell ref="L788:L798"/>
    <mergeCell ref="T788:T798"/>
    <mergeCell ref="AB788:AB798"/>
    <mergeCell ref="B777:B787"/>
    <mergeCell ref="C777:C787"/>
    <mergeCell ref="D777:D787"/>
    <mergeCell ref="L777:L787"/>
    <mergeCell ref="AR777:AR787"/>
    <mergeCell ref="AZ777:AZ787"/>
    <mergeCell ref="B821:C831"/>
    <mergeCell ref="D821:D831"/>
    <mergeCell ref="L821:L831"/>
    <mergeCell ref="T810:T820"/>
    <mergeCell ref="AB810:AB820"/>
    <mergeCell ref="AJ810:AJ820"/>
    <mergeCell ref="AZ799:AZ809"/>
    <mergeCell ref="BH799:BH809"/>
    <mergeCell ref="B810:B820"/>
    <mergeCell ref="C810:C820"/>
    <mergeCell ref="D810:D820"/>
    <mergeCell ref="L810:L820"/>
    <mergeCell ref="AB799:AB809"/>
    <mergeCell ref="AJ799:AJ809"/>
    <mergeCell ref="AR799:AR809"/>
    <mergeCell ref="AR821:AR831"/>
    <mergeCell ref="AZ821:AZ831"/>
    <mergeCell ref="BH821:BH831"/>
    <mergeCell ref="T821:T831"/>
    <mergeCell ref="AB821:AB831"/>
    <mergeCell ref="AJ821:AJ831"/>
    <mergeCell ref="AR810:AR820"/>
    <mergeCell ref="AZ810:AZ820"/>
    <mergeCell ref="BH810:BH820"/>
    <mergeCell ref="B3:B6"/>
    <mergeCell ref="C3:C6"/>
    <mergeCell ref="D3:K3"/>
    <mergeCell ref="L3:S3"/>
    <mergeCell ref="T3:AA3"/>
    <mergeCell ref="AB3:AI3"/>
    <mergeCell ref="AJ3:AQ3"/>
    <mergeCell ref="AR3:AY3"/>
    <mergeCell ref="AZ3:BG3"/>
    <mergeCell ref="AD5:AD6"/>
    <mergeCell ref="AE5:AE6"/>
    <mergeCell ref="AF5:AF6"/>
    <mergeCell ref="AG5:AH5"/>
    <mergeCell ref="AI5:AI6"/>
    <mergeCell ref="AL5:AL6"/>
    <mergeCell ref="AM5:AM6"/>
    <mergeCell ref="AN5:AN6"/>
    <mergeCell ref="AO5:AP5"/>
    <mergeCell ref="AQ5:AQ6"/>
    <mergeCell ref="AT5:AT6"/>
    <mergeCell ref="BE5:BF5"/>
    <mergeCell ref="BG5:BG6"/>
    <mergeCell ref="D5:D6"/>
    <mergeCell ref="L5:L6"/>
    <mergeCell ref="BH3:BO3"/>
    <mergeCell ref="F5:F6"/>
    <mergeCell ref="G5:G6"/>
    <mergeCell ref="H5:H6"/>
    <mergeCell ref="I5:J5"/>
    <mergeCell ref="K5:K6"/>
    <mergeCell ref="N5:N6"/>
    <mergeCell ref="O5:O6"/>
    <mergeCell ref="P5:P6"/>
    <mergeCell ref="Q5:R5"/>
    <mergeCell ref="S5:S6"/>
    <mergeCell ref="V5:V6"/>
    <mergeCell ref="W5:W6"/>
    <mergeCell ref="X5:X6"/>
    <mergeCell ref="Y5:Z5"/>
    <mergeCell ref="AA5:AA6"/>
    <mergeCell ref="AU5:AU6"/>
    <mergeCell ref="AV5:AV6"/>
    <mergeCell ref="AW5:AX5"/>
    <mergeCell ref="AY5:AY6"/>
    <mergeCell ref="BB5:BB6"/>
    <mergeCell ref="BC5:BC6"/>
    <mergeCell ref="BD5:BD6"/>
    <mergeCell ref="BA4:BA6"/>
    <mergeCell ref="BJ5:BJ6"/>
    <mergeCell ref="BK5:BK6"/>
    <mergeCell ref="BL5:BL6"/>
    <mergeCell ref="BM5:BN5"/>
    <mergeCell ref="BO5:BO6"/>
    <mergeCell ref="BI4:BI6"/>
    <mergeCell ref="E4:E6"/>
    <mergeCell ref="M4:M6"/>
    <mergeCell ref="U4:U6"/>
    <mergeCell ref="AC4:AC6"/>
    <mergeCell ref="AS4:AS6"/>
    <mergeCell ref="AK4:AK6"/>
    <mergeCell ref="T5:T6"/>
    <mergeCell ref="AB5:AB6"/>
    <mergeCell ref="AJ5:AJ6"/>
    <mergeCell ref="AR5:AR6"/>
    <mergeCell ref="AZ5:AZ6"/>
    <mergeCell ref="BH5:BH6"/>
  </mergeCells>
  <phoneticPr fontId="4"/>
  <pageMargins left="0.70866141732283472" right="0.43307086614173229" top="0.74803149606299213" bottom="0.74803149606299213" header="0.31496062992125984" footer="0.31496062992125984"/>
  <pageSetup paperSize="8" scale="70" orientation="landscape" r:id="rId1"/>
  <headerFooter scaleWithDoc="0" alignWithMargins="0">
    <oddHeader>&amp;R&amp;"ＭＳ 明朝,標準"&amp;9 2-5.歯科医療費の状況</oddHeader>
  </headerFooter>
  <rowBreaks count="12" manualBreakCount="12">
    <brk id="72" max="66" man="1"/>
    <brk id="138" max="16383" man="1"/>
    <brk id="204" max="66" man="1"/>
    <brk id="270" max="16383" man="1"/>
    <brk id="336" max="66" man="1"/>
    <brk id="402" max="16383" man="1"/>
    <brk id="468" max="66" man="1"/>
    <brk id="534" max="66" man="1"/>
    <brk id="600" max="66" man="1"/>
    <brk id="666" max="66" man="1"/>
    <brk id="732" max="66" man="1"/>
    <brk id="798" max="66" man="1"/>
  </rowBreaks>
  <colBreaks count="2" manualBreakCount="2">
    <brk id="27" max="828" man="1"/>
    <brk id="51" max="8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75" style="48" customWidth="1"/>
    <col min="17" max="17" width="2" style="3" customWidth="1"/>
    <col min="18" max="16384" width="9" style="3"/>
  </cols>
  <sheetData>
    <row r="1" spans="1:16">
      <c r="A1" s="48" t="s">
        <v>122</v>
      </c>
    </row>
    <row r="2" spans="1:16">
      <c r="A2" s="48" t="s">
        <v>118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6">
        <v>43380</v>
      </c>
      <c r="E5" s="41" t="s">
        <v>264</v>
      </c>
      <c r="F5" s="66">
        <v>44700</v>
      </c>
      <c r="G5" s="54" t="s">
        <v>265</v>
      </c>
    </row>
    <row r="6" spans="1:16">
      <c r="B6" s="52"/>
      <c r="D6" s="66"/>
      <c r="E6" s="41"/>
      <c r="F6" s="66"/>
      <c r="G6" s="54"/>
    </row>
    <row r="7" spans="1:16">
      <c r="B7" s="52"/>
      <c r="C7" s="55"/>
      <c r="D7" s="66">
        <v>42060</v>
      </c>
      <c r="E7" s="41" t="s">
        <v>264</v>
      </c>
      <c r="F7" s="66">
        <v>43380</v>
      </c>
      <c r="G7" s="54" t="s">
        <v>266</v>
      </c>
    </row>
    <row r="8" spans="1:16">
      <c r="B8" s="52"/>
      <c r="D8" s="66"/>
      <c r="E8" s="41"/>
      <c r="F8" s="66"/>
      <c r="G8" s="54"/>
    </row>
    <row r="9" spans="1:16">
      <c r="B9" s="52"/>
      <c r="C9" s="56"/>
      <c r="D9" s="66">
        <v>40740</v>
      </c>
      <c r="E9" s="41" t="s">
        <v>264</v>
      </c>
      <c r="F9" s="66">
        <v>42060</v>
      </c>
      <c r="G9" s="54" t="s">
        <v>266</v>
      </c>
    </row>
    <row r="10" spans="1:16">
      <c r="B10" s="52"/>
      <c r="D10" s="66"/>
      <c r="E10" s="41"/>
      <c r="F10" s="66"/>
      <c r="G10" s="54"/>
    </row>
    <row r="11" spans="1:16">
      <c r="B11" s="52"/>
      <c r="C11" s="57"/>
      <c r="D11" s="66">
        <v>39420</v>
      </c>
      <c r="E11" s="41" t="s">
        <v>264</v>
      </c>
      <c r="F11" s="66">
        <v>40740</v>
      </c>
      <c r="G11" s="54" t="s">
        <v>266</v>
      </c>
    </row>
    <row r="12" spans="1:16">
      <c r="B12" s="52"/>
      <c r="D12" s="66"/>
      <c r="E12" s="41"/>
      <c r="F12" s="66"/>
      <c r="G12" s="54"/>
    </row>
    <row r="13" spans="1:16">
      <c r="B13" s="52"/>
      <c r="C13" s="58"/>
      <c r="D13" s="66">
        <v>38100</v>
      </c>
      <c r="E13" s="41" t="s">
        <v>264</v>
      </c>
      <c r="F13" s="66">
        <v>39420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625" style="3" customWidth="1"/>
    <col min="3" max="3" width="9.625" style="3" customWidth="1"/>
    <col min="4" max="8" width="13.125" style="3" customWidth="1"/>
    <col min="9" max="9" width="12.5" style="3" customWidth="1"/>
    <col min="10" max="12" width="20.625" style="3" customWidth="1"/>
    <col min="13" max="13" width="5.625" style="2" customWidth="1"/>
    <col min="14" max="16384" width="9" style="3"/>
  </cols>
  <sheetData>
    <row r="1" spans="1:12" ht="16.5" customHeight="1">
      <c r="A1" s="2" t="s">
        <v>123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6.5" customHeight="1">
      <c r="A2" s="2" t="s">
        <v>106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75" style="48" customWidth="1"/>
    <col min="17" max="17" width="2" style="3" customWidth="1"/>
    <col min="18" max="16384" width="9" style="3"/>
  </cols>
  <sheetData>
    <row r="1" spans="1:16">
      <c r="A1" s="48" t="s">
        <v>124</v>
      </c>
    </row>
    <row r="2" spans="1:16">
      <c r="A2" s="48" t="s">
        <v>118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6">
        <v>16680</v>
      </c>
      <c r="E5" s="41" t="s">
        <v>264</v>
      </c>
      <c r="F5" s="66">
        <v>17000</v>
      </c>
      <c r="G5" s="54" t="s">
        <v>265</v>
      </c>
    </row>
    <row r="6" spans="1:16">
      <c r="B6" s="52"/>
      <c r="D6" s="66"/>
      <c r="E6" s="41"/>
      <c r="F6" s="66"/>
      <c r="G6" s="54"/>
    </row>
    <row r="7" spans="1:16">
      <c r="B7" s="52"/>
      <c r="C7" s="55"/>
      <c r="D7" s="66">
        <v>16360</v>
      </c>
      <c r="E7" s="41" t="s">
        <v>264</v>
      </c>
      <c r="F7" s="66">
        <v>16680</v>
      </c>
      <c r="G7" s="54" t="s">
        <v>266</v>
      </c>
    </row>
    <row r="8" spans="1:16">
      <c r="B8" s="52"/>
      <c r="D8" s="66"/>
      <c r="E8" s="41"/>
      <c r="F8" s="66"/>
      <c r="G8" s="54"/>
    </row>
    <row r="9" spans="1:16">
      <c r="B9" s="52"/>
      <c r="C9" s="56"/>
      <c r="D9" s="66">
        <v>16040</v>
      </c>
      <c r="E9" s="41" t="s">
        <v>264</v>
      </c>
      <c r="F9" s="66">
        <v>16360</v>
      </c>
      <c r="G9" s="54" t="s">
        <v>266</v>
      </c>
    </row>
    <row r="10" spans="1:16">
      <c r="B10" s="52"/>
      <c r="D10" s="66"/>
      <c r="E10" s="41"/>
      <c r="F10" s="66"/>
      <c r="G10" s="54"/>
    </row>
    <row r="11" spans="1:16">
      <c r="B11" s="52"/>
      <c r="C11" s="57"/>
      <c r="D11" s="66">
        <v>15720</v>
      </c>
      <c r="E11" s="41" t="s">
        <v>264</v>
      </c>
      <c r="F11" s="66">
        <v>16040</v>
      </c>
      <c r="G11" s="54" t="s">
        <v>266</v>
      </c>
    </row>
    <row r="12" spans="1:16">
      <c r="B12" s="52"/>
      <c r="D12" s="66"/>
      <c r="E12" s="41"/>
      <c r="F12" s="66"/>
      <c r="G12" s="54"/>
    </row>
    <row r="13" spans="1:16">
      <c r="B13" s="52"/>
      <c r="C13" s="58"/>
      <c r="D13" s="66">
        <v>15400</v>
      </c>
      <c r="E13" s="41" t="s">
        <v>264</v>
      </c>
      <c r="F13" s="66">
        <v>15720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125</v>
      </c>
    </row>
    <row r="2" spans="1:1" ht="16.5" customHeight="1">
      <c r="A2" s="2" t="s">
        <v>106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126</v>
      </c>
    </row>
    <row r="2" spans="1:16">
      <c r="A2" s="48" t="s">
        <v>118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6">
        <v>82460</v>
      </c>
      <c r="E5" s="41" t="s">
        <v>264</v>
      </c>
      <c r="F5" s="66">
        <v>85000</v>
      </c>
      <c r="G5" s="54" t="s">
        <v>265</v>
      </c>
    </row>
    <row r="6" spans="1:16">
      <c r="B6" s="52"/>
      <c r="D6" s="66"/>
      <c r="E6" s="41"/>
      <c r="F6" s="66"/>
      <c r="G6" s="54"/>
    </row>
    <row r="7" spans="1:16">
      <c r="B7" s="52"/>
      <c r="C7" s="55"/>
      <c r="D7" s="66">
        <v>79920</v>
      </c>
      <c r="E7" s="41" t="s">
        <v>264</v>
      </c>
      <c r="F7" s="66">
        <v>82460</v>
      </c>
      <c r="G7" s="54" t="s">
        <v>266</v>
      </c>
    </row>
    <row r="8" spans="1:16">
      <c r="B8" s="52"/>
      <c r="D8" s="66"/>
      <c r="E8" s="41"/>
      <c r="F8" s="66"/>
      <c r="G8" s="54"/>
    </row>
    <row r="9" spans="1:16">
      <c r="B9" s="52"/>
      <c r="C9" s="56"/>
      <c r="D9" s="66">
        <v>77380</v>
      </c>
      <c r="E9" s="41" t="s">
        <v>264</v>
      </c>
      <c r="F9" s="66">
        <v>79920</v>
      </c>
      <c r="G9" s="54" t="s">
        <v>266</v>
      </c>
    </row>
    <row r="10" spans="1:16">
      <c r="B10" s="52"/>
      <c r="D10" s="66"/>
      <c r="E10" s="41"/>
      <c r="F10" s="66"/>
      <c r="G10" s="54"/>
    </row>
    <row r="11" spans="1:16">
      <c r="B11" s="52"/>
      <c r="C11" s="57"/>
      <c r="D11" s="66">
        <v>74840</v>
      </c>
      <c r="E11" s="41" t="s">
        <v>264</v>
      </c>
      <c r="F11" s="66">
        <v>77380</v>
      </c>
      <c r="G11" s="54" t="s">
        <v>266</v>
      </c>
    </row>
    <row r="12" spans="1:16">
      <c r="B12" s="52"/>
      <c r="D12" s="66"/>
      <c r="E12" s="41"/>
      <c r="F12" s="66"/>
      <c r="G12" s="54"/>
    </row>
    <row r="13" spans="1:16">
      <c r="B13" s="52"/>
      <c r="C13" s="58"/>
      <c r="D13" s="66">
        <v>72300</v>
      </c>
      <c r="E13" s="41" t="s">
        <v>264</v>
      </c>
      <c r="F13" s="66">
        <v>74840</v>
      </c>
      <c r="G13" s="54" t="s">
        <v>266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2"/>
    </row>
    <row r="17" spans="2:16">
      <c r="B17" s="52"/>
      <c r="P17" s="52"/>
    </row>
    <row r="18" spans="2:16">
      <c r="B18" s="52"/>
      <c r="P18" s="52"/>
    </row>
    <row r="19" spans="2:16">
      <c r="B19" s="52"/>
      <c r="P19" s="52"/>
    </row>
    <row r="20" spans="2:16">
      <c r="B20" s="52"/>
      <c r="P20" s="52"/>
    </row>
    <row r="21" spans="2:16">
      <c r="B21" s="52"/>
      <c r="P21" s="52"/>
    </row>
    <row r="22" spans="2:16">
      <c r="B22" s="52"/>
      <c r="P22" s="52"/>
    </row>
    <row r="23" spans="2:16">
      <c r="B23" s="52"/>
      <c r="P23" s="52"/>
    </row>
    <row r="24" spans="2:16">
      <c r="B24" s="52"/>
      <c r="P24" s="52"/>
    </row>
    <row r="25" spans="2:16">
      <c r="B25" s="52"/>
      <c r="P25" s="52"/>
    </row>
    <row r="26" spans="2:16">
      <c r="B26" s="52"/>
      <c r="P26" s="52"/>
    </row>
    <row r="27" spans="2:16">
      <c r="B27" s="52"/>
      <c r="P27" s="52"/>
    </row>
    <row r="28" spans="2:16">
      <c r="B28" s="52"/>
      <c r="P28" s="52"/>
    </row>
    <row r="29" spans="2:16">
      <c r="B29" s="52"/>
      <c r="P29" s="52"/>
    </row>
    <row r="30" spans="2:16">
      <c r="B30" s="52"/>
      <c r="P30" s="52"/>
    </row>
    <row r="31" spans="2:16">
      <c r="B31" s="52"/>
      <c r="P31" s="52"/>
    </row>
    <row r="32" spans="2:16">
      <c r="B32" s="52"/>
      <c r="P32" s="52"/>
    </row>
    <row r="33" spans="2:16">
      <c r="B33" s="52"/>
      <c r="P33" s="52"/>
    </row>
    <row r="34" spans="2:16">
      <c r="B34" s="52"/>
      <c r="P34" s="52"/>
    </row>
    <row r="35" spans="2:16">
      <c r="B35" s="52"/>
      <c r="P35" s="52"/>
    </row>
    <row r="36" spans="2:16">
      <c r="B36" s="52"/>
      <c r="P36" s="52"/>
    </row>
    <row r="37" spans="2:16">
      <c r="B37" s="52"/>
      <c r="P37" s="52"/>
    </row>
    <row r="38" spans="2:16">
      <c r="B38" s="52"/>
      <c r="P38" s="52"/>
    </row>
    <row r="39" spans="2:16">
      <c r="B39" s="52"/>
      <c r="P39" s="52"/>
    </row>
    <row r="40" spans="2:16">
      <c r="B40" s="52"/>
      <c r="P40" s="52"/>
    </row>
    <row r="41" spans="2:16">
      <c r="B41" s="52"/>
      <c r="P41" s="52"/>
    </row>
    <row r="42" spans="2:16">
      <c r="B42" s="52"/>
      <c r="P42" s="52"/>
    </row>
    <row r="43" spans="2:16">
      <c r="B43" s="52"/>
      <c r="P43" s="52"/>
    </row>
    <row r="44" spans="2:16">
      <c r="B44" s="52"/>
      <c r="P44" s="52"/>
    </row>
    <row r="45" spans="2:16">
      <c r="B45" s="52"/>
      <c r="P45" s="52"/>
    </row>
    <row r="46" spans="2:16">
      <c r="B46" s="52"/>
      <c r="P46" s="52"/>
    </row>
    <row r="47" spans="2:16">
      <c r="B47" s="52"/>
      <c r="P47" s="52"/>
    </row>
    <row r="48" spans="2:16">
      <c r="B48" s="52"/>
      <c r="P48" s="52"/>
    </row>
    <row r="49" spans="2:16">
      <c r="B49" s="52"/>
      <c r="P49" s="52"/>
    </row>
    <row r="50" spans="2:16">
      <c r="B50" s="52"/>
      <c r="P50" s="52"/>
    </row>
    <row r="51" spans="2:16">
      <c r="B51" s="52"/>
      <c r="P51" s="52"/>
    </row>
    <row r="52" spans="2:16">
      <c r="B52" s="52"/>
      <c r="P52" s="52"/>
    </row>
    <row r="53" spans="2:16">
      <c r="B53" s="52"/>
      <c r="P53" s="52"/>
    </row>
    <row r="54" spans="2:16">
      <c r="B54" s="52"/>
      <c r="P54" s="52"/>
    </row>
    <row r="55" spans="2:16">
      <c r="B55" s="52"/>
      <c r="P55" s="52"/>
    </row>
    <row r="56" spans="2:16">
      <c r="B56" s="52"/>
      <c r="P56" s="52"/>
    </row>
    <row r="57" spans="2:16">
      <c r="B57" s="52"/>
      <c r="P57" s="52"/>
    </row>
    <row r="58" spans="2:16">
      <c r="B58" s="52"/>
      <c r="P58" s="52"/>
    </row>
    <row r="59" spans="2:16">
      <c r="B59" s="52"/>
      <c r="P59" s="52"/>
    </row>
    <row r="60" spans="2:16">
      <c r="B60" s="52"/>
      <c r="P60" s="52"/>
    </row>
    <row r="61" spans="2:16">
      <c r="B61" s="52"/>
      <c r="P61" s="52"/>
    </row>
    <row r="62" spans="2:16">
      <c r="B62" s="52"/>
      <c r="P62" s="52"/>
    </row>
    <row r="63" spans="2:16">
      <c r="B63" s="52"/>
      <c r="P63" s="52"/>
    </row>
    <row r="64" spans="2:16">
      <c r="B64" s="52"/>
      <c r="P64" s="52"/>
    </row>
    <row r="65" spans="2:16">
      <c r="B65" s="52"/>
      <c r="P65" s="52"/>
    </row>
    <row r="66" spans="2:16">
      <c r="B66" s="52"/>
      <c r="P66" s="52"/>
    </row>
    <row r="67" spans="2:16">
      <c r="B67" s="52"/>
      <c r="P67" s="52"/>
    </row>
    <row r="68" spans="2:16">
      <c r="B68" s="52"/>
      <c r="P68" s="52"/>
    </row>
    <row r="69" spans="2:16">
      <c r="B69" s="52"/>
      <c r="P69" s="52"/>
    </row>
    <row r="70" spans="2:16">
      <c r="B70" s="52"/>
      <c r="P70" s="52"/>
    </row>
    <row r="71" spans="2:16">
      <c r="B71" s="52"/>
      <c r="P71" s="52"/>
    </row>
    <row r="72" spans="2:16">
      <c r="B72" s="52"/>
      <c r="P72" s="52"/>
    </row>
    <row r="73" spans="2:16">
      <c r="B73" s="52"/>
      <c r="P73" s="52"/>
    </row>
    <row r="74" spans="2:16">
      <c r="B74" s="52"/>
      <c r="P74" s="52"/>
    </row>
    <row r="75" spans="2:16">
      <c r="B75" s="52"/>
      <c r="P75" s="52"/>
    </row>
    <row r="76" spans="2:16">
      <c r="B76" s="52"/>
      <c r="P76" s="52"/>
    </row>
    <row r="77" spans="2:16">
      <c r="B77" s="52"/>
      <c r="P77" s="52"/>
    </row>
    <row r="78" spans="2:16">
      <c r="B78" s="52"/>
      <c r="P78" s="52"/>
    </row>
    <row r="79" spans="2:16">
      <c r="B79" s="52"/>
      <c r="P79" s="52"/>
    </row>
    <row r="80" spans="2:16">
      <c r="B80" s="52"/>
      <c r="P80" s="52"/>
    </row>
    <row r="81" spans="2:16">
      <c r="B81" s="52"/>
      <c r="P81" s="52"/>
    </row>
    <row r="82" spans="2:16">
      <c r="B82" s="52"/>
      <c r="P82" s="52"/>
    </row>
    <row r="83" spans="2:16">
      <c r="B83" s="52"/>
      <c r="P83" s="5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52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271</v>
      </c>
    </row>
    <row r="2" spans="1:1" ht="16.5" customHeight="1">
      <c r="A2" s="2" t="s">
        <v>106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37</vt:i4>
      </vt:variant>
    </vt:vector>
  </HeadingPairs>
  <TitlesOfParts>
    <vt:vector size="70" baseType="lpstr">
      <vt:lpstr>歯科医療費</vt:lpstr>
      <vt:lpstr>地区別_歯科医療費</vt:lpstr>
      <vt:lpstr>地区別_被保険者一人当たりの歯科医療費グラフ</vt:lpstr>
      <vt:lpstr>地区別_被保険者一人当たりの歯科医療費MAP</vt:lpstr>
      <vt:lpstr>地区別_レセプト一件当たりの歯科医療費グラフ</vt:lpstr>
      <vt:lpstr>地区別_レセプト一件当たりの歯科医療費MAP</vt:lpstr>
      <vt:lpstr>地区別_患者一人当たりの歯科医療費グラフ</vt:lpstr>
      <vt:lpstr>地区別_患者一人当たりの歯科医療費MAP</vt:lpstr>
      <vt:lpstr>地区別_被保険者一人当たりの歯科レセプト件数グラフ</vt:lpstr>
      <vt:lpstr>地区別_被保険者一人当たりの歯科レセプト件数MAP</vt:lpstr>
      <vt:lpstr>地区別_歯科患者割合グラフ</vt:lpstr>
      <vt:lpstr>地区別_歯科患者割合MAP</vt:lpstr>
      <vt:lpstr>市区町村別_歯科医療費</vt:lpstr>
      <vt:lpstr>市区町村別_被保険者一人当たりの歯科医療費グラフ</vt:lpstr>
      <vt:lpstr>市区町村別_被保険者一人当たりの歯科医療費MAP</vt:lpstr>
      <vt:lpstr>市区町村別_レセプト一件当たりの歯科医療費グラフ</vt:lpstr>
      <vt:lpstr>市区町村別_レセプト一件当たりの歯科医療費MAP</vt:lpstr>
      <vt:lpstr>市区町村別_患者一人当たりの歯科医療費グラフ</vt:lpstr>
      <vt:lpstr>市区町村別_患者一人当たりの歯科医療費MAP</vt:lpstr>
      <vt:lpstr>市区町村別_被保険者一人当たりの歯科レセプト件数グラフ</vt:lpstr>
      <vt:lpstr>市区町村別_被保険者一人当たりの歯科レセプト件数MAP</vt:lpstr>
      <vt:lpstr>市区町村別_歯科患者割合グラフ</vt:lpstr>
      <vt:lpstr>市区町村別_歯科患者割合MAP</vt:lpstr>
      <vt:lpstr>地区別_年齢調整歯科医療費</vt:lpstr>
      <vt:lpstr>地区別_年齢調整歯科医療費グラフ</vt:lpstr>
      <vt:lpstr>市区町村別_年齢調整歯科医療費</vt:lpstr>
      <vt:lpstr>市区町村別_年齢調整歯科医療費グラフ</vt:lpstr>
      <vt:lpstr>中分類別歯科医療費</vt:lpstr>
      <vt:lpstr>地区別_中分類別歯科医療費</vt:lpstr>
      <vt:lpstr>市区町村別_中分類別歯科医療費</vt:lpstr>
      <vt:lpstr>特定疾病別歯科医療費</vt:lpstr>
      <vt:lpstr>地区別_特定疾病別歯科医療費</vt:lpstr>
      <vt:lpstr>市区町村別_特定疾病別歯科医療費</vt:lpstr>
      <vt:lpstr>市区町村別_レセプト一件当たりの歯科医療費MAP!Print_Area</vt:lpstr>
      <vt:lpstr>市区町村別_レセプト一件当たりの歯科医療費グラフ!Print_Area</vt:lpstr>
      <vt:lpstr>市区町村別_患者一人当たりの歯科医療費MAP!Print_Area</vt:lpstr>
      <vt:lpstr>市区町村別_患者一人当たりの歯科医療費グラフ!Print_Area</vt:lpstr>
      <vt:lpstr>市区町村別_歯科医療費!Print_Area</vt:lpstr>
      <vt:lpstr>市区町村別_歯科患者割合MAP!Print_Area</vt:lpstr>
      <vt:lpstr>市区町村別_歯科患者割合グラフ!Print_Area</vt:lpstr>
      <vt:lpstr>市区町村別_中分類別歯科医療費!Print_Area</vt:lpstr>
      <vt:lpstr>市区町村別_特定疾病別歯科医療費!Print_Area</vt:lpstr>
      <vt:lpstr>市区町村別_年齢調整歯科医療費!Print_Area</vt:lpstr>
      <vt:lpstr>市区町村別_年齢調整歯科医療費グラフ!Print_Area</vt:lpstr>
      <vt:lpstr>市区町村別_被保険者一人当たりの歯科レセプト件数MAP!Print_Area</vt:lpstr>
      <vt:lpstr>市区町村別_被保険者一人当たりの歯科レセプト件数グラフ!Print_Area</vt:lpstr>
      <vt:lpstr>市区町村別_被保険者一人当たりの歯科医療費MAP!Print_Area</vt:lpstr>
      <vt:lpstr>市区町村別_被保険者一人当たりの歯科医療費グラフ!Print_Area</vt:lpstr>
      <vt:lpstr>歯科医療費!Print_Area</vt:lpstr>
      <vt:lpstr>地区別_レセプト一件当たりの歯科医療費MAP!Print_Area</vt:lpstr>
      <vt:lpstr>地区別_レセプト一件当たりの歯科医療費グラフ!Print_Area</vt:lpstr>
      <vt:lpstr>地区別_患者一人当たりの歯科医療費MAP!Print_Area</vt:lpstr>
      <vt:lpstr>地区別_患者一人当たりの歯科医療費グラフ!Print_Area</vt:lpstr>
      <vt:lpstr>地区別_歯科医療費!Print_Area</vt:lpstr>
      <vt:lpstr>地区別_歯科患者割合MAP!Print_Area</vt:lpstr>
      <vt:lpstr>地区別_歯科患者割合グラフ!Print_Area</vt:lpstr>
      <vt:lpstr>地区別_中分類別歯科医療費!Print_Area</vt:lpstr>
      <vt:lpstr>地区別_特定疾病別歯科医療費!Print_Area</vt:lpstr>
      <vt:lpstr>地区別_年齢調整歯科医療費!Print_Area</vt:lpstr>
      <vt:lpstr>地区別_年齢調整歯科医療費グラフ!Print_Area</vt:lpstr>
      <vt:lpstr>地区別_被保険者一人当たりの歯科レセプト件数MAP!Print_Area</vt:lpstr>
      <vt:lpstr>地区別_被保険者一人当たりの歯科レセプト件数グラフ!Print_Area</vt:lpstr>
      <vt:lpstr>地区別_被保険者一人当たりの歯科医療費MAP!Print_Area</vt:lpstr>
      <vt:lpstr>地区別_被保険者一人当たりの歯科医療費グラフ!Print_Area</vt:lpstr>
      <vt:lpstr>中分類別歯科医療費!Print_Area</vt:lpstr>
      <vt:lpstr>特定疾病別歯科医療費!Print_Area</vt:lpstr>
      <vt:lpstr>市区町村別_中分類別歯科医療費!Print_Titles</vt:lpstr>
      <vt:lpstr>市区町村別_特定疾病別歯科医療費!Print_Titles</vt:lpstr>
      <vt:lpstr>地区別_中分類別歯科医療費!Print_Titles</vt:lpstr>
      <vt:lpstr>地区別_特定疾病別歯科医療費!Print_Titles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2020-09-24T09:30:04Z</dcterms:created>
  <dcterms:modified xsi:type="dcterms:W3CDTF">2021-11-09T05:00:30Z</dcterms:modified>
  <cp:category/>
  <cp:contentStatus/>
  <dc:language/>
  <cp:version/>
</cp:coreProperties>
</file>